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mc:AlternateContent xmlns:mc="http://schemas.openxmlformats.org/markup-compatibility/2006">
    <mc:Choice Requires="x15">
      <x15ac:absPath xmlns:x15ac="http://schemas.microsoft.com/office/spreadsheetml/2010/11/ac" url="\\divfs\所属用ファイルサーバ\02520\40財政班\203 財政状況資料集（内容確認等）\令和３年度決算（R5年度作業）\01_令和３年度財政状況資料集の作成について（2回目・地方公会計関係）\04_公表データ\"/>
    </mc:Choice>
  </mc:AlternateContent>
  <xr:revisionPtr revIDLastSave="0" documentId="13_ncr:1_{5AB12ABF-C451-424D-9881-B6E4CDF43D2F}" xr6:coauthVersionLast="47" xr6:coauthVersionMax="47" xr10:uidLastSave="{00000000-0000-0000-0000-000000000000}"/>
  <bookViews>
    <workbookView xWindow="-120" yWindow="-16320" windowWidth="29040" windowHeight="15840" tabRatio="772" xr2:uid="{00000000-000D-0000-FFFF-FFFF00000000}"/>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22"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F88" i="12" l="1"/>
  <c r="CW102" i="12" l="1"/>
  <c r="DB102" i="12"/>
  <c r="DG102" i="12"/>
  <c r="DL102" i="12"/>
  <c r="DQ102" i="12"/>
  <c r="CR102" i="12"/>
  <c r="AU63" i="12"/>
  <c r="AP63" i="12"/>
  <c r="AF63" i="12"/>
  <c r="AU88" i="12"/>
  <c r="AP88" i="12"/>
  <c r="BG36" i="10" l="1"/>
  <c r="BG35" i="10"/>
  <c r="BG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AM36" i="10"/>
  <c r="C36" i="10"/>
  <c r="AM35" i="10"/>
  <c r="C35" i="10"/>
  <c r="AM34" i="10"/>
  <c r="C34" i="10"/>
  <c r="U34" i="10" s="1"/>
  <c r="U35" i="10" l="1"/>
  <c r="U36" i="10" s="1"/>
  <c r="U37" i="10" s="1"/>
  <c r="BE34" i="10"/>
  <c r="BE35" i="10" s="1"/>
  <c r="BE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l="1"/>
  <c r="BW36" i="10" s="1"/>
  <c r="BW37" i="10" s="1"/>
  <c r="BW38" i="10" s="1"/>
  <c r="BW39" i="10" s="1"/>
  <c r="BW40" i="10" s="1"/>
  <c r="BW41" i="10" s="1"/>
  <c r="CO34" i="10"/>
  <c r="CO35" i="10" s="1"/>
</calcChain>
</file>

<file path=xl/sharedStrings.xml><?xml version="1.0" encoding="utf-8"?>
<sst xmlns="http://schemas.openxmlformats.org/spreadsheetml/2006/main" count="1145" uniqueCount="602">
  <si>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</si>
  <si>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</si>
  <si>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</si>
  <si>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</si>
  <si>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</si>
  <si>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</si>
  <si>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</si>
  <si>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</si>
  <si>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</si>
  <si>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</si>
  <si>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</si>
  <si>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</si>
  <si>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</si>
  <si>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</si>
  <si>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</si>
  <si>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</si>
  <si>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</si>
  <si>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</si>
  <si>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</si>
  <si>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</si>
  <si>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</si>
  <si>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</si>
  <si>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</si>
  <si>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</si>
  <si>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</si>
  <si>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</si>
  <si>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</si>
  <si>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</si>
  <si>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</si>
  <si>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</si>
  <si>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</si>
  <si>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</si>
  <si>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</si>
  <si>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</si>
  <si>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</si>
  <si>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</si>
  <si>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</si>
  <si>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</si>
  <si>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</si>
  <si>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</si>
  <si>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</si>
  <si>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</si>
  <si>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</si>
  <si>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</si>
  <si>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</si>
  <si>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</si>
  <si>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</si>
  <si>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</si>
  <si>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</si>
  <si>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</si>
  <si>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</si>
  <si>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</si>
  <si>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</si>
  <si>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</si>
  <si>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</si>
  <si>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</si>
  <si>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</si>
  <si>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</si>
  <si>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</si>
  <si>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</si>
  <si>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</si>
  <si>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</si>
  <si>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</si>
  <si>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</si>
  <si>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</si>
  <si>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</si>
  <si>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</si>
  <si>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</si>
  <si>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</si>
  <si>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</si>
  <si>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</si>
  <si>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</si>
  <si>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</si>
  <si>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</si>
  <si>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</si>
  <si>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</si>
  <si>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</si>
  <si>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</si>
  <si>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</si>
  <si>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</si>
  <si>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</si>
  <si>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</si>
  <si>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</si>
  <si>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長崎県</t>
    <phoneticPr fontId="5"/>
  </si>
  <si>
    <t>市町村類型</t>
    <phoneticPr fontId="5"/>
  </si>
  <si>
    <t>Ⅰ－０</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</si>
  <si>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</si>
  <si>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</si>
  <si>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</si>
  <si>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</si>
  <si>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</si>
  <si>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</si>
  <si>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</si>
  <si>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</si>
  <si>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</si>
  <si>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</si>
  <si>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</si>
  <si>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</si>
  <si>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小値賀町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</si>
  <si>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</si>
  <si>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</si>
  <si>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</si>
  <si>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</si>
  <si>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</si>
  <si>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</si>
  <si>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</si>
  <si>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</si>
  <si>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</si>
  <si>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</si>
  <si>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</si>
  <si>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</si>
  <si>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</si>
  <si>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</si>
  <si>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</si>
  <si>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</si>
  <si>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</si>
  <si>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</si>
  <si>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</si>
  <si>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</si>
  <si>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</si>
  <si>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</si>
  <si>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</si>
  <si>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</si>
  <si>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</si>
  <si>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</si>
  <si>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-10.6</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</si>
  <si>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</si>
  <si>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</si>
  <si>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</si>
  <si>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</si>
  <si>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</si>
  <si>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</si>
  <si>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</si>
  <si>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</si>
  <si>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</si>
  <si>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</si>
  <si>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</si>
  <si>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</si>
  <si>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</si>
  <si>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</si>
  <si>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</si>
  <si>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</si>
  <si>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</si>
  <si>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</si>
  <si>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</si>
  <si>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</si>
  <si>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</si>
  <si>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</si>
  <si>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</si>
  <si>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</si>
  <si>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</si>
  <si>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</si>
  <si>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</si>
  <si>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</si>
  <si>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</si>
  <si>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-2.2</t>
    <phoneticPr fontId="5"/>
  </si>
  <si>
    <t>基準財政需要額</t>
    <phoneticPr fontId="25"/>
  </si>
  <si>
    <t>うち日本人(％)</t>
    <phoneticPr fontId="5"/>
  </si>
  <si>
    <t>-2.4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</si>
  <si>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</si>
  <si>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</si>
  <si>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</si>
  <si>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</si>
  <si>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</si>
  <si>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</si>
  <si>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</si>
  <si>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</si>
  <si>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</si>
  <si>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</si>
  <si>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</si>
  <si>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</si>
  <si>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</si>
  <si>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</si>
  <si>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</si>
  <si>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</si>
  <si>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</si>
  <si>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</si>
  <si>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</si>
  <si>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</si>
  <si>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</si>
  <si>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</si>
  <si>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</si>
  <si>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</si>
  <si>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</si>
  <si>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</si>
  <si>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</si>
  <si>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</si>
  <si>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</si>
  <si>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</si>
  <si>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</si>
  <si>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</si>
  <si>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</si>
  <si>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</si>
  <si>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</si>
  <si>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</si>
  <si>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</si>
  <si>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</si>
  <si>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</si>
  <si>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</si>
  <si>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</si>
  <si>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</si>
  <si>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</si>
  <si>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</si>
  <si>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</si>
  <si>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</si>
  <si>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</si>
  <si>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</si>
  <si>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</si>
  <si>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</si>
  <si>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</si>
  <si>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</si>
  <si>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</si>
  <si>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</si>
  <si>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</si>
  <si>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</si>
  <si>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</si>
  <si>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</si>
  <si>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</si>
  <si>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</si>
  <si>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長崎県小値賀町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</si>
  <si>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</si>
  <si>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</si>
  <si>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</si>
  <si>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</si>
  <si>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</si>
  <si>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</si>
  <si>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</si>
  <si>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</si>
  <si>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</si>
  <si>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</si>
  <si>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</si>
  <si>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</si>
  <si>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</si>
  <si>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</si>
  <si>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</si>
  <si>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</si>
  <si>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</si>
  <si>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</si>
  <si>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</si>
  <si>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</si>
  <si>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</si>
  <si>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</si>
  <si>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</si>
  <si>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</si>
  <si>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</si>
  <si>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</si>
  <si>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</si>
  <si>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</si>
  <si>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</si>
  <si>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</si>
  <si>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</si>
  <si>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</si>
  <si>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</si>
  <si>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</si>
  <si>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</si>
  <si>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</si>
  <si>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</si>
  <si>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</si>
  <si>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</si>
  <si>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</si>
  <si>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</si>
  <si>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</si>
  <si>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</si>
  <si>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</si>
  <si>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</si>
  <si>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</si>
  <si>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</si>
  <si>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</si>
  <si>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</si>
  <si>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</si>
  <si>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</si>
  <si>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</si>
  <si>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</si>
  <si>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</si>
  <si>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</si>
  <si>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</si>
  <si>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</si>
  <si>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</si>
  <si>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</si>
  <si>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</si>
  <si>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</si>
  <si>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</si>
  <si>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</si>
  <si>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</si>
  <si>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</si>
  <si>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</si>
  <si>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</si>
  <si>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</si>
  <si>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</si>
  <si>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</si>
  <si>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</si>
  <si>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</si>
  <si>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</si>
  <si>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</si>
  <si>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</si>
  <si>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</si>
  <si>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</si>
  <si>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</si>
  <si>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</si>
  <si>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</si>
  <si>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</si>
  <si>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</si>
  <si>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</si>
  <si>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</si>
  <si>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</si>
  <si>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</si>
  <si>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</si>
  <si>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</si>
  <si>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</si>
  <si>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</si>
  <si>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</si>
  <si>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</si>
  <si>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</si>
  <si>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</si>
  <si>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</si>
  <si>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</si>
  <si>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</si>
  <si>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</si>
  <si>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</si>
  <si>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</si>
  <si>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</si>
  <si>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</si>
  <si>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</si>
  <si>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</si>
  <si>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</si>
  <si>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</si>
  <si>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</si>
  <si>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</si>
  <si>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</si>
  <si>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</si>
  <si>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</si>
  <si>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</si>
  <si>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</si>
  <si>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</si>
  <si>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</si>
  <si>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</si>
  <si>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</si>
  <si>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</si>
  <si>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</si>
  <si>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交通</t>
    <phoneticPr fontId="5"/>
  </si>
  <si>
    <t>加入世帯数(世帯)</t>
  </si>
  <si>
    <t>　繰出金</t>
    <phoneticPr fontId="5"/>
  </si>
  <si>
    <t>諸収入</t>
  </si>
  <si>
    <t>簡易水道</t>
    <phoneticPr fontId="5"/>
  </si>
  <si>
    <t>被保険者数(人)</t>
  </si>
  <si>
    <t>　積立金</t>
    <phoneticPr fontId="5"/>
  </si>
  <si>
    <t>地方債</t>
  </si>
  <si>
    <t>上水道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</si>
  <si>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</si>
  <si>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</si>
  <si>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</si>
  <si>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</si>
  <si>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</si>
  <si>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</si>
  <si>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</si>
  <si>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</si>
  <si>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</si>
  <si>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</si>
  <si>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</si>
  <si>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</si>
  <si>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</si>
  <si>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</si>
  <si>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</si>
  <si>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</si>
  <si>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</si>
  <si>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</si>
  <si>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</si>
  <si>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</si>
  <si>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</si>
  <si>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</si>
  <si>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</si>
  <si>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</si>
  <si>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</si>
  <si>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長崎県小値賀町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</si>
  <si>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</si>
  <si>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</si>
  <si>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</si>
  <si>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</si>
  <si>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</si>
  <si>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</si>
  <si>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</si>
  <si>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</si>
  <si>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</si>
  <si>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</si>
  <si>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</si>
  <si>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</si>
  <si>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</si>
  <si>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</si>
  <si>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</si>
  <si>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</si>
  <si>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</si>
  <si>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</si>
  <si>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</si>
  <si>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</si>
  <si>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</si>
  <si>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</si>
  <si>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</si>
  <si>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</si>
  <si>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</si>
  <si>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</si>
  <si>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</si>
  <si>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</si>
  <si>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</si>
  <si>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</si>
  <si>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</si>
  <si>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</si>
  <si>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</si>
  <si>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</si>
  <si>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</si>
  <si>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国民健康保険診療所特別会計</t>
    <phoneticPr fontId="5"/>
  </si>
  <si>
    <t>小値賀町介護保険事業特別会計</t>
    <phoneticPr fontId="5"/>
  </si>
  <si>
    <t>小値賀町後期高齢者医療事業特別会計</t>
    <phoneticPr fontId="5"/>
  </si>
  <si>
    <t>小値賀町簡易水道事業特別会計</t>
    <phoneticPr fontId="5"/>
  </si>
  <si>
    <t>法非適用企業</t>
    <phoneticPr fontId="5"/>
  </si>
  <si>
    <t>小値賀町渡船事業特別会計</t>
    <phoneticPr fontId="5"/>
  </si>
  <si>
    <t>小値賀町下水道事業特別会計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</si>
  <si>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</si>
  <si>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</si>
  <si>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</si>
  <si>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</si>
  <si>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</si>
  <si>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</si>
  <si>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</si>
  <si>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</si>
  <si>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</si>
  <si>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</si>
  <si>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</si>
  <si>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</si>
  <si>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</si>
  <si>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</si>
  <si>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</si>
  <si>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</si>
  <si>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</si>
  <si>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</si>
  <si>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</si>
  <si>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</si>
  <si>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</si>
  <si>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</si>
  <si>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</si>
  <si>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</si>
  <si>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</si>
  <si>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</si>
  <si>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</si>
  <si>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</si>
  <si>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</si>
  <si>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</si>
  <si>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</si>
  <si>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</si>
  <si>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</si>
  <si>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</si>
  <si>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</si>
  <si>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</si>
  <si>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</si>
  <si>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</si>
  <si>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</si>
  <si>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</si>
  <si>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</si>
  <si>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</si>
  <si>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</si>
  <si>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</si>
  <si>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</si>
  <si>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</si>
  <si>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</si>
  <si>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</si>
  <si>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</si>
  <si>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</si>
  <si>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</si>
  <si>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</si>
  <si>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</si>
  <si>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小値賀町下水道事業特別会計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</si>
  <si>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</si>
  <si>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</si>
  <si>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</si>
  <si>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</si>
  <si>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</si>
  <si>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</si>
  <si>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</si>
  <si>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</si>
  <si>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</si>
  <si>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</si>
  <si>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</si>
  <si>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</si>
  <si>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</si>
  <si>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</si>
  <si>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</si>
  <si>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</si>
  <si>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</si>
  <si>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</si>
  <si>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</si>
  <si>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</si>
  <si>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</si>
  <si>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</si>
  <si>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</si>
  <si>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</si>
  <si>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</si>
  <si>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</si>
  <si>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</si>
  <si>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</si>
  <si>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</si>
  <si>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</si>
  <si>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</si>
  <si>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</si>
  <si>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</si>
  <si>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</si>
  <si>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</si>
  <si>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</si>
  <si>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</si>
  <si>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</si>
  <si>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</si>
  <si>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</si>
  <si>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</si>
  <si>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</si>
  <si>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</si>
  <si>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</si>
  <si>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</si>
  <si>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</si>
  <si>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</si>
  <si>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</si>
  <si>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</si>
  <si>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</si>
  <si>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</si>
  <si>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</si>
  <si>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</si>
  <si>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</si>
  <si>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</si>
  <si>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</si>
  <si>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</si>
  <si>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</si>
  <si>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</si>
  <si>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</si>
  <si>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</si>
  <si>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</si>
  <si>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</si>
  <si>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</si>
  <si>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</si>
  <si>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</si>
  <si>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</si>
  <si>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</si>
  <si>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</si>
  <si>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</si>
  <si>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</si>
  <si>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</si>
  <si>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</si>
  <si>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</si>
  <si>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</si>
  <si>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</si>
  <si>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</si>
  <si>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</si>
  <si>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</si>
  <si>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</si>
  <si>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</si>
  <si>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</si>
  <si>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</si>
  <si>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</si>
  <si>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</si>
  <si>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</si>
  <si>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</si>
  <si>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1.97</t>
  </si>
  <si>
    <t>一般会計</t>
  </si>
  <si>
    <t>国民健康保険診療所特別会計</t>
  </si>
  <si>
    <t>国民健康保険事業特別会計</t>
  </si>
  <si>
    <t>小値賀町介護保険事業特別会計</t>
  </si>
  <si>
    <t>小値賀町渡船事業特別会計</t>
  </si>
  <si>
    <t>小値賀町簡易水道事業特別会計</t>
  </si>
  <si>
    <t>小値賀町後期高齢者医療事業特別会計</t>
  </si>
  <si>
    <t>小値賀町下水道事業特別会計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</si>
  <si>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</si>
  <si>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</si>
  <si>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</si>
  <si>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</si>
  <si>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</si>
  <si>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</si>
  <si>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</si>
  <si>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</si>
  <si>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振興基金</t>
    <phoneticPr fontId="5"/>
  </si>
  <si>
    <t>医療施設建設基金</t>
    <phoneticPr fontId="5"/>
  </si>
  <si>
    <t>社会体育施設整備基金</t>
    <phoneticPr fontId="5"/>
  </si>
  <si>
    <t>公民館建設基金</t>
    <phoneticPr fontId="5"/>
  </si>
  <si>
    <t>庁舎整備基金</t>
    <phoneticPr fontId="5"/>
  </si>
  <si>
    <t>長崎県後期高齢者医療広域連合（普通会計）</t>
  </si>
  <si>
    <t>長崎県後期高齢者医療広域連合（後期高齢者医療事業会計）</t>
    <rPh sb="15" eb="17">
      <t>コウキ</t>
    </rPh>
    <rPh sb="17" eb="20">
      <t>コウレイシャ</t>
    </rPh>
    <rPh sb="20" eb="22">
      <t>イリョウ</t>
    </rPh>
    <phoneticPr fontId="2"/>
  </si>
  <si>
    <t>長崎県市町村総合事務組合（一般会計）</t>
  </si>
  <si>
    <t>長崎県市町村総合事務組合（市町村会館管理事業特別会計）</t>
  </si>
  <si>
    <t>長崎県市町村総合事務組合（市町村会館馬町別館管理事業特別会計）</t>
  </si>
  <si>
    <t>長崎県市町村総合事務組合（行政不服審査会事業特別会計）</t>
  </si>
  <si>
    <t>長崎県市町村総合事務組合（交通災害共済事業特別会計）</t>
  </si>
  <si>
    <t>小値賀交通株式会社</t>
    <rPh sb="5" eb="7">
      <t>カブシキ</t>
    </rPh>
    <rPh sb="7" eb="9">
      <t>カイシャ</t>
    </rPh>
    <phoneticPr fontId="2"/>
  </si>
  <si>
    <t>一般財団法人小値賀町担い手公社</t>
    <rPh sb="0" eb="2">
      <t>イッパン</t>
    </rPh>
    <rPh sb="2" eb="4">
      <t>ザイダン</t>
    </rPh>
    <rPh sb="4" eb="5">
      <t>ノリ</t>
    </rPh>
    <rPh sb="5" eb="6">
      <t>ジン</t>
    </rPh>
    <phoneticPr fontId="2"/>
  </si>
  <si>
    <t>-</t>
    <phoneticPr fontId="2"/>
  </si>
  <si>
    <t>長崎県市町村総合事務組合（公平委員会事業特別会計）</t>
    <rPh sb="13" eb="15">
      <t>コウヘイ</t>
    </rPh>
    <rPh sb="15" eb="18">
      <t>イインカイ</t>
    </rPh>
    <rPh sb="18" eb="20">
      <t>ジギョウ</t>
    </rPh>
    <phoneticPr fontId="2"/>
  </si>
  <si>
    <t>※8：職員の状況については、令和3年地方公務員給与実態調査に基づいている。</t>
    <phoneticPr fontId="29"/>
  </si>
  <si>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</si>
  <si>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</si>
  <si>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</si>
  <si>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</si>
  <si>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</si>
  <si>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将来負担比率は、0.0％未満を堅持している。
　実質公債費比率は、平成29年度から令和2年度まで類似団体内平均値を下回ったが、公共施設の改修事業等に係る地方債の借入に伴い、令和3年度は上回った。今後は、平成30年度から平成31年度に実施した光ブロードバンド環境整備事業（借入額：166,500千円）をはじめとしたハード事業や平成30年度から令和4年度にかけて実施した診療所建設事業に係る地方債の償還により、今後も実質公債比率が上昇してくことが考えられるため、これまで以上に公債費の適正化に取り組んでいく必要がある。</t>
    <rPh sb="58" eb="60">
      <t>シタマワ</t>
    </rPh>
    <rPh sb="64" eb="66">
      <t>コウキョウ</t>
    </rPh>
    <rPh sb="66" eb="68">
      <t>シセツ</t>
    </rPh>
    <rPh sb="69" eb="71">
      <t>カイシュウ</t>
    </rPh>
    <rPh sb="71" eb="73">
      <t>ジギョウ</t>
    </rPh>
    <rPh sb="73" eb="74">
      <t>トウ</t>
    </rPh>
    <rPh sb="75" eb="76">
      <t>カカ</t>
    </rPh>
    <rPh sb="77" eb="80">
      <t>チホウサイ</t>
    </rPh>
    <rPh sb="81" eb="83">
      <t>カリイレ</t>
    </rPh>
    <rPh sb="84" eb="85">
      <t>トモナ</t>
    </rPh>
    <rPh sb="87" eb="89">
      <t>レイワ</t>
    </rPh>
    <rPh sb="90" eb="92">
      <t>ネンド</t>
    </rPh>
    <rPh sb="93" eb="95">
      <t>ウワマワ</t>
    </rPh>
    <rPh sb="102" eb="104">
      <t>ヘイセイ</t>
    </rPh>
    <rPh sb="106" eb="108">
      <t>ネンド</t>
    </rPh>
    <rPh sb="110" eb="112">
      <t>ヘイセイ</t>
    </rPh>
    <rPh sb="114" eb="116">
      <t>ネンド</t>
    </rPh>
    <rPh sb="117" eb="119">
      <t>ジッシ</t>
    </rPh>
    <rPh sb="121" eb="122">
      <t>ヒカリ</t>
    </rPh>
    <rPh sb="129" eb="131">
      <t>カンキョウ</t>
    </rPh>
    <rPh sb="131" eb="133">
      <t>セイビ</t>
    </rPh>
    <rPh sb="133" eb="135">
      <t>ジギョウ</t>
    </rPh>
    <rPh sb="136" eb="138">
      <t>カリイレ</t>
    </rPh>
    <rPh sb="138" eb="139">
      <t>ガク</t>
    </rPh>
    <rPh sb="147" eb="148">
      <t>セン</t>
    </rPh>
    <rPh sb="148" eb="149">
      <t>エン</t>
    </rPh>
    <rPh sb="180" eb="182">
      <t>ジッシ</t>
    </rPh>
    <rPh sb="184" eb="187">
      <t>シンリョウショ</t>
    </rPh>
    <rPh sb="204" eb="206">
      <t>コンゴ</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</si>
  <si>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</si>
  <si>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</si>
  <si>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</si>
  <si>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将来負担比率は、0.0％未満を堅持している。
　有形固定資産減価償却率は類似団体を上回っている。主な要因としては、道路の有形固定資産減価償却率96.2％であること、公民館の有形固定資産減価償却率79.0％であることなどが挙げられる。公共施設等総合管理計画及び個別施設計画に基づき、老朽化対策に積極的に取り組んでいく。</t>
    <rPh sb="83" eb="86">
      <t>コウミンカン</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</si>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</sst>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54" xfId="11" applyFont="1" applyBorder="1">
      <alignment vertical="center"/>
    </xf>
    <xf numFmtId="0" fontId="24" fillId="0" borderId="0" xfId="11" applyFont="1" applyAlignment="1">
      <alignment vertical="center"/>
    </xf>
    <xf numFmtId="0" fontId="20" fillId="0" borderId="0" xfId="11" applyFont="1" applyBorder="1">
      <alignment vertical="center"/>
    </xf>
    <xf numFmtId="0" fontId="24" fillId="0" borderId="0" xfId="11" applyFont="1" applyBorder="1" applyAlignment="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12" xfId="11" applyFont="1" applyBorder="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pplyBorder="1" applyAlignment="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6"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38DF30DB-929F-40B1-AE72-64EAA1DAE612}"/>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291173</c:v>
                </c:pt>
                <c:pt idx="1">
                  <c:v>271581</c:v>
                </c:pt>
                <c:pt idx="2">
                  <c:v>268375</c:v>
                </c:pt>
                <c:pt idx="3">
                  <c:v>301035</c:v>
                </c:pt>
                <c:pt idx="4">
                  <c:v>277467</c:v>
                </c:pt>
              </c:numCache>
            </c:numRef>
          </c:val>
          <c:smooth val="0"/>
          <c:extLst>
            <c:ext xmlns:c16="http://schemas.microsoft.com/office/drawing/2014/chart" uri="{C3380CC4-5D6E-409C-BE32-E72D297353CC}">
              <c16:uniqueId val="{00000000-3D8D-4D05-BD00-88D22BCB05A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151863</c:v>
                </c:pt>
                <c:pt idx="1">
                  <c:v>295764</c:v>
                </c:pt>
                <c:pt idx="2">
                  <c:v>451184</c:v>
                </c:pt>
                <c:pt idx="3">
                  <c:v>316935</c:v>
                </c:pt>
                <c:pt idx="4">
                  <c:v>404471</c:v>
                </c:pt>
              </c:numCache>
            </c:numRef>
          </c:val>
          <c:smooth val="0"/>
          <c:extLst>
            <c:ext xmlns:c16="http://schemas.microsoft.com/office/drawing/2014/chart" uri="{C3380CC4-5D6E-409C-BE32-E72D297353CC}">
              <c16:uniqueId val="{00000001-3D8D-4D05-BD00-88D22BCB05A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5.1100000000000003</c:v>
                </c:pt>
                <c:pt idx="1">
                  <c:v>6.32</c:v>
                </c:pt>
                <c:pt idx="2">
                  <c:v>4.38</c:v>
                </c:pt>
                <c:pt idx="3">
                  <c:v>5.69</c:v>
                </c:pt>
                <c:pt idx="4">
                  <c:v>6.81</c:v>
                </c:pt>
              </c:numCache>
            </c:numRef>
          </c:val>
          <c:extLst>
            <c:ext xmlns:c16="http://schemas.microsoft.com/office/drawing/2014/chart" uri="{C3380CC4-5D6E-409C-BE32-E72D297353CC}">
              <c16:uniqueId val="{00000000-4FD2-422F-B527-DA845B1E1DC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14.52</c:v>
                </c:pt>
                <c:pt idx="1">
                  <c:v>14.65</c:v>
                </c:pt>
                <c:pt idx="2">
                  <c:v>14.79</c:v>
                </c:pt>
                <c:pt idx="3">
                  <c:v>19.45</c:v>
                </c:pt>
                <c:pt idx="4">
                  <c:v>18.239999999999998</c:v>
                </c:pt>
              </c:numCache>
            </c:numRef>
          </c:val>
          <c:extLst>
            <c:ext xmlns:c16="http://schemas.microsoft.com/office/drawing/2014/chart" uri="{C3380CC4-5D6E-409C-BE32-E72D297353CC}">
              <c16:uniqueId val="{00000001-4FD2-422F-B527-DA845B1E1DC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4.3</c:v>
                </c:pt>
                <c:pt idx="1">
                  <c:v>1.18</c:v>
                </c:pt>
                <c:pt idx="2">
                  <c:v>-1.97</c:v>
                </c:pt>
                <c:pt idx="3">
                  <c:v>6.66</c:v>
                </c:pt>
                <c:pt idx="4">
                  <c:v>2.1800000000000002</c:v>
                </c:pt>
              </c:numCache>
            </c:numRef>
          </c:val>
          <c:smooth val="0"/>
          <c:extLst>
            <c:ext xmlns:c16="http://schemas.microsoft.com/office/drawing/2014/chart" uri="{C3380CC4-5D6E-409C-BE32-E72D297353CC}">
              <c16:uniqueId val="{00000002-4FD2-422F-B527-DA845B1E1DC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F5E4-4FFB-8372-66C3CD9FBEB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5E4-4FFB-8372-66C3CD9FBEB5}"/>
            </c:ext>
          </c:extLst>
        </c:ser>
        <c:ser>
          <c:idx val="2"/>
          <c:order val="2"/>
          <c:tx>
            <c:strRef>
              <c:f>データシート!$A$29</c:f>
              <c:strCache>
                <c:ptCount val="1"/>
                <c:pt idx="0">
                  <c:v>小値賀町下水道事業特別会計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0.27</c:v>
                </c:pt>
                <c:pt idx="2">
                  <c:v>#N/A</c:v>
                </c:pt>
                <c:pt idx="3">
                  <c:v>0.2</c:v>
                </c:pt>
                <c:pt idx="4">
                  <c:v>#N/A</c:v>
                </c:pt>
                <c:pt idx="5">
                  <c:v>0.4</c:v>
                </c:pt>
                <c:pt idx="6">
                  <c:v>#N/A</c:v>
                </c:pt>
                <c:pt idx="7">
                  <c:v>0.16</c:v>
                </c:pt>
                <c:pt idx="8">
                  <c:v>#N/A</c:v>
                </c:pt>
                <c:pt idx="9">
                  <c:v>0.02</c:v>
                </c:pt>
              </c:numCache>
            </c:numRef>
          </c:val>
          <c:extLst>
            <c:ext xmlns:c16="http://schemas.microsoft.com/office/drawing/2014/chart" uri="{C3380CC4-5D6E-409C-BE32-E72D297353CC}">
              <c16:uniqueId val="{00000002-F5E4-4FFB-8372-66C3CD9FBEB5}"/>
            </c:ext>
          </c:extLst>
        </c:ser>
        <c:ser>
          <c:idx val="3"/>
          <c:order val="3"/>
          <c:tx>
            <c:strRef>
              <c:f>データシート!$A$30</c:f>
              <c:strCache>
                <c:ptCount val="1"/>
                <c:pt idx="0">
                  <c:v>小値賀町後期高齢者医療事業特別会計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c:v>
                </c:pt>
                <c:pt idx="2">
                  <c:v>#N/A</c:v>
                </c:pt>
                <c:pt idx="3">
                  <c:v>0</c:v>
                </c:pt>
                <c:pt idx="4">
                  <c:v>#N/A</c:v>
                </c:pt>
                <c:pt idx="5">
                  <c:v>0.03</c:v>
                </c:pt>
                <c:pt idx="6">
                  <c:v>#N/A</c:v>
                </c:pt>
                <c:pt idx="7">
                  <c:v>0.05</c:v>
                </c:pt>
                <c:pt idx="8">
                  <c:v>#N/A</c:v>
                </c:pt>
                <c:pt idx="9">
                  <c:v>0.02</c:v>
                </c:pt>
              </c:numCache>
            </c:numRef>
          </c:val>
          <c:extLst>
            <c:ext xmlns:c16="http://schemas.microsoft.com/office/drawing/2014/chart" uri="{C3380CC4-5D6E-409C-BE32-E72D297353CC}">
              <c16:uniqueId val="{00000003-F5E4-4FFB-8372-66C3CD9FBEB5}"/>
            </c:ext>
          </c:extLst>
        </c:ser>
        <c:ser>
          <c:idx val="4"/>
          <c:order val="4"/>
          <c:tx>
            <c:strRef>
              <c:f>データシート!$A$31</c:f>
              <c:strCache>
                <c:ptCount val="1"/>
                <c:pt idx="0">
                  <c:v>小値賀町簡易水道事業特別会計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0.24</c:v>
                </c:pt>
                <c:pt idx="2">
                  <c:v>#N/A</c:v>
                </c:pt>
                <c:pt idx="3">
                  <c:v>0.14000000000000001</c:v>
                </c:pt>
                <c:pt idx="4">
                  <c:v>#N/A</c:v>
                </c:pt>
                <c:pt idx="5">
                  <c:v>0.15</c:v>
                </c:pt>
                <c:pt idx="6">
                  <c:v>#N/A</c:v>
                </c:pt>
                <c:pt idx="7">
                  <c:v>0.18</c:v>
                </c:pt>
                <c:pt idx="8">
                  <c:v>#N/A</c:v>
                </c:pt>
                <c:pt idx="9">
                  <c:v>0.06</c:v>
                </c:pt>
              </c:numCache>
            </c:numRef>
          </c:val>
          <c:extLst>
            <c:ext xmlns:c16="http://schemas.microsoft.com/office/drawing/2014/chart" uri="{C3380CC4-5D6E-409C-BE32-E72D297353CC}">
              <c16:uniqueId val="{00000004-F5E4-4FFB-8372-66C3CD9FBEB5}"/>
            </c:ext>
          </c:extLst>
        </c:ser>
        <c:ser>
          <c:idx val="5"/>
          <c:order val="5"/>
          <c:tx>
            <c:strRef>
              <c:f>データシート!$A$32</c:f>
              <c:strCache>
                <c:ptCount val="1"/>
                <c:pt idx="0">
                  <c:v>小値賀町渡船事業特別会計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0.04</c:v>
                </c:pt>
                <c:pt idx="2">
                  <c:v>#N/A</c:v>
                </c:pt>
                <c:pt idx="3">
                  <c:v>0.18</c:v>
                </c:pt>
                <c:pt idx="4">
                  <c:v>#N/A</c:v>
                </c:pt>
                <c:pt idx="5">
                  <c:v>0.25</c:v>
                </c:pt>
                <c:pt idx="6">
                  <c:v>#N/A</c:v>
                </c:pt>
                <c:pt idx="7">
                  <c:v>0.19</c:v>
                </c:pt>
                <c:pt idx="8">
                  <c:v>#N/A</c:v>
                </c:pt>
                <c:pt idx="9">
                  <c:v>0.26</c:v>
                </c:pt>
              </c:numCache>
            </c:numRef>
          </c:val>
          <c:extLst>
            <c:ext xmlns:c16="http://schemas.microsoft.com/office/drawing/2014/chart" uri="{C3380CC4-5D6E-409C-BE32-E72D297353CC}">
              <c16:uniqueId val="{00000005-F5E4-4FFB-8372-66C3CD9FBEB5}"/>
            </c:ext>
          </c:extLst>
        </c:ser>
        <c:ser>
          <c:idx val="6"/>
          <c:order val="6"/>
          <c:tx>
            <c:strRef>
              <c:f>データシート!$A$33</c:f>
              <c:strCache>
                <c:ptCount val="1"/>
                <c:pt idx="0">
                  <c:v>小値賀町介護保険事業特別会計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1.52</c:v>
                </c:pt>
                <c:pt idx="2">
                  <c:v>#N/A</c:v>
                </c:pt>
                <c:pt idx="3">
                  <c:v>0</c:v>
                </c:pt>
                <c:pt idx="4">
                  <c:v>#N/A</c:v>
                </c:pt>
                <c:pt idx="5">
                  <c:v>0.17</c:v>
                </c:pt>
                <c:pt idx="6">
                  <c:v>#N/A</c:v>
                </c:pt>
                <c:pt idx="7">
                  <c:v>0.17</c:v>
                </c:pt>
                <c:pt idx="8">
                  <c:v>#N/A</c:v>
                </c:pt>
                <c:pt idx="9">
                  <c:v>0.46</c:v>
                </c:pt>
              </c:numCache>
            </c:numRef>
          </c:val>
          <c:extLst>
            <c:ext xmlns:c16="http://schemas.microsoft.com/office/drawing/2014/chart" uri="{C3380CC4-5D6E-409C-BE32-E72D297353CC}">
              <c16:uniqueId val="{00000006-F5E4-4FFB-8372-66C3CD9FBEB5}"/>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0.34</c:v>
                </c:pt>
                <c:pt idx="2">
                  <c:v>#N/A</c:v>
                </c:pt>
                <c:pt idx="3">
                  <c:v>1.44</c:v>
                </c:pt>
                <c:pt idx="4">
                  <c:v>#N/A</c:v>
                </c:pt>
                <c:pt idx="5">
                  <c:v>0.41</c:v>
                </c:pt>
                <c:pt idx="6">
                  <c:v>#N/A</c:v>
                </c:pt>
                <c:pt idx="7">
                  <c:v>0.98</c:v>
                </c:pt>
                <c:pt idx="8">
                  <c:v>#N/A</c:v>
                </c:pt>
                <c:pt idx="9">
                  <c:v>0.63</c:v>
                </c:pt>
              </c:numCache>
            </c:numRef>
          </c:val>
          <c:extLst>
            <c:ext xmlns:c16="http://schemas.microsoft.com/office/drawing/2014/chart" uri="{C3380CC4-5D6E-409C-BE32-E72D297353CC}">
              <c16:uniqueId val="{00000007-F5E4-4FFB-8372-66C3CD9FBEB5}"/>
            </c:ext>
          </c:extLst>
        </c:ser>
        <c:ser>
          <c:idx val="8"/>
          <c:order val="8"/>
          <c:tx>
            <c:strRef>
              <c:f>データシート!$A$35</c:f>
              <c:strCache>
                <c:ptCount val="1"/>
                <c:pt idx="0">
                  <c:v>国民健康保険診療所特別会計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0.67</c:v>
                </c:pt>
                <c:pt idx="2">
                  <c:v>#N/A</c:v>
                </c:pt>
                <c:pt idx="3">
                  <c:v>0.56999999999999995</c:v>
                </c:pt>
                <c:pt idx="4">
                  <c:v>#N/A</c:v>
                </c:pt>
                <c:pt idx="5">
                  <c:v>1.71</c:v>
                </c:pt>
                <c:pt idx="6">
                  <c:v>#N/A</c:v>
                </c:pt>
                <c:pt idx="7">
                  <c:v>0.56000000000000005</c:v>
                </c:pt>
                <c:pt idx="8">
                  <c:v>#N/A</c:v>
                </c:pt>
                <c:pt idx="9">
                  <c:v>1.73</c:v>
                </c:pt>
              </c:numCache>
            </c:numRef>
          </c:val>
          <c:extLst>
            <c:ext xmlns:c16="http://schemas.microsoft.com/office/drawing/2014/chart" uri="{C3380CC4-5D6E-409C-BE32-E72D297353CC}">
              <c16:uniqueId val="{00000008-F5E4-4FFB-8372-66C3CD9FBEB5}"/>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5.0999999999999996</c:v>
                </c:pt>
                <c:pt idx="2">
                  <c:v>#N/A</c:v>
                </c:pt>
                <c:pt idx="3">
                  <c:v>6.31</c:v>
                </c:pt>
                <c:pt idx="4">
                  <c:v>#N/A</c:v>
                </c:pt>
                <c:pt idx="5">
                  <c:v>4.37</c:v>
                </c:pt>
                <c:pt idx="6">
                  <c:v>#N/A</c:v>
                </c:pt>
                <c:pt idx="7">
                  <c:v>5.68</c:v>
                </c:pt>
                <c:pt idx="8">
                  <c:v>#N/A</c:v>
                </c:pt>
                <c:pt idx="9">
                  <c:v>6.81</c:v>
                </c:pt>
              </c:numCache>
            </c:numRef>
          </c:val>
          <c:extLst>
            <c:ext xmlns:c16="http://schemas.microsoft.com/office/drawing/2014/chart" uri="{C3380CC4-5D6E-409C-BE32-E72D297353CC}">
              <c16:uniqueId val="{00000009-F5E4-4FFB-8372-66C3CD9FBEB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372</c:v>
                </c:pt>
                <c:pt idx="5">
                  <c:v>381</c:v>
                </c:pt>
                <c:pt idx="8">
                  <c:v>356</c:v>
                </c:pt>
                <c:pt idx="11">
                  <c:v>346</c:v>
                </c:pt>
                <c:pt idx="14">
                  <c:v>353</c:v>
                </c:pt>
              </c:numCache>
            </c:numRef>
          </c:val>
          <c:extLst>
            <c:ext xmlns:c16="http://schemas.microsoft.com/office/drawing/2014/chart" uri="{C3380CC4-5D6E-409C-BE32-E72D297353CC}">
              <c16:uniqueId val="{00000000-9A39-42CD-BE20-2A059BCAD59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A39-42CD-BE20-2A059BCAD59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5</c:v>
                </c:pt>
                <c:pt idx="3">
                  <c:v>1</c:v>
                </c:pt>
                <c:pt idx="6">
                  <c:v>2</c:v>
                </c:pt>
                <c:pt idx="9">
                  <c:v>1</c:v>
                </c:pt>
                <c:pt idx="12">
                  <c:v>1</c:v>
                </c:pt>
              </c:numCache>
            </c:numRef>
          </c:val>
          <c:extLst>
            <c:ext xmlns:c16="http://schemas.microsoft.com/office/drawing/2014/chart" uri="{C3380CC4-5D6E-409C-BE32-E72D297353CC}">
              <c16:uniqueId val="{00000002-9A39-42CD-BE20-2A059BCAD59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A39-42CD-BE20-2A059BCAD59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90</c:v>
                </c:pt>
                <c:pt idx="3">
                  <c:v>104</c:v>
                </c:pt>
                <c:pt idx="6">
                  <c:v>109</c:v>
                </c:pt>
                <c:pt idx="9">
                  <c:v>102</c:v>
                </c:pt>
                <c:pt idx="12">
                  <c:v>107</c:v>
                </c:pt>
              </c:numCache>
            </c:numRef>
          </c:val>
          <c:extLst>
            <c:ext xmlns:c16="http://schemas.microsoft.com/office/drawing/2014/chart" uri="{C3380CC4-5D6E-409C-BE32-E72D297353CC}">
              <c16:uniqueId val="{00000004-9A39-42CD-BE20-2A059BCAD59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A39-42CD-BE20-2A059BCAD59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A39-42CD-BE20-2A059BCAD59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349</c:v>
                </c:pt>
                <c:pt idx="3">
                  <c:v>359</c:v>
                </c:pt>
                <c:pt idx="6">
                  <c:v>368</c:v>
                </c:pt>
                <c:pt idx="9">
                  <c:v>381</c:v>
                </c:pt>
                <c:pt idx="12">
                  <c:v>397</c:v>
                </c:pt>
              </c:numCache>
            </c:numRef>
          </c:val>
          <c:extLst>
            <c:ext xmlns:c16="http://schemas.microsoft.com/office/drawing/2014/chart" uri="{C3380CC4-5D6E-409C-BE32-E72D297353CC}">
              <c16:uniqueId val="{00000007-9A39-42CD-BE20-2A059BCAD59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72</c:v>
                </c:pt>
                <c:pt idx="2">
                  <c:v>#N/A</c:v>
                </c:pt>
                <c:pt idx="3">
                  <c:v>#N/A</c:v>
                </c:pt>
                <c:pt idx="4">
                  <c:v>83</c:v>
                </c:pt>
                <c:pt idx="5">
                  <c:v>#N/A</c:v>
                </c:pt>
                <c:pt idx="6">
                  <c:v>#N/A</c:v>
                </c:pt>
                <c:pt idx="7">
                  <c:v>123</c:v>
                </c:pt>
                <c:pt idx="8">
                  <c:v>#N/A</c:v>
                </c:pt>
                <c:pt idx="9">
                  <c:v>#N/A</c:v>
                </c:pt>
                <c:pt idx="10">
                  <c:v>138</c:v>
                </c:pt>
                <c:pt idx="11">
                  <c:v>#N/A</c:v>
                </c:pt>
                <c:pt idx="12">
                  <c:v>#N/A</c:v>
                </c:pt>
                <c:pt idx="13">
                  <c:v>152</c:v>
                </c:pt>
                <c:pt idx="14">
                  <c:v>#N/A</c:v>
                </c:pt>
              </c:numCache>
            </c:numRef>
          </c:val>
          <c:smooth val="0"/>
          <c:extLst>
            <c:ext xmlns:c16="http://schemas.microsoft.com/office/drawing/2014/chart" uri="{C3380CC4-5D6E-409C-BE32-E72D297353CC}">
              <c16:uniqueId val="{00000008-9A39-42CD-BE20-2A059BCAD59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3162</c:v>
                </c:pt>
                <c:pt idx="5">
                  <c:v>2948</c:v>
                </c:pt>
                <c:pt idx="8">
                  <c:v>3110</c:v>
                </c:pt>
                <c:pt idx="11">
                  <c:v>3412</c:v>
                </c:pt>
                <c:pt idx="14">
                  <c:v>3649</c:v>
                </c:pt>
              </c:numCache>
            </c:numRef>
          </c:val>
          <c:extLst>
            <c:ext xmlns:c16="http://schemas.microsoft.com/office/drawing/2014/chart" uri="{C3380CC4-5D6E-409C-BE32-E72D297353CC}">
              <c16:uniqueId val="{00000000-36C6-49ED-9764-258AB896F87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163</c:v>
                </c:pt>
                <c:pt idx="5">
                  <c:v>166</c:v>
                </c:pt>
                <c:pt idx="8">
                  <c:v>118</c:v>
                </c:pt>
                <c:pt idx="11">
                  <c:v>65</c:v>
                </c:pt>
                <c:pt idx="14">
                  <c:v>31</c:v>
                </c:pt>
              </c:numCache>
            </c:numRef>
          </c:val>
          <c:extLst>
            <c:ext xmlns:c16="http://schemas.microsoft.com/office/drawing/2014/chart" uri="{C3380CC4-5D6E-409C-BE32-E72D297353CC}">
              <c16:uniqueId val="{00000001-36C6-49ED-9764-258AB896F87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2948</c:v>
                </c:pt>
                <c:pt idx="5">
                  <c:v>2989</c:v>
                </c:pt>
                <c:pt idx="8">
                  <c:v>3033</c:v>
                </c:pt>
                <c:pt idx="11">
                  <c:v>3054</c:v>
                </c:pt>
                <c:pt idx="14">
                  <c:v>3145</c:v>
                </c:pt>
              </c:numCache>
            </c:numRef>
          </c:val>
          <c:extLst>
            <c:ext xmlns:c16="http://schemas.microsoft.com/office/drawing/2014/chart" uri="{C3380CC4-5D6E-409C-BE32-E72D297353CC}">
              <c16:uniqueId val="{00000002-36C6-49ED-9764-258AB896F87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6C6-49ED-9764-258AB896F87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6C6-49ED-9764-258AB896F87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6C6-49ED-9764-258AB896F87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321</c:v>
                </c:pt>
                <c:pt idx="3">
                  <c:v>341</c:v>
                </c:pt>
                <c:pt idx="6">
                  <c:v>351</c:v>
                </c:pt>
                <c:pt idx="9">
                  <c:v>350</c:v>
                </c:pt>
                <c:pt idx="12">
                  <c:v>323</c:v>
                </c:pt>
              </c:numCache>
            </c:numRef>
          </c:val>
          <c:extLst>
            <c:ext xmlns:c16="http://schemas.microsoft.com/office/drawing/2014/chart" uri="{C3380CC4-5D6E-409C-BE32-E72D297353CC}">
              <c16:uniqueId val="{00000006-36C6-49ED-9764-258AB896F87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36C6-49ED-9764-258AB896F87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1026</c:v>
                </c:pt>
                <c:pt idx="3">
                  <c:v>850</c:v>
                </c:pt>
                <c:pt idx="6">
                  <c:v>924</c:v>
                </c:pt>
                <c:pt idx="9">
                  <c:v>1208</c:v>
                </c:pt>
                <c:pt idx="12">
                  <c:v>1228</c:v>
                </c:pt>
              </c:numCache>
            </c:numRef>
          </c:val>
          <c:extLst>
            <c:ext xmlns:c16="http://schemas.microsoft.com/office/drawing/2014/chart" uri="{C3380CC4-5D6E-409C-BE32-E72D297353CC}">
              <c16:uniqueId val="{00000008-36C6-49ED-9764-258AB896F87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1</c:v>
                </c:pt>
                <c:pt idx="3">
                  <c:v>1</c:v>
                </c:pt>
                <c:pt idx="6">
                  <c:v>2</c:v>
                </c:pt>
                <c:pt idx="9">
                  <c:v>1</c:v>
                </c:pt>
                <c:pt idx="12">
                  <c:v>1</c:v>
                </c:pt>
              </c:numCache>
            </c:numRef>
          </c:val>
          <c:extLst>
            <c:ext xmlns:c16="http://schemas.microsoft.com/office/drawing/2014/chart" uri="{C3380CC4-5D6E-409C-BE32-E72D297353CC}">
              <c16:uniqueId val="{00000009-36C6-49ED-9764-258AB896F87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3343</c:v>
                </c:pt>
                <c:pt idx="3">
                  <c:v>3319</c:v>
                </c:pt>
                <c:pt idx="6">
                  <c:v>3594</c:v>
                </c:pt>
                <c:pt idx="9">
                  <c:v>3532</c:v>
                </c:pt>
                <c:pt idx="12">
                  <c:v>3533</c:v>
                </c:pt>
              </c:numCache>
            </c:numRef>
          </c:val>
          <c:extLst>
            <c:ext xmlns:c16="http://schemas.microsoft.com/office/drawing/2014/chart" uri="{C3380CC4-5D6E-409C-BE32-E72D297353CC}">
              <c16:uniqueId val="{0000000A-36C6-49ED-9764-258AB896F87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36C6-49ED-9764-258AB896F87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287</c:v>
                </c:pt>
                <c:pt idx="1">
                  <c:v>391</c:v>
                </c:pt>
                <c:pt idx="2">
                  <c:v>403</c:v>
                </c:pt>
              </c:numCache>
            </c:numRef>
          </c:val>
          <c:extLst>
            <c:ext xmlns:c16="http://schemas.microsoft.com/office/drawing/2014/chart" uri="{C3380CC4-5D6E-409C-BE32-E72D297353CC}">
              <c16:uniqueId val="{00000000-54DF-4A96-88C7-DC3AF4B3CC7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458</c:v>
                </c:pt>
                <c:pt idx="1">
                  <c:v>444</c:v>
                </c:pt>
                <c:pt idx="2">
                  <c:v>447</c:v>
                </c:pt>
              </c:numCache>
            </c:numRef>
          </c:val>
          <c:extLst>
            <c:ext xmlns:c16="http://schemas.microsoft.com/office/drawing/2014/chart" uri="{C3380CC4-5D6E-409C-BE32-E72D297353CC}">
              <c16:uniqueId val="{00000001-54DF-4A96-88C7-DC3AF4B3CC7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2034</c:v>
                </c:pt>
                <c:pt idx="1">
                  <c:v>1962</c:v>
                </c:pt>
                <c:pt idx="2">
                  <c:v>2003</c:v>
                </c:pt>
              </c:numCache>
            </c:numRef>
          </c:val>
          <c:extLst>
            <c:ext xmlns:c16="http://schemas.microsoft.com/office/drawing/2014/chart" uri="{C3380CC4-5D6E-409C-BE32-E72D297353CC}">
              <c16:uniqueId val="{00000002-54DF-4A96-88C7-DC3AF4B3CC7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{D572786B-5175-4662-A2E9-2CF3A7416644}</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9FC7-4A46-8B66-7B46CFB7075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{106108B5-F924-461E-AC56-257A0A983DC6}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FC7-4A46-8B66-7B46CFB7075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{831545CB-D22C-4C00-AE56-479700B85D1B}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FC7-4A46-8B66-7B46CFB7075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{6F2B9C78-45F4-40BC-8E2D-6FD28F8B588A}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FC7-4A46-8B66-7B46CFB7075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{5FBBA28F-F0CB-4DFD-BBF1-8BE4062A05B1}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FC7-4A46-8B66-7B46CFB70756}"/>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{30A08DF8-07E0-4476-880E-ACFA54FF6EAE}</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9FC7-4A46-8B66-7B46CFB70756}"/>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{DC35B1C0-3930-44DD-89A3-673B5B96D38D}</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9FC7-4A46-8B66-7B46CFB70756}"/>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{68A9BE7D-212E-4953-824A-C1CE2062ED63}</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9FC7-4A46-8B66-7B46CFB70756}"/>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{8CF02DCB-2B44-447A-99B7-D58A7BF14AC8}</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9FC7-4A46-8B66-7B46CFB7075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64.900000000000006</c:v>
                </c:pt>
                <c:pt idx="8">
                  <c:v>66.2</c:v>
                </c:pt>
                <c:pt idx="16">
                  <c:v>67.2</c:v>
                </c:pt>
                <c:pt idx="24">
                  <c:v>68</c:v>
                </c:pt>
                <c:pt idx="32">
                  <c:v>68.599999999999994</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9FC7-4A46-8B66-7B46CFB7075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{261B2532-0D35-462E-8929-3B69E887238D}</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9FC7-4A46-8B66-7B46CFB7075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{3FE07E14-73FA-4C8F-B28E-60B8DC5B72AB}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FC7-4A46-8B66-7B46CFB7075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{060D6558-52CD-4972-906C-33A4A79E7825}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FC7-4A46-8B66-7B46CFB7075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{FF25FED0-8E22-4019-AF69-B4A8064CECC6}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FC7-4A46-8B66-7B46CFB7075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{EA6580EF-C6EA-4B95-9732-F502D4AF58BD}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FC7-4A46-8B66-7B46CFB70756}"/>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{45978DF5-43AB-441C-AD24-3E1B5695955F}</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9FC7-4A46-8B66-7B46CFB70756}"/>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{A0428E36-DD9B-484B-B85A-64052B9AEBF9}</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9FC7-4A46-8B66-7B46CFB70756}"/>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{C5D1D212-2E47-4BD5-A3B6-B160B145CB00}</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9FC7-4A46-8B66-7B46CFB70756}"/>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{F6901C1C-280B-4DE0-B822-3BE0E45529B8}</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9FC7-4A46-8B66-7B46CFB7075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57.7</c:v>
                </c:pt>
                <c:pt idx="8">
                  <c:v>59.3</c:v>
                </c:pt>
                <c:pt idx="16">
                  <c:v>60.4</c:v>
                </c:pt>
                <c:pt idx="24">
                  <c:v>61.1</c:v>
                </c:pt>
                <c:pt idx="32">
                  <c:v>62.3</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9FC7-4A46-8B66-7B46CFB70756}"/>
            </c:ext>
          </c:extLst>
        </c:ser>
        <c:dLbls>
          <c:showLegendKey val="0"/>
          <c:showVal val="1"/>
          <c:showCatName val="0"/>
          <c:showSerName val="0"/>
          <c:showPercent val="0"/>
          <c:showBubbleSize val="0"/>
        </c:dLbls>
        <c:axId val="46179840"/>
        <c:axId val="46181760"/>
      </c:scatterChart>
      <c:valAx>
        <c:axId val="46179840"/>
        <c:scaling>
          <c:orientation val="maxMin"/>
          <c:max val="63"/>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{F811D740-7D8C-4E7B-80FF-A091A5899FBD}</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CC43-42E0-9108-FA98783BF1D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{7C90B26D-FC9E-41A8-80AB-12C713E62A6F}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C43-42E0-9108-FA98783BF1D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{217DB59A-E6B3-4781-A8F6-79AAD57AC6F5}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C43-42E0-9108-FA98783BF1D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{752DB960-204C-41DC-8116-E0450AADCD18}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C43-42E0-9108-FA98783BF1D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{2273CC89-9FC9-4D3F-B756-C971B35F853C}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C43-42E0-9108-FA98783BF1D2}"/>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{EFBB09A7-4B6D-43A4-9939-73467EE07554}</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CC43-42E0-9108-FA98783BF1D2}"/>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{D4CC97F8-8DD8-42B1-83AD-6E3EC17577BF}</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CC43-42E0-9108-FA98783BF1D2}"/>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{43D046E5-EECD-4869-9B9A-D67AAF91CE59}</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CC43-42E0-9108-FA98783BF1D2}"/>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{DD247897-25D8-4C1C-B257-1ABEDE0FF4D9}</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CC43-42E0-9108-FA98783BF1D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5.5</c:v>
                </c:pt>
                <c:pt idx="8">
                  <c:v>5</c:v>
                </c:pt>
                <c:pt idx="16">
                  <c:v>5.7</c:v>
                </c:pt>
                <c:pt idx="24">
                  <c:v>7</c:v>
                </c:pt>
                <c:pt idx="32">
                  <c:v>8.1</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CC43-42E0-9108-FA98783BF1D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160355153971272E-2"/>
                  <c:y val="-6.2416647087793951E-2"/>
                </c:manualLayout>
              </c:layout>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{5B760C0B-8528-482B-B500-D924A79D2867}</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CC43-42E0-9108-FA98783BF1D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{3F9CCA86-56D8-412A-9B12-EFEDBFF5A775}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C43-42E0-9108-FA98783BF1D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{9DC3C290-4EF5-417C-B261-0824D72249A2}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C43-42E0-9108-FA98783BF1D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{E7545533-97EE-4D15-8794-F0195D3278B5}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C43-42E0-9108-FA98783BF1D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{6BB0E819-B742-4F19-A7E4-BE1B3286404B}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C43-42E0-9108-FA98783BF1D2}"/>
                </c:ext>
              </c:extLst>
            </c:dLbl>
            <c:dLbl>
              <c:idx val="8"/>
              <c:layout>
                <c:manualLayout>
                  <c:x val="-1.8235628084249993E-2"/>
                  <c:y val="-6.2416647087793951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{76DD284C-4173-4C80-A96D-D0BC075BF2D0}</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CC43-42E0-9108-FA98783BF1D2}"/>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{EEEF73A7-2B4F-4724-88E1-FAA8995420EB}</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CC43-42E0-9108-FA98783BF1D2}"/>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{1F6E325D-23E5-4F6E-9D0A-038572C35E0A}</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CC43-42E0-9108-FA98783BF1D2}"/>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{D6EE034C-A068-4A16-B3FF-6FB4AE5B238D}</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CC43-42E0-9108-FA98783BF1D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7.1</c:v>
                </c:pt>
                <c:pt idx="8">
                  <c:v>7.1</c:v>
                </c:pt>
                <c:pt idx="16">
                  <c:v>7.3</c:v>
                </c:pt>
                <c:pt idx="24">
                  <c:v>7.4</c:v>
                </c:pt>
                <c:pt idx="32">
                  <c:v>7.5</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CC43-42E0-9108-FA98783BF1D2}"/>
            </c:ext>
          </c:extLst>
        </c:ser>
        <c:dLbls>
          <c:showLegendKey val="0"/>
          <c:showVal val="1"/>
          <c:showCatName val="0"/>
          <c:showSerName val="0"/>
          <c:showPercent val="0"/>
          <c:showBubbleSize val="0"/>
        </c:dLbls>
        <c:axId val="84219776"/>
        <c:axId val="84234240"/>
      </c:scatterChart>
      <c:valAx>
        <c:axId val="84219776"/>
        <c:scaling>
          <c:orientation val="maxMin"/>
          <c:max val="7.6"/>
          <c:min val="6.9"/>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長崎県小値賀町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年度借入分の過疎対策事業債及び</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年度借入分の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辺地対策事業債の償還開始等に伴う元利償還金の増により、元利償還金が増加している。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は、令和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年度完了する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診療所建設事業等の大型事業に係る借入を予定しており、元利償還金、算入公債費等については増加傾向で推移するものと見込んでいる。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lt"/>
              <a:ea typeface="+mn-ea"/>
              <a:cs typeface="+mn-cs"/>
            </a:rPr>
            <a:t>利用していない。</a:t>
          </a:r>
          <a:endParaRPr lang="ja-JP" altLang="ja-JP" sz="105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長崎県小値賀町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ごみ処理広域化事業・葬斎場改修事業</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等に係る借入により、借入額が償還額を上回ったため、地方債現在高が増加している。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地方債は、普通交付税措置率が高い過疎対策事業債、辺地対策事業債の活用により、基準財政需要額</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算</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入見込額も合わせて増加しており、将来負担比率の分子は、引き続きマイナスとなっている。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長崎県小値賀町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減債基金については、平成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年度に完成した小中学校建設事業の元利償還に充てるため</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百万円取崩し、また将来の償還に備え</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百万円積立てすることができ、増加している。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財政調整基金については、取り崩すことなく、</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を積立することができ、増加している。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ぎばれ！小値賀ふるさと応援基</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金については、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お試し住宅整備事業等の充てるため</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万円取り崩し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、ふるさと寄附金分等を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百万円積立することができ、増加している。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庁舎整備基金は、将来の庁舎建設に向けて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百万円積立てし、増加している。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基金全体としては、取崩額を積立額が上回ったため、</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百万円の増となった。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年度完了する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診療所建設事業等の大型事業を予定しているため、中長期的には減少していく見込みである。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振興基金：「自ら考え自ら行う地域づくり」事業を推進するため、①活力と個性のある地域づくり事業、②地場産業の育成事業、③観光推進に関する事業、④国際交流、文化活動に関する事業、⑤その他町長が必要と認める事業に充当す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医療施設建設基金：医療施設建設に充当する。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社会体育施設整備基金：社会体育施設整備に充当する。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公民館建設基金：公民館建設に充当する。</a:t>
          </a:r>
          <a:r>
            <a:rPr kumimoji="0"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・庁舎整備基金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庁舎整備に充当する。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0"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ぎばれ！小値賀ふるさと応援基金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：「未来をつくる地域づくり事業の推進」や「新たな人の流れをつくる観光事業の推進」など小値賀町の地域振興のため規定されている事業に充当する。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・庁舎整備基金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将来の庁舎建設に向けて「庁舎整備基金」を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百万円積立てすることができ、増加している。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社会体育施設整備基金：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百万円積立することができたが、テニスコート照明設備取替工事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に充当するため、</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取崩し、減少している。</a:t>
          </a:r>
          <a:endParaRPr lang="ja-JP" altLang="ja-JP" sz="13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・ぎばれ！小値賀ふるさと応援基金：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お試し住宅整備事業等の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財源に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充てるため</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百万円取り崩し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、ふるさと寄附金分等を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百万円積立することができ、増加している。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振興基金：過剰な積立額にならないよう、基金の使用目的に沿って、計画的な取崩し及び積立てを実施する。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医療施設建設基金：診療所建設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事業や医師住宅建設事業等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により、減少していく見込みである。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社会体育施設整備基金：社会体育施設の老朽化が進んでおり、将来、修繕費等が多額となってくることが想定されるため、計画的に積立てを行う。</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公民館建設基金：老朽化が進んだ各公民館施設について、今後修繕及び建替えが想定されることから、計画的に積立てを行う。</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・庁舎整備基金：将来的な庁舎建設に向けて、計画的に積立てを行う。</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ぎばれ！小値賀ふるさと応援基金：小値賀町を応援するために寄せられた「ぎばれ！小値賀ふるさと応援寄附金」を原資とし、それぞれの寄附者の思いを具現化する重要施策の財源に充てることにより小値賀町の地域づくり等を推進す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財政調整基金については、取り崩すことなく、</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百万円を積立することができ、増加している。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災害への備え等のため、財政調整基金の残高は標準財政規模の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％の範囲内となるよう努める。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減債基金については、平成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年度に完成した小中学校建設事業の元利償還に充てるため</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百万円取崩し、また将来の償還に備え</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百万円積立てすることができ、増加している。</a:t>
          </a: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年度完了する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診療所建設事業等の大型事業を予定しており、地方債の償還額が多額になることが見込まれることから、計画的に積立てを行う。</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AE002995-7F44-4450-AD63-3109CA52CA1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631A6877-AB6C-4C32-9C8D-E391A11F596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A272D05-3D8D-49A9-AD10-EB1E3DE1FD96}"/>
            </a:ext>
          </a:extLst>
        </xdr:cNvPr>
        <xdr:cNvSpPr/>
      </xdr:nvSpPr>
      <xdr:spPr>
        <a:xfrm>
          <a:off x="13058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2A7FBDC5-91F4-4964-A49B-731B4E4889FD}"/>
            </a:ext>
          </a:extLst>
        </xdr:cNvPr>
        <xdr:cNvSpPr/>
      </xdr:nvSpPr>
      <xdr:spPr>
        <a:xfrm>
          <a:off x="14582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B07FB5CE-2748-4E16-B6EB-23330B26B24C}"/>
            </a:ext>
          </a:extLst>
        </xdr:cNvPr>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47084CDC-CE08-4171-901F-E49C7C4AFA7F}"/>
            </a:ext>
          </a:extLst>
        </xdr:cNvPr>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716824FF-A38D-4A47-9617-653E8E7734DA}"/>
            </a:ext>
          </a:extLst>
        </xdr:cNvPr>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502AD746-9AFF-469F-B97D-590F3A8D51D1}"/>
            </a:ext>
          </a:extLst>
        </xdr:cNvPr>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EE231A9D-9A09-424D-8078-6D3536C936AD}"/>
            </a:ext>
          </a:extLst>
        </xdr:cNvPr>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CFEC1F84-8FF4-4F8D-8529-BD03FEF6D483}"/>
            </a:ext>
          </a:extLst>
        </xdr:cNvPr>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94422F5F-E025-44D1-918B-451454BA0D67}"/>
            </a:ext>
          </a:extLst>
        </xdr:cNvPr>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964CB77F-0A64-494C-A968-5A644B293DC3}"/>
            </a:ext>
          </a:extLst>
        </xdr:cNvPr>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CD6DFA3D-376E-4B33-971B-E238D1CBB516}"/>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89300148-2EB4-404C-A941-A42ADE53AD1E}"/>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36A6A7A4-50B6-4601-A5C7-F9520E2388AA}"/>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57C06E6A-4F15-4A7D-B8D7-73D75759F370}"/>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長崎県小値賀町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105D7EBD-BF8D-4E96-A93A-FDB8F9DDABF5}"/>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8441D45B-5CCE-4C72-9EA2-27D48768E764}"/>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D8C0D623-AC21-49F2-9E07-1641A693B0AC}"/>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CD307B8C-F014-4067-9E03-BA6E785F13BF}"/>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C8BD9F3A-BF33-4841-8A7B-1629A7C24402}"/>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E887B92A-EFA7-431F-9BB8-44E39FECB4B6}"/>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2,284
2,274
25.50
4,305,196
4,026,193
150,539
2,210,479
3,532,660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58EDCC43-01A8-4F63-881E-F00C0ECF2F1E}"/>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99EAF708-196C-4E81-BC1E-E3608765F212}"/>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4FE3A294-5F2C-4242-946E-2D0F49410E0F}"/>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544A88B0-C469-4A23-8021-7304C02F80B7}"/>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753A10DE-AF18-4290-9CCE-924648073BB9}"/>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1A0C856A-76ED-437E-8D54-C431B2C3EFFA}"/>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CC255784-AD81-4DFD-95F6-EA2A0A2B3125}"/>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5129B3EA-0C28-4590-9C75-B4A6F3728A86}"/>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91B00BAE-408B-4B4D-BBE1-AEF54D1F5540}"/>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569D975A-EB98-4B00-A13B-8C1F27154E8E}"/>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DBF8804A-129A-4479-B081-1A195739F971}"/>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9CD48066-8146-4227-BBE5-0701F5AAD1B1}"/>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0A03943D-4A7B-4659-B154-56C6D0F6A536}"/>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AFF85E5C-69B8-4656-90A2-86C2E7012388}"/>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B4C0854F-A516-42AC-8AE1-AE0D8ED797F3}"/>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7E3282E9-B667-416C-AF69-6E43E68C805A}"/>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AC0F018E-EE6C-47A8-BACC-80E26BE88567}"/>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716CF445-037F-4C89-BE04-6653C3A82520}"/>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9227E9CF-E5D7-452E-920A-4B06D1B67265}"/>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CCE096BB-6C02-4880-8104-3602A64AA1CE}"/>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a:extLst>
            <a:ext uri="{FF2B5EF4-FFF2-40B4-BE49-F238E27FC236}">
              <a16:creationId xmlns:a16="http://schemas.microsoft.com/office/drawing/2014/main" id="{120D57B9-D4D7-4D41-A301-9A7D48F4FD7C}"/>
            </a:ext>
          </a:extLst>
        </xdr:cNvPr>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38508FCB-3551-4357-B685-BF26520E6282}"/>
            </a:ext>
          </a:extLst>
        </xdr:cNvPr>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810E169A-6050-4B89-B93F-48EE2AE087F5}"/>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0E122778-1CE2-4005-AF2E-D393B0F343A5}"/>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2F28A2AB-7B8C-4A25-B6A5-D1EF14363D04}"/>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[ 68.6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54D9D2B3-AA56-4FD6-9306-288A4DDC879A}"/>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59755A2B-8DA1-41DE-BDCF-EA89A8921650}"/>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7725ACE5-017E-4EC3-A6B6-DA9927D5BF25}"/>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D0DDA39D-77C9-4412-82D9-9D43FB8C4CE1}"/>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B608D7D8-88D4-431A-9482-E3888EF7227A}"/>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E6401445-741E-42F3-98CC-50795DC3B52B}"/>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06D89134-6239-4036-912E-A297F909AB0F}"/>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A9CC7F50-CA7F-4FFB-9B95-5B0BEDC2F756}"/>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6BEFF562-7D47-49C3-B193-4B792509B41B}"/>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669C4669-AC3F-4CF9-9CF2-353BC0C2181A}"/>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平成</a:t>
          </a:r>
          <a:r>
            <a:rPr kumimoji="1" lang="en-US" altLang="ja-JP" sz="1100">
              <a:solidFill>
                <a:sysClr val="windowText" lastClr="000000"/>
              </a:solidFill>
              <a:effectLst/>
              <a:latin typeface="+mn-lt"/>
              <a:ea typeface="+mn-ea"/>
              <a:cs typeface="+mn-cs"/>
            </a:rPr>
            <a:t>29</a:t>
          </a:r>
          <a:r>
            <a:rPr kumimoji="1" lang="ja-JP" altLang="ja-JP" sz="1100">
              <a:solidFill>
                <a:sysClr val="windowText" lastClr="000000"/>
              </a:solidFill>
              <a:effectLst/>
              <a:latin typeface="+mn-lt"/>
              <a:ea typeface="+mn-ea"/>
              <a:cs typeface="+mn-cs"/>
            </a:rPr>
            <a:t>年度から令和</a:t>
          </a:r>
          <a:r>
            <a:rPr kumimoji="1" lang="en-US" altLang="ja-JP" sz="1100">
              <a:solidFill>
                <a:sysClr val="windowText" lastClr="000000"/>
              </a:solidFill>
              <a:effectLst/>
              <a:latin typeface="+mn-lt"/>
              <a:ea typeface="+mn-ea"/>
              <a:cs typeface="+mn-cs"/>
            </a:rPr>
            <a:t>3</a:t>
          </a:r>
          <a:r>
            <a:rPr kumimoji="1" lang="ja-JP" altLang="ja-JP" sz="1100">
              <a:solidFill>
                <a:sysClr val="windowText" lastClr="000000"/>
              </a:solidFill>
              <a:effectLst/>
              <a:latin typeface="+mn-lt"/>
              <a:ea typeface="+mn-ea"/>
              <a:cs typeface="+mn-cs"/>
            </a:rPr>
            <a:t>年度の有形固定資産減価償却率については、類似団体平均を上回っている。今後は、令和</a:t>
          </a:r>
          <a:r>
            <a:rPr kumimoji="1" lang="en-US" altLang="ja-JP" sz="1100">
              <a:solidFill>
                <a:sysClr val="windowText" lastClr="000000"/>
              </a:solidFill>
              <a:effectLst/>
              <a:latin typeface="+mn-lt"/>
              <a:ea typeface="+mn-ea"/>
              <a:cs typeface="+mn-cs"/>
            </a:rPr>
            <a:t>3</a:t>
          </a:r>
          <a:r>
            <a:rPr kumimoji="1" lang="ja-JP" altLang="ja-JP" sz="1100">
              <a:solidFill>
                <a:sysClr val="windowText" lastClr="000000"/>
              </a:solidFill>
              <a:effectLst/>
              <a:latin typeface="+mn-lt"/>
              <a:ea typeface="+mn-ea"/>
              <a:cs typeface="+mn-cs"/>
            </a:rPr>
            <a:t>年度に見直しを行った公共施設等総合管理計画及び令和</a:t>
          </a:r>
          <a:r>
            <a:rPr kumimoji="1" lang="en-US" altLang="ja-JP" sz="1100">
              <a:solidFill>
                <a:sysClr val="windowText" lastClr="000000"/>
              </a:solidFill>
              <a:effectLst/>
              <a:latin typeface="+mn-lt"/>
              <a:ea typeface="+mn-ea"/>
              <a:cs typeface="+mn-cs"/>
            </a:rPr>
            <a:t>2</a:t>
          </a:r>
          <a:r>
            <a:rPr kumimoji="1" lang="ja-JP" altLang="ja-JP" sz="1100">
              <a:solidFill>
                <a:sysClr val="windowText" lastClr="000000"/>
              </a:solidFill>
              <a:effectLst/>
              <a:latin typeface="+mn-lt"/>
              <a:ea typeface="+mn-ea"/>
              <a:cs typeface="+mn-cs"/>
            </a:rPr>
            <a:t>年度に策定した個別施設計画に基づき、稼働率の低い施設の統廃合・整理を検討し、公共施設等の延床面積を削減することを目標としている。</a:t>
          </a:r>
          <a:endParaRPr lang="ja-JP" altLang="ja-JP">
            <a:solidFill>
              <a:sysClr val="windowText" lastClr="000000"/>
            </a:solidFill>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D0C2D3A7-8988-4814-A7EB-FF0374ABA06F}"/>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F5EFBD84-2D3C-4639-90A8-043074D53255}"/>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1289C910-7844-4664-B2DE-AC24F9546BCB}"/>
            </a:ext>
          </a:extLst>
        </xdr:cNvPr>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a:extLst>
            <a:ext uri="{FF2B5EF4-FFF2-40B4-BE49-F238E27FC236}">
              <a16:creationId xmlns:a16="http://schemas.microsoft.com/office/drawing/2014/main" id="{85C8C972-EEE8-468C-B046-B8451FC8BA38}"/>
            </a:ext>
          </a:extLst>
        </xdr:cNvPr>
        <xdr:cNvCxnSpPr/>
      </xdr:nvCxnSpPr>
      <xdr:spPr>
        <a:xfrm>
          <a:off x="1270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a:extLst>
            <a:ext uri="{FF2B5EF4-FFF2-40B4-BE49-F238E27FC236}">
              <a16:creationId xmlns:a16="http://schemas.microsoft.com/office/drawing/2014/main" id="{03AB013C-7844-44D6-BD3A-7EBE2CE61A2E}"/>
            </a:ext>
          </a:extLst>
        </xdr:cNvPr>
        <xdr:cNvSpPr txBox="1"/>
      </xdr:nvSpPr>
      <xdr:spPr>
        <a:xfrm>
          <a:off x="847106" y="593824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a:extLst>
            <a:ext uri="{FF2B5EF4-FFF2-40B4-BE49-F238E27FC236}">
              <a16:creationId xmlns:a16="http://schemas.microsoft.com/office/drawing/2014/main" id="{CD88FA1E-ACBE-4CD3-97DC-4CF7276857E5}"/>
            </a:ext>
          </a:extLst>
        </xdr:cNvPr>
        <xdr:cNvCxnSpPr/>
      </xdr:nvCxnSpPr>
      <xdr:spPr>
        <a:xfrm>
          <a:off x="1270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a:extLst>
            <a:ext uri="{FF2B5EF4-FFF2-40B4-BE49-F238E27FC236}">
              <a16:creationId xmlns:a16="http://schemas.microsoft.com/office/drawing/2014/main" id="{89556616-0024-42C4-ADCA-5FDF29E38EFB}"/>
            </a:ext>
          </a:extLst>
        </xdr:cNvPr>
        <xdr:cNvSpPr txBox="1"/>
      </xdr:nvSpPr>
      <xdr:spPr>
        <a:xfrm>
          <a:off x="847106" y="562981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a:extLst>
            <a:ext uri="{FF2B5EF4-FFF2-40B4-BE49-F238E27FC236}">
              <a16:creationId xmlns:a16="http://schemas.microsoft.com/office/drawing/2014/main" id="{EB7FA620-AD93-467C-97A0-7874CCBF5CB3}"/>
            </a:ext>
          </a:extLst>
        </xdr:cNvPr>
        <xdr:cNvCxnSpPr/>
      </xdr:nvCxnSpPr>
      <xdr:spPr>
        <a:xfrm>
          <a:off x="1270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a:extLst>
            <a:ext uri="{FF2B5EF4-FFF2-40B4-BE49-F238E27FC236}">
              <a16:creationId xmlns:a16="http://schemas.microsoft.com/office/drawing/2014/main" id="{AF873783-817B-42F1-AB31-196F742A97B2}"/>
            </a:ext>
          </a:extLst>
        </xdr:cNvPr>
        <xdr:cNvSpPr txBox="1"/>
      </xdr:nvSpPr>
      <xdr:spPr>
        <a:xfrm>
          <a:off x="847106" y="532138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a:extLst>
            <a:ext uri="{FF2B5EF4-FFF2-40B4-BE49-F238E27FC236}">
              <a16:creationId xmlns:a16="http://schemas.microsoft.com/office/drawing/2014/main" id="{919939B0-ACA1-4C45-9DB8-4CD723C2F16A}"/>
            </a:ext>
          </a:extLst>
        </xdr:cNvPr>
        <xdr:cNvCxnSpPr/>
      </xdr:nvCxnSpPr>
      <xdr:spPr>
        <a:xfrm>
          <a:off x="1270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a:extLst>
            <a:ext uri="{FF2B5EF4-FFF2-40B4-BE49-F238E27FC236}">
              <a16:creationId xmlns:a16="http://schemas.microsoft.com/office/drawing/2014/main" id="{5D4096CE-A4A3-4BD9-AE28-2A5EA8D2C2C3}"/>
            </a:ext>
          </a:extLst>
        </xdr:cNvPr>
        <xdr:cNvSpPr txBox="1"/>
      </xdr:nvSpPr>
      <xdr:spPr>
        <a:xfrm>
          <a:off x="847106" y="501296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a:extLst>
            <a:ext uri="{FF2B5EF4-FFF2-40B4-BE49-F238E27FC236}">
              <a16:creationId xmlns:a16="http://schemas.microsoft.com/office/drawing/2014/main" id="{E2084D9D-DCB9-4BEC-9AA7-0527974CBE95}"/>
            </a:ext>
          </a:extLst>
        </xdr:cNvPr>
        <xdr:cNvCxnSpPr/>
      </xdr:nvCxnSpPr>
      <xdr:spPr>
        <a:xfrm>
          <a:off x="1270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a:extLst>
            <a:ext uri="{FF2B5EF4-FFF2-40B4-BE49-F238E27FC236}">
              <a16:creationId xmlns:a16="http://schemas.microsoft.com/office/drawing/2014/main" id="{7731CC5B-7295-4ECC-8A1D-BCE39B900B2F}"/>
            </a:ext>
          </a:extLst>
        </xdr:cNvPr>
        <xdr:cNvSpPr txBox="1"/>
      </xdr:nvSpPr>
      <xdr:spPr>
        <a:xfrm>
          <a:off x="847106" y="470453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a:extLst>
            <a:ext uri="{FF2B5EF4-FFF2-40B4-BE49-F238E27FC236}">
              <a16:creationId xmlns:a16="http://schemas.microsoft.com/office/drawing/2014/main" id="{CDBBFBD0-4FA0-41E9-958A-AE7944A7FFA7}"/>
            </a:ext>
          </a:extLst>
        </xdr:cNvPr>
        <xdr:cNvCxnSpPr/>
      </xdr:nvCxnSpPr>
      <xdr:spPr>
        <a:xfrm>
          <a:off x="1270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a:extLst>
            <a:ext uri="{FF2B5EF4-FFF2-40B4-BE49-F238E27FC236}">
              <a16:creationId xmlns:a16="http://schemas.microsoft.com/office/drawing/2014/main" id="{D8EE814F-10FA-4C11-B475-FA51B47CF6C7}"/>
            </a:ext>
          </a:extLst>
        </xdr:cNvPr>
        <xdr:cNvSpPr txBox="1"/>
      </xdr:nvSpPr>
      <xdr:spPr>
        <a:xfrm>
          <a:off x="847106" y="43961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a:extLst>
            <a:ext uri="{FF2B5EF4-FFF2-40B4-BE49-F238E27FC236}">
              <a16:creationId xmlns:a16="http://schemas.microsoft.com/office/drawing/2014/main" id="{0337B84A-60BE-4472-85C1-987A6083FFD7}"/>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a:extLst>
            <a:ext uri="{FF2B5EF4-FFF2-40B4-BE49-F238E27FC236}">
              <a16:creationId xmlns:a16="http://schemas.microsoft.com/office/drawing/2014/main" id="{C50680B9-D945-48E0-8AAA-A13A50D4909D}"/>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a:extLst>
            <a:ext uri="{FF2B5EF4-FFF2-40B4-BE49-F238E27FC236}">
              <a16:creationId xmlns:a16="http://schemas.microsoft.com/office/drawing/2014/main" id="{F1BABE71-0C46-45C9-BE5A-F6A49A76A008}"/>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112395</xdr:rowOff>
    </xdr:from>
    <xdr:to>
      <xdr:col>23</xdr:col>
      <xdr:colOff>85090</xdr:colOff>
      <xdr:row>34</xdr:row>
      <xdr:rowOff>134892</xdr:rowOff>
    </xdr:to>
    <xdr:cxnSp macro="">
      <xdr:nvCxnSpPr>
        <xdr:cNvPr id="77" name="直線コネクタ 76">
          <a:extLst>
            <a:ext uri="{FF2B5EF4-FFF2-40B4-BE49-F238E27FC236}">
              <a16:creationId xmlns:a16="http://schemas.microsoft.com/office/drawing/2014/main" id="{CEDC0C20-E653-4417-81EA-D6BD5D13AD16}"/>
            </a:ext>
          </a:extLst>
        </xdr:cNvPr>
        <xdr:cNvCxnSpPr/>
      </xdr:nvCxnSpPr>
      <xdr:spPr>
        <a:xfrm flipV="1">
          <a:off x="4760595" y="4570095"/>
          <a:ext cx="1270" cy="1394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138719</xdr:rowOff>
    </xdr:from>
    <xdr:ext cx="405111" cy="259045"/>
    <xdr:sp macro="" textlink="">
      <xdr:nvSpPr>
        <xdr:cNvPr id="78" name="有形固定資産減価償却率最小値テキスト">
          <a:extLst>
            <a:ext uri="{FF2B5EF4-FFF2-40B4-BE49-F238E27FC236}">
              <a16:creationId xmlns:a16="http://schemas.microsoft.com/office/drawing/2014/main" id="{291F81A4-23FF-440E-BAA0-2D8986C00548}"/>
            </a:ext>
          </a:extLst>
        </xdr:cNvPr>
        <xdr:cNvSpPr txBox="1"/>
      </xdr:nvSpPr>
      <xdr:spPr>
        <a:xfrm>
          <a:off x="4813300" y="5968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134892</xdr:rowOff>
    </xdr:from>
    <xdr:to>
      <xdr:col>23</xdr:col>
      <xdr:colOff>174625</xdr:colOff>
      <xdr:row>34</xdr:row>
      <xdr:rowOff>134892</xdr:rowOff>
    </xdr:to>
    <xdr:cxnSp macro="">
      <xdr:nvCxnSpPr>
        <xdr:cNvPr id="79" name="直線コネクタ 78">
          <a:extLst>
            <a:ext uri="{FF2B5EF4-FFF2-40B4-BE49-F238E27FC236}">
              <a16:creationId xmlns:a16="http://schemas.microsoft.com/office/drawing/2014/main" id="{15CBE832-5A20-47D8-9B30-F8F5A2524852}"/>
            </a:ext>
          </a:extLst>
        </xdr:cNvPr>
        <xdr:cNvCxnSpPr/>
      </xdr:nvCxnSpPr>
      <xdr:spPr>
        <a:xfrm>
          <a:off x="4673600" y="5964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59072</xdr:rowOff>
    </xdr:from>
    <xdr:ext cx="405111" cy="259045"/>
    <xdr:sp macro="" textlink="">
      <xdr:nvSpPr>
        <xdr:cNvPr id="80" name="有形固定資産減価償却率最大値テキスト">
          <a:extLst>
            <a:ext uri="{FF2B5EF4-FFF2-40B4-BE49-F238E27FC236}">
              <a16:creationId xmlns:a16="http://schemas.microsoft.com/office/drawing/2014/main" id="{3A056382-9BF8-43B3-83A3-0714574DCE9F}"/>
            </a:ext>
          </a:extLst>
        </xdr:cNvPr>
        <xdr:cNvSpPr txBox="1"/>
      </xdr:nvSpPr>
      <xdr:spPr>
        <a:xfrm>
          <a:off x="4813300" y="4345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112395</xdr:rowOff>
    </xdr:from>
    <xdr:to>
      <xdr:col>23</xdr:col>
      <xdr:colOff>174625</xdr:colOff>
      <xdr:row>26</xdr:row>
      <xdr:rowOff>112395</xdr:rowOff>
    </xdr:to>
    <xdr:cxnSp macro="">
      <xdr:nvCxnSpPr>
        <xdr:cNvPr id="81" name="直線コネクタ 80">
          <a:extLst>
            <a:ext uri="{FF2B5EF4-FFF2-40B4-BE49-F238E27FC236}">
              <a16:creationId xmlns:a16="http://schemas.microsoft.com/office/drawing/2014/main" id="{40809D82-51B7-44E8-A830-EA94A26F9388}"/>
            </a:ext>
          </a:extLst>
        </xdr:cNvPr>
        <xdr:cNvCxnSpPr/>
      </xdr:nvCxnSpPr>
      <xdr:spPr>
        <a:xfrm>
          <a:off x="4673600" y="4570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143255</xdr:rowOff>
    </xdr:from>
    <xdr:ext cx="405111" cy="259045"/>
    <xdr:sp macro="" textlink="">
      <xdr:nvSpPr>
        <xdr:cNvPr id="82" name="有形固定資産減価償却率平均値テキスト">
          <a:extLst>
            <a:ext uri="{FF2B5EF4-FFF2-40B4-BE49-F238E27FC236}">
              <a16:creationId xmlns:a16="http://schemas.microsoft.com/office/drawing/2014/main" id="{71758430-9FBD-4D9F-ADFD-DF16B8AB4D87}"/>
            </a:ext>
          </a:extLst>
        </xdr:cNvPr>
        <xdr:cNvSpPr txBox="1"/>
      </xdr:nvSpPr>
      <xdr:spPr>
        <a:xfrm>
          <a:off x="4813300" y="52867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120378</xdr:rowOff>
    </xdr:from>
    <xdr:to>
      <xdr:col>23</xdr:col>
      <xdr:colOff>136525</xdr:colOff>
      <xdr:row>32</xdr:row>
      <xdr:rowOff>50528</xdr:rowOff>
    </xdr:to>
    <xdr:sp macro="" textlink="">
      <xdr:nvSpPr>
        <xdr:cNvPr id="83" name="フローチャート: 判断 82">
          <a:extLst>
            <a:ext uri="{FF2B5EF4-FFF2-40B4-BE49-F238E27FC236}">
              <a16:creationId xmlns:a16="http://schemas.microsoft.com/office/drawing/2014/main" id="{2202CB5E-3482-4D81-870B-B8B1B860187A}"/>
            </a:ext>
          </a:extLst>
        </xdr:cNvPr>
        <xdr:cNvSpPr/>
      </xdr:nvSpPr>
      <xdr:spPr>
        <a:xfrm>
          <a:off x="4711700" y="5435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83367</xdr:rowOff>
    </xdr:from>
    <xdr:to>
      <xdr:col>19</xdr:col>
      <xdr:colOff>187325</xdr:colOff>
      <xdr:row>32</xdr:row>
      <xdr:rowOff>13517</xdr:rowOff>
    </xdr:to>
    <xdr:sp macro="" textlink="">
      <xdr:nvSpPr>
        <xdr:cNvPr id="84" name="フローチャート: 判断 83">
          <a:extLst>
            <a:ext uri="{FF2B5EF4-FFF2-40B4-BE49-F238E27FC236}">
              <a16:creationId xmlns:a16="http://schemas.microsoft.com/office/drawing/2014/main" id="{9CF37A3A-0D56-45AA-B459-4EF88F65890C}"/>
            </a:ext>
          </a:extLst>
        </xdr:cNvPr>
        <xdr:cNvSpPr/>
      </xdr:nvSpPr>
      <xdr:spPr>
        <a:xfrm>
          <a:off x="4000500" y="539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61776</xdr:rowOff>
    </xdr:from>
    <xdr:to>
      <xdr:col>15</xdr:col>
      <xdr:colOff>187325</xdr:colOff>
      <xdr:row>31</xdr:row>
      <xdr:rowOff>163376</xdr:rowOff>
    </xdr:to>
    <xdr:sp macro="" textlink="">
      <xdr:nvSpPr>
        <xdr:cNvPr id="85" name="フローチャート: 判断 84">
          <a:extLst>
            <a:ext uri="{FF2B5EF4-FFF2-40B4-BE49-F238E27FC236}">
              <a16:creationId xmlns:a16="http://schemas.microsoft.com/office/drawing/2014/main" id="{BD6E2CFC-62E2-4E7B-8F39-CF03EEBA6138}"/>
            </a:ext>
          </a:extLst>
        </xdr:cNvPr>
        <xdr:cNvSpPr/>
      </xdr:nvSpPr>
      <xdr:spPr>
        <a:xfrm>
          <a:off x="3238500" y="537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27849</xdr:rowOff>
    </xdr:from>
    <xdr:to>
      <xdr:col>11</xdr:col>
      <xdr:colOff>187325</xdr:colOff>
      <xdr:row>31</xdr:row>
      <xdr:rowOff>129449</xdr:rowOff>
    </xdr:to>
    <xdr:sp macro="" textlink="">
      <xdr:nvSpPr>
        <xdr:cNvPr id="86" name="フローチャート: 判断 85">
          <a:extLst>
            <a:ext uri="{FF2B5EF4-FFF2-40B4-BE49-F238E27FC236}">
              <a16:creationId xmlns:a16="http://schemas.microsoft.com/office/drawing/2014/main" id="{035D5D4A-4381-4D07-8849-FD2619D39836}"/>
            </a:ext>
          </a:extLst>
        </xdr:cNvPr>
        <xdr:cNvSpPr/>
      </xdr:nvSpPr>
      <xdr:spPr>
        <a:xfrm>
          <a:off x="2476500" y="5342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149951</xdr:rowOff>
    </xdr:from>
    <xdr:to>
      <xdr:col>7</xdr:col>
      <xdr:colOff>187325</xdr:colOff>
      <xdr:row>31</xdr:row>
      <xdr:rowOff>80101</xdr:rowOff>
    </xdr:to>
    <xdr:sp macro="" textlink="">
      <xdr:nvSpPr>
        <xdr:cNvPr id="87" name="フローチャート: 判断 86">
          <a:extLst>
            <a:ext uri="{FF2B5EF4-FFF2-40B4-BE49-F238E27FC236}">
              <a16:creationId xmlns:a16="http://schemas.microsoft.com/office/drawing/2014/main" id="{B3318FC1-7268-426D-BD3E-02A42D0B5F6D}"/>
            </a:ext>
          </a:extLst>
        </xdr:cNvPr>
        <xdr:cNvSpPr/>
      </xdr:nvSpPr>
      <xdr:spPr>
        <a:xfrm>
          <a:off x="1714500" y="5293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509FCE9D-77E8-4EAC-894E-BFEFEE7AD711}"/>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B10C7E52-0A79-4B5B-8067-4246DF512AAA}"/>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6019BD52-B4C5-470C-AC25-125034493A91}"/>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9BFE80C9-76AF-4FAF-85D6-06C65BADA2B4}"/>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1CDD583F-00D1-47B8-AD4A-0D74E3DFF40A}"/>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143238</xdr:rowOff>
    </xdr:from>
    <xdr:to>
      <xdr:col>23</xdr:col>
      <xdr:colOff>136525</xdr:colOff>
      <xdr:row>33</xdr:row>
      <xdr:rowOff>73388</xdr:rowOff>
    </xdr:to>
    <xdr:sp macro="" textlink="">
      <xdr:nvSpPr>
        <xdr:cNvPr id="93" name="楕円 92">
          <a:extLst>
            <a:ext uri="{FF2B5EF4-FFF2-40B4-BE49-F238E27FC236}">
              <a16:creationId xmlns:a16="http://schemas.microsoft.com/office/drawing/2014/main" id="{BD2B7AD0-C1AE-4F28-8C85-25CDA2D85F87}"/>
            </a:ext>
          </a:extLst>
        </xdr:cNvPr>
        <xdr:cNvSpPr/>
      </xdr:nvSpPr>
      <xdr:spPr>
        <a:xfrm>
          <a:off x="4711700" y="5629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121665</xdr:rowOff>
    </xdr:from>
    <xdr:ext cx="405111" cy="259045"/>
    <xdr:sp macro="" textlink="">
      <xdr:nvSpPr>
        <xdr:cNvPr id="94" name="有形固定資産減価償却率該当値テキスト">
          <a:extLst>
            <a:ext uri="{FF2B5EF4-FFF2-40B4-BE49-F238E27FC236}">
              <a16:creationId xmlns:a16="http://schemas.microsoft.com/office/drawing/2014/main" id="{EBAA74F6-F4B5-4226-ABD9-5205E86B7EEA}"/>
            </a:ext>
          </a:extLst>
        </xdr:cNvPr>
        <xdr:cNvSpPr txBox="1"/>
      </xdr:nvSpPr>
      <xdr:spPr>
        <a:xfrm>
          <a:off x="4813300" y="5608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124732</xdr:rowOff>
    </xdr:from>
    <xdr:to>
      <xdr:col>19</xdr:col>
      <xdr:colOff>187325</xdr:colOff>
      <xdr:row>33</xdr:row>
      <xdr:rowOff>54882</xdr:rowOff>
    </xdr:to>
    <xdr:sp macro="" textlink="">
      <xdr:nvSpPr>
        <xdr:cNvPr id="95" name="楕円 94">
          <a:extLst>
            <a:ext uri="{FF2B5EF4-FFF2-40B4-BE49-F238E27FC236}">
              <a16:creationId xmlns:a16="http://schemas.microsoft.com/office/drawing/2014/main" id="{78212D57-9216-4FA4-BEF9-1B2106BB911B}"/>
            </a:ext>
          </a:extLst>
        </xdr:cNvPr>
        <xdr:cNvSpPr/>
      </xdr:nvSpPr>
      <xdr:spPr>
        <a:xfrm>
          <a:off x="4000500" y="5611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4082</xdr:rowOff>
    </xdr:from>
    <xdr:to>
      <xdr:col>23</xdr:col>
      <xdr:colOff>85725</xdr:colOff>
      <xdr:row>33</xdr:row>
      <xdr:rowOff>22588</xdr:rowOff>
    </xdr:to>
    <xdr:cxnSp macro="">
      <xdr:nvCxnSpPr>
        <xdr:cNvPr id="96" name="直線コネクタ 95">
          <a:extLst>
            <a:ext uri="{FF2B5EF4-FFF2-40B4-BE49-F238E27FC236}">
              <a16:creationId xmlns:a16="http://schemas.microsoft.com/office/drawing/2014/main" id="{8CEED105-4675-4316-B815-3ABF8241D1C1}"/>
            </a:ext>
          </a:extLst>
        </xdr:cNvPr>
        <xdr:cNvCxnSpPr/>
      </xdr:nvCxnSpPr>
      <xdr:spPr>
        <a:xfrm>
          <a:off x="4051300" y="5661932"/>
          <a:ext cx="711200" cy="1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100058</xdr:rowOff>
    </xdr:from>
    <xdr:to>
      <xdr:col>15</xdr:col>
      <xdr:colOff>187325</xdr:colOff>
      <xdr:row>33</xdr:row>
      <xdr:rowOff>30208</xdr:rowOff>
    </xdr:to>
    <xdr:sp macro="" textlink="">
      <xdr:nvSpPr>
        <xdr:cNvPr id="97" name="楕円 96">
          <a:extLst>
            <a:ext uri="{FF2B5EF4-FFF2-40B4-BE49-F238E27FC236}">
              <a16:creationId xmlns:a16="http://schemas.microsoft.com/office/drawing/2014/main" id="{D741DE3B-4B2C-4464-B270-8E24257C4479}"/>
            </a:ext>
          </a:extLst>
        </xdr:cNvPr>
        <xdr:cNvSpPr/>
      </xdr:nvSpPr>
      <xdr:spPr>
        <a:xfrm>
          <a:off x="3238500" y="5586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150858</xdr:rowOff>
    </xdr:from>
    <xdr:to>
      <xdr:col>19</xdr:col>
      <xdr:colOff>136525</xdr:colOff>
      <xdr:row>33</xdr:row>
      <xdr:rowOff>4082</xdr:rowOff>
    </xdr:to>
    <xdr:cxnSp macro="">
      <xdr:nvCxnSpPr>
        <xdr:cNvPr id="98" name="直線コネクタ 97">
          <a:extLst>
            <a:ext uri="{FF2B5EF4-FFF2-40B4-BE49-F238E27FC236}">
              <a16:creationId xmlns:a16="http://schemas.microsoft.com/office/drawing/2014/main" id="{AE933A10-F8FD-4EEE-81D4-FBE91796D982}"/>
            </a:ext>
          </a:extLst>
        </xdr:cNvPr>
        <xdr:cNvCxnSpPr/>
      </xdr:nvCxnSpPr>
      <xdr:spPr>
        <a:xfrm>
          <a:off x="3289300" y="5637258"/>
          <a:ext cx="762000" cy="2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69215</xdr:rowOff>
    </xdr:from>
    <xdr:to>
      <xdr:col>11</xdr:col>
      <xdr:colOff>187325</xdr:colOff>
      <xdr:row>32</xdr:row>
      <xdr:rowOff>170815</xdr:rowOff>
    </xdr:to>
    <xdr:sp macro="" textlink="">
      <xdr:nvSpPr>
        <xdr:cNvPr id="99" name="楕円 98">
          <a:extLst>
            <a:ext uri="{FF2B5EF4-FFF2-40B4-BE49-F238E27FC236}">
              <a16:creationId xmlns:a16="http://schemas.microsoft.com/office/drawing/2014/main" id="{00C49078-405F-4196-B877-178BA74A3662}"/>
            </a:ext>
          </a:extLst>
        </xdr:cNvPr>
        <xdr:cNvSpPr/>
      </xdr:nvSpPr>
      <xdr:spPr>
        <a:xfrm>
          <a:off x="2476500" y="555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120015</xdr:rowOff>
    </xdr:from>
    <xdr:to>
      <xdr:col>15</xdr:col>
      <xdr:colOff>136525</xdr:colOff>
      <xdr:row>32</xdr:row>
      <xdr:rowOff>150858</xdr:rowOff>
    </xdr:to>
    <xdr:cxnSp macro="">
      <xdr:nvCxnSpPr>
        <xdr:cNvPr id="100" name="直線コネクタ 99">
          <a:extLst>
            <a:ext uri="{FF2B5EF4-FFF2-40B4-BE49-F238E27FC236}">
              <a16:creationId xmlns:a16="http://schemas.microsoft.com/office/drawing/2014/main" id="{3AC4C424-82F4-454D-A941-62DBE9F8B929}"/>
            </a:ext>
          </a:extLst>
        </xdr:cNvPr>
        <xdr:cNvCxnSpPr/>
      </xdr:nvCxnSpPr>
      <xdr:spPr>
        <a:xfrm>
          <a:off x="2527300" y="5606415"/>
          <a:ext cx="762000" cy="30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29119</xdr:rowOff>
    </xdr:from>
    <xdr:to>
      <xdr:col>7</xdr:col>
      <xdr:colOff>187325</xdr:colOff>
      <xdr:row>32</xdr:row>
      <xdr:rowOff>130719</xdr:rowOff>
    </xdr:to>
    <xdr:sp macro="" textlink="">
      <xdr:nvSpPr>
        <xdr:cNvPr id="101" name="楕円 100">
          <a:extLst>
            <a:ext uri="{FF2B5EF4-FFF2-40B4-BE49-F238E27FC236}">
              <a16:creationId xmlns:a16="http://schemas.microsoft.com/office/drawing/2014/main" id="{3F4A127C-A34B-4533-AA34-ECA2CB4DDA78}"/>
            </a:ext>
          </a:extLst>
        </xdr:cNvPr>
        <xdr:cNvSpPr/>
      </xdr:nvSpPr>
      <xdr:spPr>
        <a:xfrm>
          <a:off x="1714500" y="5515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79919</xdr:rowOff>
    </xdr:from>
    <xdr:to>
      <xdr:col>11</xdr:col>
      <xdr:colOff>136525</xdr:colOff>
      <xdr:row>32</xdr:row>
      <xdr:rowOff>120015</xdr:rowOff>
    </xdr:to>
    <xdr:cxnSp macro="">
      <xdr:nvCxnSpPr>
        <xdr:cNvPr id="102" name="直線コネクタ 101">
          <a:extLst>
            <a:ext uri="{FF2B5EF4-FFF2-40B4-BE49-F238E27FC236}">
              <a16:creationId xmlns:a16="http://schemas.microsoft.com/office/drawing/2014/main" id="{F9C7D350-D55E-48EB-8991-68B29DA4433B}"/>
            </a:ext>
          </a:extLst>
        </xdr:cNvPr>
        <xdr:cNvCxnSpPr/>
      </xdr:nvCxnSpPr>
      <xdr:spPr>
        <a:xfrm>
          <a:off x="1765300" y="5566319"/>
          <a:ext cx="762000" cy="4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30044</xdr:rowOff>
    </xdr:from>
    <xdr:ext cx="405111" cy="259045"/>
    <xdr:sp macro="" textlink="">
      <xdr:nvSpPr>
        <xdr:cNvPr id="103" name="n_1aveValue有形固定資産減価償却率">
          <a:extLst>
            <a:ext uri="{FF2B5EF4-FFF2-40B4-BE49-F238E27FC236}">
              <a16:creationId xmlns:a16="http://schemas.microsoft.com/office/drawing/2014/main" id="{FAE6030B-50AD-41F6-B9C8-FB5A06193A3B}"/>
            </a:ext>
          </a:extLst>
        </xdr:cNvPr>
        <xdr:cNvSpPr txBox="1"/>
      </xdr:nvSpPr>
      <xdr:spPr>
        <a:xfrm>
          <a:off x="3836044" y="51735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8453</xdr:rowOff>
    </xdr:from>
    <xdr:ext cx="405111" cy="259045"/>
    <xdr:sp macro="" textlink="">
      <xdr:nvSpPr>
        <xdr:cNvPr id="104" name="n_2aveValue有形固定資産減価償却率">
          <a:extLst>
            <a:ext uri="{FF2B5EF4-FFF2-40B4-BE49-F238E27FC236}">
              <a16:creationId xmlns:a16="http://schemas.microsoft.com/office/drawing/2014/main" id="{E6B86BD9-3EB2-4A49-AC73-423C752536F4}"/>
            </a:ext>
          </a:extLst>
        </xdr:cNvPr>
        <xdr:cNvSpPr txBox="1"/>
      </xdr:nvSpPr>
      <xdr:spPr>
        <a:xfrm>
          <a:off x="3086744" y="5151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145976</xdr:rowOff>
    </xdr:from>
    <xdr:ext cx="405111" cy="259045"/>
    <xdr:sp macro="" textlink="">
      <xdr:nvSpPr>
        <xdr:cNvPr id="105" name="n_3aveValue有形固定資産減価償却率">
          <a:extLst>
            <a:ext uri="{FF2B5EF4-FFF2-40B4-BE49-F238E27FC236}">
              <a16:creationId xmlns:a16="http://schemas.microsoft.com/office/drawing/2014/main" id="{DA8C1275-EB7F-49AE-8BB8-114005C3AEFB}"/>
            </a:ext>
          </a:extLst>
        </xdr:cNvPr>
        <xdr:cNvSpPr txBox="1"/>
      </xdr:nvSpPr>
      <xdr:spPr>
        <a:xfrm>
          <a:off x="2324744" y="5118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96628</xdr:rowOff>
    </xdr:from>
    <xdr:ext cx="405111" cy="259045"/>
    <xdr:sp macro="" textlink="">
      <xdr:nvSpPr>
        <xdr:cNvPr id="106" name="n_4aveValue有形固定資産減価償却率">
          <a:extLst>
            <a:ext uri="{FF2B5EF4-FFF2-40B4-BE49-F238E27FC236}">
              <a16:creationId xmlns:a16="http://schemas.microsoft.com/office/drawing/2014/main" id="{708E9B53-8661-4180-BA59-D1B815C168B6}"/>
            </a:ext>
          </a:extLst>
        </xdr:cNvPr>
        <xdr:cNvSpPr txBox="1"/>
      </xdr:nvSpPr>
      <xdr:spPr>
        <a:xfrm>
          <a:off x="1562744" y="5068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46009</xdr:rowOff>
    </xdr:from>
    <xdr:ext cx="405111" cy="259045"/>
    <xdr:sp macro="" textlink="">
      <xdr:nvSpPr>
        <xdr:cNvPr id="107" name="n_1mainValue有形固定資産減価償却率">
          <a:extLst>
            <a:ext uri="{FF2B5EF4-FFF2-40B4-BE49-F238E27FC236}">
              <a16:creationId xmlns:a16="http://schemas.microsoft.com/office/drawing/2014/main" id="{2DF29558-DC5C-4A91-A969-3DD7D6EBA122}"/>
            </a:ext>
          </a:extLst>
        </xdr:cNvPr>
        <xdr:cNvSpPr txBox="1"/>
      </xdr:nvSpPr>
      <xdr:spPr>
        <a:xfrm>
          <a:off x="3836044" y="5703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21335</xdr:rowOff>
    </xdr:from>
    <xdr:ext cx="405111" cy="259045"/>
    <xdr:sp macro="" textlink="">
      <xdr:nvSpPr>
        <xdr:cNvPr id="108" name="n_2mainValue有形固定資産減価償却率">
          <a:extLst>
            <a:ext uri="{FF2B5EF4-FFF2-40B4-BE49-F238E27FC236}">
              <a16:creationId xmlns:a16="http://schemas.microsoft.com/office/drawing/2014/main" id="{10D89973-4711-4359-A164-ADED006227FC}"/>
            </a:ext>
          </a:extLst>
        </xdr:cNvPr>
        <xdr:cNvSpPr txBox="1"/>
      </xdr:nvSpPr>
      <xdr:spPr>
        <a:xfrm>
          <a:off x="3086744" y="5679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161942</xdr:rowOff>
    </xdr:from>
    <xdr:ext cx="405111" cy="259045"/>
    <xdr:sp macro="" textlink="">
      <xdr:nvSpPr>
        <xdr:cNvPr id="109" name="n_3mainValue有形固定資産減価償却率">
          <a:extLst>
            <a:ext uri="{FF2B5EF4-FFF2-40B4-BE49-F238E27FC236}">
              <a16:creationId xmlns:a16="http://schemas.microsoft.com/office/drawing/2014/main" id="{EB634E3E-95F6-48AB-A1DA-0A6C620900B8}"/>
            </a:ext>
          </a:extLst>
        </xdr:cNvPr>
        <xdr:cNvSpPr txBox="1"/>
      </xdr:nvSpPr>
      <xdr:spPr>
        <a:xfrm>
          <a:off x="2324744" y="5648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121846</xdr:rowOff>
    </xdr:from>
    <xdr:ext cx="405111" cy="259045"/>
    <xdr:sp macro="" textlink="">
      <xdr:nvSpPr>
        <xdr:cNvPr id="110" name="n_4mainValue有形固定資産減価償却率">
          <a:extLst>
            <a:ext uri="{FF2B5EF4-FFF2-40B4-BE49-F238E27FC236}">
              <a16:creationId xmlns:a16="http://schemas.microsoft.com/office/drawing/2014/main" id="{0C0BCE5C-E2D4-4075-80F0-D489CDC9950E}"/>
            </a:ext>
          </a:extLst>
        </xdr:cNvPr>
        <xdr:cNvSpPr txBox="1"/>
      </xdr:nvSpPr>
      <xdr:spPr>
        <a:xfrm>
          <a:off x="1562744" y="5608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a:extLst>
            <a:ext uri="{FF2B5EF4-FFF2-40B4-BE49-F238E27FC236}">
              <a16:creationId xmlns:a16="http://schemas.microsoft.com/office/drawing/2014/main" id="{EAA5C239-317F-414B-80E0-53BA6D70CAE3}"/>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a:extLst>
            <a:ext uri="{FF2B5EF4-FFF2-40B4-BE49-F238E27FC236}">
              <a16:creationId xmlns:a16="http://schemas.microsoft.com/office/drawing/2014/main" id="{2D84964E-B33A-4BB6-89A0-2E4461D50D8F}"/>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3" name="正方形/長方形 112">
          <a:extLst>
            <a:ext uri="{FF2B5EF4-FFF2-40B4-BE49-F238E27FC236}">
              <a16:creationId xmlns:a16="http://schemas.microsoft.com/office/drawing/2014/main" id="{C5F3FE92-DA9E-4719-9F86-3FE81B465446}"/>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[ 201.4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a:extLst>
            <a:ext uri="{FF2B5EF4-FFF2-40B4-BE49-F238E27FC236}">
              <a16:creationId xmlns:a16="http://schemas.microsoft.com/office/drawing/2014/main" id="{B4B14EFD-4C61-4C49-B72E-F9B96A57612B}"/>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a:extLst>
            <a:ext uri="{FF2B5EF4-FFF2-40B4-BE49-F238E27FC236}">
              <a16:creationId xmlns:a16="http://schemas.microsoft.com/office/drawing/2014/main" id="{DC8FEF6D-3E1D-4C26-A496-149B0A2D9FF6}"/>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a:extLst>
            <a:ext uri="{FF2B5EF4-FFF2-40B4-BE49-F238E27FC236}">
              <a16:creationId xmlns:a16="http://schemas.microsoft.com/office/drawing/2014/main" id="{545DF256-4834-4343-8636-68BF2175F2D8}"/>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a:extLst>
            <a:ext uri="{FF2B5EF4-FFF2-40B4-BE49-F238E27FC236}">
              <a16:creationId xmlns:a16="http://schemas.microsoft.com/office/drawing/2014/main" id="{145D5FA9-C5C5-442C-8A60-1E0E2C4D03FD}"/>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a:extLst>
            <a:ext uri="{FF2B5EF4-FFF2-40B4-BE49-F238E27FC236}">
              <a16:creationId xmlns:a16="http://schemas.microsoft.com/office/drawing/2014/main" id="{7F2E1223-A375-49A5-B36A-9E82F4D27B56}"/>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a:extLst>
            <a:ext uri="{FF2B5EF4-FFF2-40B4-BE49-F238E27FC236}">
              <a16:creationId xmlns:a16="http://schemas.microsoft.com/office/drawing/2014/main" id="{2ECB8026-82C0-4AEF-9AF1-92FC13A8CA99}"/>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a:extLst>
            <a:ext uri="{FF2B5EF4-FFF2-40B4-BE49-F238E27FC236}">
              <a16:creationId xmlns:a16="http://schemas.microsoft.com/office/drawing/2014/main" id="{48CE4CD8-5806-486C-9C0C-A876016822DA}"/>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a:extLst>
            <a:ext uri="{FF2B5EF4-FFF2-40B4-BE49-F238E27FC236}">
              <a16:creationId xmlns:a16="http://schemas.microsoft.com/office/drawing/2014/main" id="{E7B29967-773D-403E-BBD9-C74DC4BACAA4}"/>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a:extLst>
            <a:ext uri="{FF2B5EF4-FFF2-40B4-BE49-F238E27FC236}">
              <a16:creationId xmlns:a16="http://schemas.microsoft.com/office/drawing/2014/main" id="{96880766-7C95-441F-8EAD-5D751C0D0F32}"/>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a:extLst>
            <a:ext uri="{FF2B5EF4-FFF2-40B4-BE49-F238E27FC236}">
              <a16:creationId xmlns:a16="http://schemas.microsoft.com/office/drawing/2014/main" id="{6DF85CE6-7C08-42E8-910F-E5C1A4973489}"/>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平成</a:t>
          </a:r>
          <a:r>
            <a:rPr kumimoji="1" lang="en-US" altLang="ja-JP" sz="1100">
              <a:solidFill>
                <a:sysClr val="windowText" lastClr="000000"/>
              </a:solidFill>
              <a:effectLst/>
              <a:latin typeface="+mn-lt"/>
              <a:ea typeface="+mn-ea"/>
              <a:cs typeface="+mn-cs"/>
            </a:rPr>
            <a:t>29</a:t>
          </a:r>
          <a:r>
            <a:rPr kumimoji="1" lang="ja-JP" altLang="ja-JP" sz="1100">
              <a:solidFill>
                <a:sysClr val="windowText" lastClr="000000"/>
              </a:solidFill>
              <a:effectLst/>
              <a:latin typeface="+mn-lt"/>
              <a:ea typeface="+mn-ea"/>
              <a:cs typeface="+mn-cs"/>
            </a:rPr>
            <a:t>年度から令和</a:t>
          </a:r>
          <a:r>
            <a:rPr kumimoji="1" lang="en-US" altLang="ja-JP" sz="1100">
              <a:solidFill>
                <a:sysClr val="windowText" lastClr="000000"/>
              </a:solidFill>
              <a:effectLst/>
              <a:latin typeface="+mn-lt"/>
              <a:ea typeface="+mn-ea"/>
              <a:cs typeface="+mn-cs"/>
            </a:rPr>
            <a:t>3</a:t>
          </a:r>
          <a:r>
            <a:rPr kumimoji="1" lang="ja-JP" altLang="ja-JP" sz="1100">
              <a:solidFill>
                <a:sysClr val="windowText" lastClr="000000"/>
              </a:solidFill>
              <a:effectLst/>
              <a:latin typeface="+mn-lt"/>
              <a:ea typeface="+mn-ea"/>
              <a:cs typeface="+mn-cs"/>
            </a:rPr>
            <a:t>年度の債務償還比率は類似団体平均を下回っている。主な要因としては、公営企業債の元利償還が次第に完了していること等により、公営企業等繰出見込額が減少し、将来負担額が減少していることによる。</a:t>
          </a:r>
          <a:endParaRPr lang="ja-JP" altLang="ja-JP">
            <a:solidFill>
              <a:sysClr val="windowText" lastClr="000000"/>
            </a:solidFill>
            <a:effectLst/>
          </a:endParaRPr>
        </a:p>
      </xdr:txBody>
    </xdr:sp>
    <xdr:clientData/>
  </xdr:twoCellAnchor>
  <xdr:oneCellAnchor>
    <xdr:from>
      <xdr:col>57</xdr:col>
      <xdr:colOff>111125</xdr:colOff>
      <xdr:row>23</xdr:row>
      <xdr:rowOff>47625</xdr:rowOff>
    </xdr:from>
    <xdr:ext cx="349839" cy="225703"/>
    <xdr:sp macro="" textlink="">
      <xdr:nvSpPr>
        <xdr:cNvPr id="124" name="テキスト ボックス 123">
          <a:extLst>
            <a:ext uri="{FF2B5EF4-FFF2-40B4-BE49-F238E27FC236}">
              <a16:creationId xmlns:a16="http://schemas.microsoft.com/office/drawing/2014/main" id="{41319086-820E-4D3D-9855-ACB5EE5E207F}"/>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a:extLst>
            <a:ext uri="{FF2B5EF4-FFF2-40B4-BE49-F238E27FC236}">
              <a16:creationId xmlns:a16="http://schemas.microsoft.com/office/drawing/2014/main" id="{DB999AD7-9D17-49AF-93D7-59675EDD82EC}"/>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a:extLst>
            <a:ext uri="{FF2B5EF4-FFF2-40B4-BE49-F238E27FC236}">
              <a16:creationId xmlns:a16="http://schemas.microsoft.com/office/drawing/2014/main" id="{D879F431-40DC-4F51-9414-E5DA549A81A5}"/>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7" name="直線コネクタ 126">
          <a:extLst>
            <a:ext uri="{FF2B5EF4-FFF2-40B4-BE49-F238E27FC236}">
              <a16:creationId xmlns:a16="http://schemas.microsoft.com/office/drawing/2014/main" id="{24A7CF28-7748-4E9A-BAE5-D3F9FBBAB9DE}"/>
            </a:ext>
          </a:extLst>
        </xdr:cNvPr>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8" name="テキスト ボックス 127">
          <a:extLst>
            <a:ext uri="{FF2B5EF4-FFF2-40B4-BE49-F238E27FC236}">
              <a16:creationId xmlns:a16="http://schemas.microsoft.com/office/drawing/2014/main" id="{C2CF16F1-5EFB-4486-96D3-C9849C3C9F09}"/>
            </a:ext>
          </a:extLst>
        </xdr:cNvPr>
        <xdr:cNvSpPr txBox="1"/>
      </xdr:nvSpPr>
      <xdr:spPr>
        <a:xfrm>
          <a:off x="10828811" y="58868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9" name="直線コネクタ 128">
          <a:extLst>
            <a:ext uri="{FF2B5EF4-FFF2-40B4-BE49-F238E27FC236}">
              <a16:creationId xmlns:a16="http://schemas.microsoft.com/office/drawing/2014/main" id="{6B5D4597-0E70-411A-B3B7-BA0D3422E31D}"/>
            </a:ext>
          </a:extLst>
        </xdr:cNvPr>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30" name="テキスト ボックス 129">
          <a:extLst>
            <a:ext uri="{FF2B5EF4-FFF2-40B4-BE49-F238E27FC236}">
              <a16:creationId xmlns:a16="http://schemas.microsoft.com/office/drawing/2014/main" id="{67DE5939-67C7-44DD-9ADB-91976319987C}"/>
            </a:ext>
          </a:extLst>
        </xdr:cNvPr>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a:extLst>
            <a:ext uri="{FF2B5EF4-FFF2-40B4-BE49-F238E27FC236}">
              <a16:creationId xmlns:a16="http://schemas.microsoft.com/office/drawing/2014/main" id="{C8EC5C0C-9547-4FBE-ADC9-333857C357FC}"/>
            </a:ext>
          </a:extLst>
        </xdr:cNvPr>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2" name="テキスト ボックス 131">
          <a:extLst>
            <a:ext uri="{FF2B5EF4-FFF2-40B4-BE49-F238E27FC236}">
              <a16:creationId xmlns:a16="http://schemas.microsoft.com/office/drawing/2014/main" id="{512D39B6-469E-4FAB-9BD1-56A7506582B9}"/>
            </a:ext>
          </a:extLst>
        </xdr:cNvPr>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3" name="直線コネクタ 132">
          <a:extLst>
            <a:ext uri="{FF2B5EF4-FFF2-40B4-BE49-F238E27FC236}">
              <a16:creationId xmlns:a16="http://schemas.microsoft.com/office/drawing/2014/main" id="{55788D86-CECC-4CB3-B113-82E346BA684D}"/>
            </a:ext>
          </a:extLst>
        </xdr:cNvPr>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4" name="テキスト ボックス 133">
          <a:extLst>
            <a:ext uri="{FF2B5EF4-FFF2-40B4-BE49-F238E27FC236}">
              <a16:creationId xmlns:a16="http://schemas.microsoft.com/office/drawing/2014/main" id="{2C4BFFCE-B652-4607-808C-AFF40ECD012E}"/>
            </a:ext>
          </a:extLst>
        </xdr:cNvPr>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5" name="直線コネクタ 134">
          <a:extLst>
            <a:ext uri="{FF2B5EF4-FFF2-40B4-BE49-F238E27FC236}">
              <a16:creationId xmlns:a16="http://schemas.microsoft.com/office/drawing/2014/main" id="{57601C28-8EF4-432E-A3D6-9E5A8DD68988}"/>
            </a:ext>
          </a:extLst>
        </xdr:cNvPr>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6" name="テキスト ボックス 135">
          <a:extLst>
            <a:ext uri="{FF2B5EF4-FFF2-40B4-BE49-F238E27FC236}">
              <a16:creationId xmlns:a16="http://schemas.microsoft.com/office/drawing/2014/main" id="{E6077DD7-7582-45C7-B000-158ACF2582B1}"/>
            </a:ext>
          </a:extLst>
        </xdr:cNvPr>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A7EA5056-9607-4203-ACB4-2FE5F56709FA}"/>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CD54F0F2-5E16-4C5C-86C8-917B5509E3C3}"/>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156189</xdr:rowOff>
    </xdr:to>
    <xdr:cxnSp macro="">
      <xdr:nvCxnSpPr>
        <xdr:cNvPr id="139" name="直線コネクタ 138">
          <a:extLst>
            <a:ext uri="{FF2B5EF4-FFF2-40B4-BE49-F238E27FC236}">
              <a16:creationId xmlns:a16="http://schemas.microsoft.com/office/drawing/2014/main" id="{4AE6E21E-BC0A-4D61-9DA4-6A0DCBD830FA}"/>
            </a:ext>
          </a:extLst>
        </xdr:cNvPr>
        <xdr:cNvCxnSpPr/>
      </xdr:nvCxnSpPr>
      <xdr:spPr>
        <a:xfrm flipV="1">
          <a:off x="14793595" y="4541308"/>
          <a:ext cx="1269" cy="1272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160016</xdr:rowOff>
    </xdr:from>
    <xdr:ext cx="469744" cy="259045"/>
    <xdr:sp macro="" textlink="">
      <xdr:nvSpPr>
        <xdr:cNvPr id="140" name="債務償還比率最小値テキスト">
          <a:extLst>
            <a:ext uri="{FF2B5EF4-FFF2-40B4-BE49-F238E27FC236}">
              <a16:creationId xmlns:a16="http://schemas.microsoft.com/office/drawing/2014/main" id="{36DA1BA0-D831-4468-953F-DCEB85747B97}"/>
            </a:ext>
          </a:extLst>
        </xdr:cNvPr>
        <xdr:cNvSpPr txBox="1"/>
      </xdr:nvSpPr>
      <xdr:spPr>
        <a:xfrm>
          <a:off x="14846300" y="5817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156189</xdr:rowOff>
    </xdr:from>
    <xdr:to>
      <xdr:col>76</xdr:col>
      <xdr:colOff>111125</xdr:colOff>
      <xdr:row>33</xdr:row>
      <xdr:rowOff>156189</xdr:rowOff>
    </xdr:to>
    <xdr:cxnSp macro="">
      <xdr:nvCxnSpPr>
        <xdr:cNvPr id="141" name="直線コネクタ 140">
          <a:extLst>
            <a:ext uri="{FF2B5EF4-FFF2-40B4-BE49-F238E27FC236}">
              <a16:creationId xmlns:a16="http://schemas.microsoft.com/office/drawing/2014/main" id="{1554E0C1-893D-4C17-9CCE-DCA00A697551}"/>
            </a:ext>
          </a:extLst>
        </xdr:cNvPr>
        <xdr:cNvCxnSpPr/>
      </xdr:nvCxnSpPr>
      <xdr:spPr>
        <a:xfrm>
          <a:off x="14706600" y="581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2" name="債務償還比率最大値テキスト">
          <a:extLst>
            <a:ext uri="{FF2B5EF4-FFF2-40B4-BE49-F238E27FC236}">
              <a16:creationId xmlns:a16="http://schemas.microsoft.com/office/drawing/2014/main" id="{C8DF4D21-3100-416C-9ECA-3688D9A019AD}"/>
            </a:ext>
          </a:extLst>
        </xdr:cNvPr>
        <xdr:cNvSpPr txBox="1"/>
      </xdr:nvSpPr>
      <xdr:spPr>
        <a:xfrm>
          <a:off x="14846300" y="4316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3" name="直線コネクタ 142">
          <a:extLst>
            <a:ext uri="{FF2B5EF4-FFF2-40B4-BE49-F238E27FC236}">
              <a16:creationId xmlns:a16="http://schemas.microsoft.com/office/drawing/2014/main" id="{67F6D576-F9A2-40C5-9313-385E76C84BD5}"/>
            </a:ext>
          </a:extLst>
        </xdr:cNvPr>
        <xdr:cNvCxnSpPr/>
      </xdr:nvCxnSpPr>
      <xdr:spPr>
        <a:xfrm>
          <a:off x="14706600" y="45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49579</xdr:rowOff>
    </xdr:from>
    <xdr:ext cx="469744" cy="259045"/>
    <xdr:sp macro="" textlink="">
      <xdr:nvSpPr>
        <xdr:cNvPr id="144" name="債務償還比率平均値テキスト">
          <a:extLst>
            <a:ext uri="{FF2B5EF4-FFF2-40B4-BE49-F238E27FC236}">
              <a16:creationId xmlns:a16="http://schemas.microsoft.com/office/drawing/2014/main" id="{75C6976D-FDD2-465F-BC8C-49B9FF885DBC}"/>
            </a:ext>
          </a:extLst>
        </xdr:cNvPr>
        <xdr:cNvSpPr txBox="1"/>
      </xdr:nvSpPr>
      <xdr:spPr>
        <a:xfrm>
          <a:off x="14846300" y="48501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71152</xdr:rowOff>
    </xdr:from>
    <xdr:to>
      <xdr:col>76</xdr:col>
      <xdr:colOff>73025</xdr:colOff>
      <xdr:row>29</xdr:row>
      <xdr:rowOff>1302</xdr:rowOff>
    </xdr:to>
    <xdr:sp macro="" textlink="">
      <xdr:nvSpPr>
        <xdr:cNvPr id="145" name="フローチャート: 判断 144">
          <a:extLst>
            <a:ext uri="{FF2B5EF4-FFF2-40B4-BE49-F238E27FC236}">
              <a16:creationId xmlns:a16="http://schemas.microsoft.com/office/drawing/2014/main" id="{2552FBB3-0519-4DEF-9196-96EDC1B449BE}"/>
            </a:ext>
          </a:extLst>
        </xdr:cNvPr>
        <xdr:cNvSpPr/>
      </xdr:nvSpPr>
      <xdr:spPr>
        <a:xfrm>
          <a:off x="14744700" y="487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40217</xdr:rowOff>
    </xdr:from>
    <xdr:to>
      <xdr:col>72</xdr:col>
      <xdr:colOff>123825</xdr:colOff>
      <xdr:row>29</xdr:row>
      <xdr:rowOff>141817</xdr:rowOff>
    </xdr:to>
    <xdr:sp macro="" textlink="">
      <xdr:nvSpPr>
        <xdr:cNvPr id="146" name="フローチャート: 判断 145">
          <a:extLst>
            <a:ext uri="{FF2B5EF4-FFF2-40B4-BE49-F238E27FC236}">
              <a16:creationId xmlns:a16="http://schemas.microsoft.com/office/drawing/2014/main" id="{CB2D5214-6437-4050-BD9F-350923C5AF69}"/>
            </a:ext>
          </a:extLst>
        </xdr:cNvPr>
        <xdr:cNvSpPr/>
      </xdr:nvSpPr>
      <xdr:spPr>
        <a:xfrm>
          <a:off x="14033500" y="501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51012</xdr:rowOff>
    </xdr:from>
    <xdr:to>
      <xdr:col>68</xdr:col>
      <xdr:colOff>123825</xdr:colOff>
      <xdr:row>29</xdr:row>
      <xdr:rowOff>152612</xdr:rowOff>
    </xdr:to>
    <xdr:sp macro="" textlink="">
      <xdr:nvSpPr>
        <xdr:cNvPr id="147" name="フローチャート: 判断 146">
          <a:extLst>
            <a:ext uri="{FF2B5EF4-FFF2-40B4-BE49-F238E27FC236}">
              <a16:creationId xmlns:a16="http://schemas.microsoft.com/office/drawing/2014/main" id="{4FAA2694-EC40-40F9-B1A9-806F9B2B8877}"/>
            </a:ext>
          </a:extLst>
        </xdr:cNvPr>
        <xdr:cNvSpPr/>
      </xdr:nvSpPr>
      <xdr:spPr>
        <a:xfrm>
          <a:off x="13271500" y="5023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15208</xdr:rowOff>
    </xdr:from>
    <xdr:to>
      <xdr:col>64</xdr:col>
      <xdr:colOff>123825</xdr:colOff>
      <xdr:row>29</xdr:row>
      <xdr:rowOff>116808</xdr:rowOff>
    </xdr:to>
    <xdr:sp macro="" textlink="">
      <xdr:nvSpPr>
        <xdr:cNvPr id="148" name="フローチャート: 判断 147">
          <a:extLst>
            <a:ext uri="{FF2B5EF4-FFF2-40B4-BE49-F238E27FC236}">
              <a16:creationId xmlns:a16="http://schemas.microsoft.com/office/drawing/2014/main" id="{382DE986-42B8-4409-B456-5549C12DCFA1}"/>
            </a:ext>
          </a:extLst>
        </xdr:cNvPr>
        <xdr:cNvSpPr/>
      </xdr:nvSpPr>
      <xdr:spPr>
        <a:xfrm>
          <a:off x="12509500" y="4987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136821</xdr:rowOff>
    </xdr:from>
    <xdr:to>
      <xdr:col>60</xdr:col>
      <xdr:colOff>123825</xdr:colOff>
      <xdr:row>29</xdr:row>
      <xdr:rowOff>66971</xdr:rowOff>
    </xdr:to>
    <xdr:sp macro="" textlink="">
      <xdr:nvSpPr>
        <xdr:cNvPr id="149" name="フローチャート: 判断 148">
          <a:extLst>
            <a:ext uri="{FF2B5EF4-FFF2-40B4-BE49-F238E27FC236}">
              <a16:creationId xmlns:a16="http://schemas.microsoft.com/office/drawing/2014/main" id="{38A81121-0723-4499-86C0-021D4A896F55}"/>
            </a:ext>
          </a:extLst>
        </xdr:cNvPr>
        <xdr:cNvSpPr/>
      </xdr:nvSpPr>
      <xdr:spPr>
        <a:xfrm>
          <a:off x="11747500" y="4937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615C037F-958A-4832-98CC-49E50729E0BE}"/>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F9F408D6-447A-4AF3-A0E8-37FFD92CDBA0}"/>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A0B11491-DE5D-4176-8CCD-FCDA650EE2A6}"/>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406EDF76-D682-4204-A30E-D652AE556BB3}"/>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CCDAEC41-D370-4649-82EC-FE9BA94227CC}"/>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52260</xdr:rowOff>
    </xdr:from>
    <xdr:to>
      <xdr:col>76</xdr:col>
      <xdr:colOff>73025</xdr:colOff>
      <xdr:row>28</xdr:row>
      <xdr:rowOff>153860</xdr:rowOff>
    </xdr:to>
    <xdr:sp macro="" textlink="">
      <xdr:nvSpPr>
        <xdr:cNvPr id="155" name="楕円 154">
          <a:extLst>
            <a:ext uri="{FF2B5EF4-FFF2-40B4-BE49-F238E27FC236}">
              <a16:creationId xmlns:a16="http://schemas.microsoft.com/office/drawing/2014/main" id="{5D1A7820-3B5D-4404-9525-C2B4B81E9F62}"/>
            </a:ext>
          </a:extLst>
        </xdr:cNvPr>
        <xdr:cNvSpPr/>
      </xdr:nvSpPr>
      <xdr:spPr>
        <a:xfrm>
          <a:off x="14744700" y="485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75137</xdr:rowOff>
    </xdr:from>
    <xdr:ext cx="469744" cy="259045"/>
    <xdr:sp macro="" textlink="">
      <xdr:nvSpPr>
        <xdr:cNvPr id="156" name="債務償還比率該当値テキスト">
          <a:extLst>
            <a:ext uri="{FF2B5EF4-FFF2-40B4-BE49-F238E27FC236}">
              <a16:creationId xmlns:a16="http://schemas.microsoft.com/office/drawing/2014/main" id="{76D1871B-E504-4163-883A-D0940421DB92}"/>
            </a:ext>
          </a:extLst>
        </xdr:cNvPr>
        <xdr:cNvSpPr txBox="1"/>
      </xdr:nvSpPr>
      <xdr:spPr>
        <a:xfrm>
          <a:off x="14846300" y="4704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111273</xdr:rowOff>
    </xdr:from>
    <xdr:to>
      <xdr:col>72</xdr:col>
      <xdr:colOff>123825</xdr:colOff>
      <xdr:row>29</xdr:row>
      <xdr:rowOff>41423</xdr:rowOff>
    </xdr:to>
    <xdr:sp macro="" textlink="">
      <xdr:nvSpPr>
        <xdr:cNvPr id="157" name="楕円 156">
          <a:extLst>
            <a:ext uri="{FF2B5EF4-FFF2-40B4-BE49-F238E27FC236}">
              <a16:creationId xmlns:a16="http://schemas.microsoft.com/office/drawing/2014/main" id="{6ECC7AC1-B91B-4211-B4CE-2CC741965556}"/>
            </a:ext>
          </a:extLst>
        </xdr:cNvPr>
        <xdr:cNvSpPr/>
      </xdr:nvSpPr>
      <xdr:spPr>
        <a:xfrm>
          <a:off x="14033500" y="4911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103060</xdr:rowOff>
    </xdr:from>
    <xdr:to>
      <xdr:col>76</xdr:col>
      <xdr:colOff>22225</xdr:colOff>
      <xdr:row>28</xdr:row>
      <xdr:rowOff>162073</xdr:rowOff>
    </xdr:to>
    <xdr:cxnSp macro="">
      <xdr:nvCxnSpPr>
        <xdr:cNvPr id="158" name="直線コネクタ 157">
          <a:extLst>
            <a:ext uri="{FF2B5EF4-FFF2-40B4-BE49-F238E27FC236}">
              <a16:creationId xmlns:a16="http://schemas.microsoft.com/office/drawing/2014/main" id="{18A25B80-1F16-4DD7-A8A8-2332F9C3AE8A}"/>
            </a:ext>
          </a:extLst>
        </xdr:cNvPr>
        <xdr:cNvCxnSpPr/>
      </xdr:nvCxnSpPr>
      <xdr:spPr>
        <a:xfrm flipV="1">
          <a:off x="14084300" y="4903660"/>
          <a:ext cx="711200" cy="59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55679</xdr:rowOff>
    </xdr:from>
    <xdr:to>
      <xdr:col>68</xdr:col>
      <xdr:colOff>123825</xdr:colOff>
      <xdr:row>28</xdr:row>
      <xdr:rowOff>157279</xdr:rowOff>
    </xdr:to>
    <xdr:sp macro="" textlink="">
      <xdr:nvSpPr>
        <xdr:cNvPr id="159" name="楕円 158">
          <a:extLst>
            <a:ext uri="{FF2B5EF4-FFF2-40B4-BE49-F238E27FC236}">
              <a16:creationId xmlns:a16="http://schemas.microsoft.com/office/drawing/2014/main" id="{E0B6B92E-190B-4FD3-BCBC-E15ED004398F}"/>
            </a:ext>
          </a:extLst>
        </xdr:cNvPr>
        <xdr:cNvSpPr/>
      </xdr:nvSpPr>
      <xdr:spPr>
        <a:xfrm>
          <a:off x="13271500" y="4856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106479</xdr:rowOff>
    </xdr:from>
    <xdr:to>
      <xdr:col>72</xdr:col>
      <xdr:colOff>73025</xdr:colOff>
      <xdr:row>28</xdr:row>
      <xdr:rowOff>162073</xdr:rowOff>
    </xdr:to>
    <xdr:cxnSp macro="">
      <xdr:nvCxnSpPr>
        <xdr:cNvPr id="160" name="直線コネクタ 159">
          <a:extLst>
            <a:ext uri="{FF2B5EF4-FFF2-40B4-BE49-F238E27FC236}">
              <a16:creationId xmlns:a16="http://schemas.microsoft.com/office/drawing/2014/main" id="{7FA1A3E0-82C9-4DC1-A1CB-1C9BA6C71EA7}"/>
            </a:ext>
          </a:extLst>
        </xdr:cNvPr>
        <xdr:cNvCxnSpPr/>
      </xdr:nvCxnSpPr>
      <xdr:spPr>
        <a:xfrm>
          <a:off x="13322300" y="4907079"/>
          <a:ext cx="762000" cy="55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156242</xdr:rowOff>
    </xdr:from>
    <xdr:to>
      <xdr:col>64</xdr:col>
      <xdr:colOff>123825</xdr:colOff>
      <xdr:row>28</xdr:row>
      <xdr:rowOff>86392</xdr:rowOff>
    </xdr:to>
    <xdr:sp macro="" textlink="">
      <xdr:nvSpPr>
        <xdr:cNvPr id="161" name="楕円 160">
          <a:extLst>
            <a:ext uri="{FF2B5EF4-FFF2-40B4-BE49-F238E27FC236}">
              <a16:creationId xmlns:a16="http://schemas.microsoft.com/office/drawing/2014/main" id="{968DBE8B-3C02-436D-A2FA-41B014421C6F}"/>
            </a:ext>
          </a:extLst>
        </xdr:cNvPr>
        <xdr:cNvSpPr/>
      </xdr:nvSpPr>
      <xdr:spPr>
        <a:xfrm>
          <a:off x="12509500" y="478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35592</xdr:rowOff>
    </xdr:from>
    <xdr:to>
      <xdr:col>68</xdr:col>
      <xdr:colOff>73025</xdr:colOff>
      <xdr:row>28</xdr:row>
      <xdr:rowOff>106479</xdr:rowOff>
    </xdr:to>
    <xdr:cxnSp macro="">
      <xdr:nvCxnSpPr>
        <xdr:cNvPr id="162" name="直線コネクタ 161">
          <a:extLst>
            <a:ext uri="{FF2B5EF4-FFF2-40B4-BE49-F238E27FC236}">
              <a16:creationId xmlns:a16="http://schemas.microsoft.com/office/drawing/2014/main" id="{AD3C419C-28A2-4EF0-ACF2-476D5874067B}"/>
            </a:ext>
          </a:extLst>
        </xdr:cNvPr>
        <xdr:cNvCxnSpPr/>
      </xdr:nvCxnSpPr>
      <xdr:spPr>
        <a:xfrm>
          <a:off x="12560300" y="4836192"/>
          <a:ext cx="762000" cy="7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23834</xdr:rowOff>
    </xdr:from>
    <xdr:to>
      <xdr:col>60</xdr:col>
      <xdr:colOff>123825</xdr:colOff>
      <xdr:row>28</xdr:row>
      <xdr:rowOff>125434</xdr:rowOff>
    </xdr:to>
    <xdr:sp macro="" textlink="">
      <xdr:nvSpPr>
        <xdr:cNvPr id="163" name="楕円 162">
          <a:extLst>
            <a:ext uri="{FF2B5EF4-FFF2-40B4-BE49-F238E27FC236}">
              <a16:creationId xmlns:a16="http://schemas.microsoft.com/office/drawing/2014/main" id="{B9798EE3-5825-4665-B9DB-982A3A0E2FC3}"/>
            </a:ext>
          </a:extLst>
        </xdr:cNvPr>
        <xdr:cNvSpPr/>
      </xdr:nvSpPr>
      <xdr:spPr>
        <a:xfrm>
          <a:off x="11747500" y="482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35592</xdr:rowOff>
    </xdr:from>
    <xdr:to>
      <xdr:col>64</xdr:col>
      <xdr:colOff>73025</xdr:colOff>
      <xdr:row>28</xdr:row>
      <xdr:rowOff>74634</xdr:rowOff>
    </xdr:to>
    <xdr:cxnSp macro="">
      <xdr:nvCxnSpPr>
        <xdr:cNvPr id="164" name="直線コネクタ 163">
          <a:extLst>
            <a:ext uri="{FF2B5EF4-FFF2-40B4-BE49-F238E27FC236}">
              <a16:creationId xmlns:a16="http://schemas.microsoft.com/office/drawing/2014/main" id="{FE02ECF1-2C63-4DDF-9F7D-4BDF38F84C7D}"/>
            </a:ext>
          </a:extLst>
        </xdr:cNvPr>
        <xdr:cNvCxnSpPr/>
      </xdr:nvCxnSpPr>
      <xdr:spPr>
        <a:xfrm flipV="1">
          <a:off x="11798300" y="4836192"/>
          <a:ext cx="762000" cy="39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132944</xdr:rowOff>
    </xdr:from>
    <xdr:ext cx="469744" cy="259045"/>
    <xdr:sp macro="" textlink="">
      <xdr:nvSpPr>
        <xdr:cNvPr id="165" name="n_1aveValue債務償還比率">
          <a:extLst>
            <a:ext uri="{FF2B5EF4-FFF2-40B4-BE49-F238E27FC236}">
              <a16:creationId xmlns:a16="http://schemas.microsoft.com/office/drawing/2014/main" id="{4F4ED569-798F-4826-B19D-42D5C2F7E3B3}"/>
            </a:ext>
          </a:extLst>
        </xdr:cNvPr>
        <xdr:cNvSpPr txBox="1"/>
      </xdr:nvSpPr>
      <xdr:spPr>
        <a:xfrm>
          <a:off x="13836727" y="5104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143739</xdr:rowOff>
    </xdr:from>
    <xdr:ext cx="469744" cy="259045"/>
    <xdr:sp macro="" textlink="">
      <xdr:nvSpPr>
        <xdr:cNvPr id="166" name="n_2aveValue債務償還比率">
          <a:extLst>
            <a:ext uri="{FF2B5EF4-FFF2-40B4-BE49-F238E27FC236}">
              <a16:creationId xmlns:a16="http://schemas.microsoft.com/office/drawing/2014/main" id="{89F269A3-0FD7-46F3-ABC8-C6617883BD02}"/>
            </a:ext>
          </a:extLst>
        </xdr:cNvPr>
        <xdr:cNvSpPr txBox="1"/>
      </xdr:nvSpPr>
      <xdr:spPr>
        <a:xfrm>
          <a:off x="13087427" y="5115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107935</xdr:rowOff>
    </xdr:from>
    <xdr:ext cx="469744" cy="259045"/>
    <xdr:sp macro="" textlink="">
      <xdr:nvSpPr>
        <xdr:cNvPr id="167" name="n_3aveValue債務償還比率">
          <a:extLst>
            <a:ext uri="{FF2B5EF4-FFF2-40B4-BE49-F238E27FC236}">
              <a16:creationId xmlns:a16="http://schemas.microsoft.com/office/drawing/2014/main" id="{6658CBC7-4FF4-4035-B449-08AE46E84C1A}"/>
            </a:ext>
          </a:extLst>
        </xdr:cNvPr>
        <xdr:cNvSpPr txBox="1"/>
      </xdr:nvSpPr>
      <xdr:spPr>
        <a:xfrm>
          <a:off x="12325427" y="5079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58098</xdr:rowOff>
    </xdr:from>
    <xdr:ext cx="469744" cy="259045"/>
    <xdr:sp macro="" textlink="">
      <xdr:nvSpPr>
        <xdr:cNvPr id="168" name="n_4aveValue債務償還比率">
          <a:extLst>
            <a:ext uri="{FF2B5EF4-FFF2-40B4-BE49-F238E27FC236}">
              <a16:creationId xmlns:a16="http://schemas.microsoft.com/office/drawing/2014/main" id="{0B1C1512-11DF-47AD-A879-A006EA9B988A}"/>
            </a:ext>
          </a:extLst>
        </xdr:cNvPr>
        <xdr:cNvSpPr txBox="1"/>
      </xdr:nvSpPr>
      <xdr:spPr>
        <a:xfrm>
          <a:off x="11563427" y="5030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57950</xdr:rowOff>
    </xdr:from>
    <xdr:ext cx="469744" cy="259045"/>
    <xdr:sp macro="" textlink="">
      <xdr:nvSpPr>
        <xdr:cNvPr id="169" name="n_1mainValue債務償還比率">
          <a:extLst>
            <a:ext uri="{FF2B5EF4-FFF2-40B4-BE49-F238E27FC236}">
              <a16:creationId xmlns:a16="http://schemas.microsoft.com/office/drawing/2014/main" id="{40D79FB9-A683-4EE2-B770-0120FC312B7E}"/>
            </a:ext>
          </a:extLst>
        </xdr:cNvPr>
        <xdr:cNvSpPr txBox="1"/>
      </xdr:nvSpPr>
      <xdr:spPr>
        <a:xfrm>
          <a:off x="13836727" y="4687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2356</xdr:rowOff>
    </xdr:from>
    <xdr:ext cx="469744" cy="259045"/>
    <xdr:sp macro="" textlink="">
      <xdr:nvSpPr>
        <xdr:cNvPr id="170" name="n_2mainValue債務償還比率">
          <a:extLst>
            <a:ext uri="{FF2B5EF4-FFF2-40B4-BE49-F238E27FC236}">
              <a16:creationId xmlns:a16="http://schemas.microsoft.com/office/drawing/2014/main" id="{575D54DD-4FE8-4DDE-B543-DDDD0DA4EC8B}"/>
            </a:ext>
          </a:extLst>
        </xdr:cNvPr>
        <xdr:cNvSpPr txBox="1"/>
      </xdr:nvSpPr>
      <xdr:spPr>
        <a:xfrm>
          <a:off x="13087427" y="4631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102919</xdr:rowOff>
    </xdr:from>
    <xdr:ext cx="469744" cy="259045"/>
    <xdr:sp macro="" textlink="">
      <xdr:nvSpPr>
        <xdr:cNvPr id="171" name="n_3mainValue債務償還比率">
          <a:extLst>
            <a:ext uri="{FF2B5EF4-FFF2-40B4-BE49-F238E27FC236}">
              <a16:creationId xmlns:a16="http://schemas.microsoft.com/office/drawing/2014/main" id="{25F3EE50-F910-4AD5-8D95-E028B443F26D}"/>
            </a:ext>
          </a:extLst>
        </xdr:cNvPr>
        <xdr:cNvSpPr txBox="1"/>
      </xdr:nvSpPr>
      <xdr:spPr>
        <a:xfrm>
          <a:off x="12325427" y="4560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141961</xdr:rowOff>
    </xdr:from>
    <xdr:ext cx="469744" cy="259045"/>
    <xdr:sp macro="" textlink="">
      <xdr:nvSpPr>
        <xdr:cNvPr id="172" name="n_4mainValue債務償還比率">
          <a:extLst>
            <a:ext uri="{FF2B5EF4-FFF2-40B4-BE49-F238E27FC236}">
              <a16:creationId xmlns:a16="http://schemas.microsoft.com/office/drawing/2014/main" id="{A6A192B2-DEDF-4D06-BCA9-E98048859512}"/>
            </a:ext>
          </a:extLst>
        </xdr:cNvPr>
        <xdr:cNvSpPr txBox="1"/>
      </xdr:nvSpPr>
      <xdr:spPr>
        <a:xfrm>
          <a:off x="11563427" y="4599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a:extLst>
            <a:ext uri="{FF2B5EF4-FFF2-40B4-BE49-F238E27FC236}">
              <a16:creationId xmlns:a16="http://schemas.microsoft.com/office/drawing/2014/main" id="{1DC26D5A-3DB7-4539-8AA6-F3BAC8C983BD}"/>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a:extLst>
            <a:ext uri="{FF2B5EF4-FFF2-40B4-BE49-F238E27FC236}">
              <a16:creationId xmlns:a16="http://schemas.microsoft.com/office/drawing/2014/main" id="{FA860D09-8E39-4D86-B6B6-CD81D9839A07}"/>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a:extLst>
            <a:ext uri="{FF2B5EF4-FFF2-40B4-BE49-F238E27FC236}">
              <a16:creationId xmlns:a16="http://schemas.microsoft.com/office/drawing/2014/main" id="{DC780969-C91C-4287-A269-680953A72A92}"/>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a:extLst>
            <a:ext uri="{FF2B5EF4-FFF2-40B4-BE49-F238E27FC236}">
              <a16:creationId xmlns:a16="http://schemas.microsoft.com/office/drawing/2014/main" id="{731C12C3-3653-4D9C-808C-4C18A307543E}"/>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a:extLst>
            <a:ext uri="{FF2B5EF4-FFF2-40B4-BE49-F238E27FC236}">
              <a16:creationId xmlns:a16="http://schemas.microsoft.com/office/drawing/2014/main" id="{45DC9569-0443-4C7D-8CC4-8E436E9FC595}"/>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a:extLst>
            <a:ext uri="{FF2B5EF4-FFF2-40B4-BE49-F238E27FC236}">
              <a16:creationId xmlns:a16="http://schemas.microsoft.com/office/drawing/2014/main" id="{7400D03B-6337-4817-A931-D91E120390CA}"/>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D0EE07B-97A2-4EE8-9829-0CB7B6C845C4}"/>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176CC04-4B7D-4372-BE40-CF28F6689F35}"/>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0BC797F-F82D-4361-AE57-2415BAE0E41E}"/>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9B45A66-46D3-4BB6-83CA-5D9688B3F18D}"/>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長崎県小値賀町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3057591-1439-418C-98D9-CA6AD153999F}"/>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7FCAE01-6793-4E02-A99A-8EF9DD3C9A44}"/>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813B1AF-2715-486E-8E34-6B576BBE5FB5}"/>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CCFCD7F-2BFF-42F8-B5DD-FE1600ABC864}"/>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2886F8D-C014-4A2C-A6B2-C157AE52D86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3C26802B-D8CD-48D9-8193-19C22B728153}"/>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2,284
2,274
25.50
4,305,196
4,026,193
150,539
2,210,479
3,532,660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AF940AD-9633-4647-B6EF-7C606EE1C0DC}"/>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62F312D-033E-431F-9712-3DC66CF6461C}"/>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DD69D96-F607-4CF1-B740-7C781B86E186}"/>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E2618D1-1936-44A5-95C8-D99276761EA7}"/>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8C2C158-05E6-40C8-9411-AB90E5AA07D5}"/>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12649D66-2364-4662-A51E-102F28783F95}"/>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1055142-9345-4363-933B-FC62D17AFBF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039B34F-6B89-45A6-9402-530FA8EEC96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DF62E11-3066-4771-92B7-49A56692AF81}"/>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68B8907-4250-44F2-95E9-598572D444CF}"/>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667A7B8-4E29-450F-B230-62605741A52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86116AF-84D0-4DF5-945B-23E9DEE9A965}"/>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8946E8C-C010-4E38-BD1C-6EB77F060972}"/>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4863F52-4DE2-41B3-8633-858028ACEC81}"/>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26D9518-F907-4E53-9E14-589E57DEA98E}"/>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D2A7D38-6928-4F2A-BF26-2D0F58F21AC5}"/>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1349FDC-E084-4016-9D32-A47761E3AFCF}"/>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AD1F5E3-47E6-4732-85CF-E57539D04F82}"/>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17BD64A-4A61-441E-94CC-A705CEF743F9}"/>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FC43498D-2488-4DE7-A9ED-DF69E836009D}"/>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F63B5DE8-3CBE-4A6A-8508-53D53F9FF51B}"/>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69874AA-3CC3-49A5-A62F-5C8C29B69934}"/>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0620AAF-8C2E-4241-AF8D-2EBCBFCA9B44}"/>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E4261C62-3B1A-4B03-AC73-38919B2E98F4}"/>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1150A062-86CD-4093-8B68-9C54E404446F}"/>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61023489-4ADA-4632-A35E-940CFCA36289}"/>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02C0F8B-D911-4D2C-9AAF-EB9DCB52B358}"/>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5E26AD08-0DB3-4EE5-9F35-39BEB52F27E4}"/>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7C3B42F-AB07-4D81-9AD0-087E8F2CA752}"/>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696F170C-3968-4FE9-A872-C93A394D814F}"/>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F26789B0-78F5-4388-AF73-1ABC2646057C}"/>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10D43526-93DE-4664-9ED7-EC5A24BFCFF3}"/>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E1938E1A-AD3A-4923-A159-DE72451B5284}"/>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7E0B4B99-FB93-4F7F-AD63-3486BDD518F9}"/>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9F5B99A2-C47A-4DEC-8FA7-FDA3547991F3}"/>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969BB6FF-9C4E-42BE-AC57-E1F9B929FBCC}"/>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3A3BEDBE-1AA5-4D52-BC98-E88D90FA81F3}"/>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8CA6CBCD-3707-4C46-8D80-B0767C33717F}"/>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DE152FD4-8C09-4010-AA97-E55006A5632D}"/>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831A84AC-C22D-4188-8A0B-8E8190F10F5E}"/>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54539896-EDBC-408D-91E5-419B3FCC4FFA}"/>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A4DE1813-D757-430F-AA52-66D798967F7E}"/>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BA882F58-52D4-4723-AB9F-6173843AEC4C}"/>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BA9421DD-5CAB-446F-A8DA-9201586E1861}"/>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A43C8BA5-D71F-43DE-B1D7-47A2BF1C8C4B}"/>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887B94F4-7420-4407-9A33-32F1DAE64C01}"/>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64770</xdr:rowOff>
    </xdr:to>
    <xdr:cxnSp macro="">
      <xdr:nvCxnSpPr>
        <xdr:cNvPr id="58" name="直線コネクタ 57">
          <a:extLst>
            <a:ext uri="{FF2B5EF4-FFF2-40B4-BE49-F238E27FC236}">
              <a16:creationId xmlns:a16="http://schemas.microsoft.com/office/drawing/2014/main" id="{9883D811-AB65-43B4-9DDC-476DF97E5C82}"/>
            </a:ext>
          </a:extLst>
        </xdr:cNvPr>
        <xdr:cNvCxnSpPr/>
      </xdr:nvCxnSpPr>
      <xdr:spPr>
        <a:xfrm flipV="1">
          <a:off x="4634865" y="5660572"/>
          <a:ext cx="0" cy="1605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68597</xdr:rowOff>
    </xdr:from>
    <xdr:ext cx="405111" cy="259045"/>
    <xdr:sp macro="" textlink="">
      <xdr:nvSpPr>
        <xdr:cNvPr id="59" name="【道路】&#10;有形固定資産減価償却率最小値テキスト">
          <a:extLst>
            <a:ext uri="{FF2B5EF4-FFF2-40B4-BE49-F238E27FC236}">
              <a16:creationId xmlns:a16="http://schemas.microsoft.com/office/drawing/2014/main" id="{0AA9B99F-0A9B-4413-83CD-C091627575DB}"/>
            </a:ext>
          </a:extLst>
        </xdr:cNvPr>
        <xdr:cNvSpPr txBox="1"/>
      </xdr:nvSpPr>
      <xdr:spPr>
        <a:xfrm>
          <a:off x="4673600" y="726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64770</xdr:rowOff>
    </xdr:from>
    <xdr:to>
      <xdr:col>24</xdr:col>
      <xdr:colOff>152400</xdr:colOff>
      <xdr:row>42</xdr:row>
      <xdr:rowOff>64770</xdr:rowOff>
    </xdr:to>
    <xdr:cxnSp macro="">
      <xdr:nvCxnSpPr>
        <xdr:cNvPr id="60" name="直線コネクタ 59">
          <a:extLst>
            <a:ext uri="{FF2B5EF4-FFF2-40B4-BE49-F238E27FC236}">
              <a16:creationId xmlns:a16="http://schemas.microsoft.com/office/drawing/2014/main" id="{0063F78E-7DE9-4FC7-88B1-4235072F3D83}"/>
            </a:ext>
          </a:extLst>
        </xdr:cNvPr>
        <xdr:cNvCxnSpPr/>
      </xdr:nvCxnSpPr>
      <xdr:spPr>
        <a:xfrm>
          <a:off x="4546600" y="726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1346B216-F659-420A-978F-C444D68AD1CF}"/>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109B9872-72CA-4E39-B898-AD46095349AF}"/>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4190</xdr:rowOff>
    </xdr:from>
    <xdr:ext cx="405111" cy="259045"/>
    <xdr:sp macro="" textlink="">
      <xdr:nvSpPr>
        <xdr:cNvPr id="63" name="【道路】&#10;有形固定資産減価償却率平均値テキスト">
          <a:extLst>
            <a:ext uri="{FF2B5EF4-FFF2-40B4-BE49-F238E27FC236}">
              <a16:creationId xmlns:a16="http://schemas.microsoft.com/office/drawing/2014/main" id="{2B858F45-002C-4F73-BB23-0ED1CFB0EF0F}"/>
            </a:ext>
          </a:extLst>
        </xdr:cNvPr>
        <xdr:cNvSpPr txBox="1"/>
      </xdr:nvSpPr>
      <xdr:spPr>
        <a:xfrm>
          <a:off x="4673600" y="65192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152763</xdr:rowOff>
    </xdr:from>
    <xdr:to>
      <xdr:col>24</xdr:col>
      <xdr:colOff>114300</xdr:colOff>
      <xdr:row>39</xdr:row>
      <xdr:rowOff>82913</xdr:rowOff>
    </xdr:to>
    <xdr:sp macro="" textlink="">
      <xdr:nvSpPr>
        <xdr:cNvPr id="64" name="フローチャート: 判断 63">
          <a:extLst>
            <a:ext uri="{FF2B5EF4-FFF2-40B4-BE49-F238E27FC236}">
              <a16:creationId xmlns:a16="http://schemas.microsoft.com/office/drawing/2014/main" id="{45AC8F29-AE25-469D-9B9B-6890896BDFE3}"/>
            </a:ext>
          </a:extLst>
        </xdr:cNvPr>
        <xdr:cNvSpPr/>
      </xdr:nvSpPr>
      <xdr:spPr>
        <a:xfrm>
          <a:off x="4584700" y="666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123372</xdr:rowOff>
    </xdr:from>
    <xdr:to>
      <xdr:col>20</xdr:col>
      <xdr:colOff>38100</xdr:colOff>
      <xdr:row>39</xdr:row>
      <xdr:rowOff>53522</xdr:rowOff>
    </xdr:to>
    <xdr:sp macro="" textlink="">
      <xdr:nvSpPr>
        <xdr:cNvPr id="65" name="フローチャート: 判断 64">
          <a:extLst>
            <a:ext uri="{FF2B5EF4-FFF2-40B4-BE49-F238E27FC236}">
              <a16:creationId xmlns:a16="http://schemas.microsoft.com/office/drawing/2014/main" id="{390EBB05-3D1D-49B7-ADF2-53B07D55A1F9}"/>
            </a:ext>
          </a:extLst>
        </xdr:cNvPr>
        <xdr:cNvSpPr/>
      </xdr:nvSpPr>
      <xdr:spPr>
        <a:xfrm>
          <a:off x="374650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118473</xdr:rowOff>
    </xdr:from>
    <xdr:to>
      <xdr:col>15</xdr:col>
      <xdr:colOff>101600</xdr:colOff>
      <xdr:row>39</xdr:row>
      <xdr:rowOff>48623</xdr:rowOff>
    </xdr:to>
    <xdr:sp macro="" textlink="">
      <xdr:nvSpPr>
        <xdr:cNvPr id="66" name="フローチャート: 判断 65">
          <a:extLst>
            <a:ext uri="{FF2B5EF4-FFF2-40B4-BE49-F238E27FC236}">
              <a16:creationId xmlns:a16="http://schemas.microsoft.com/office/drawing/2014/main" id="{985AE8A7-B009-45A8-88C9-036874DC7CF4}"/>
            </a:ext>
          </a:extLst>
        </xdr:cNvPr>
        <xdr:cNvSpPr/>
      </xdr:nvSpPr>
      <xdr:spPr>
        <a:xfrm>
          <a:off x="2857500" y="663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87449</xdr:rowOff>
    </xdr:from>
    <xdr:to>
      <xdr:col>10</xdr:col>
      <xdr:colOff>165100</xdr:colOff>
      <xdr:row>39</xdr:row>
      <xdr:rowOff>17599</xdr:rowOff>
    </xdr:to>
    <xdr:sp macro="" textlink="">
      <xdr:nvSpPr>
        <xdr:cNvPr id="67" name="フローチャート: 判断 66">
          <a:extLst>
            <a:ext uri="{FF2B5EF4-FFF2-40B4-BE49-F238E27FC236}">
              <a16:creationId xmlns:a16="http://schemas.microsoft.com/office/drawing/2014/main" id="{578451FD-159B-4507-9D7B-1A3BF028E211}"/>
            </a:ext>
          </a:extLst>
        </xdr:cNvPr>
        <xdr:cNvSpPr/>
      </xdr:nvSpPr>
      <xdr:spPr>
        <a:xfrm>
          <a:off x="1968500" y="660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54791</xdr:rowOff>
    </xdr:from>
    <xdr:to>
      <xdr:col>6</xdr:col>
      <xdr:colOff>38100</xdr:colOff>
      <xdr:row>38</xdr:row>
      <xdr:rowOff>156391</xdr:rowOff>
    </xdr:to>
    <xdr:sp macro="" textlink="">
      <xdr:nvSpPr>
        <xdr:cNvPr id="68" name="フローチャート: 判断 67">
          <a:extLst>
            <a:ext uri="{FF2B5EF4-FFF2-40B4-BE49-F238E27FC236}">
              <a16:creationId xmlns:a16="http://schemas.microsoft.com/office/drawing/2014/main" id="{567D0AAD-8298-41DB-8CAB-7BA9AE28143C}"/>
            </a:ext>
          </a:extLst>
        </xdr:cNvPr>
        <xdr:cNvSpPr/>
      </xdr:nvSpPr>
      <xdr:spPr>
        <a:xfrm>
          <a:off x="1079500" y="656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64BF5663-5A74-4844-A27B-AA4B576090A8}"/>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C42B195-B258-4CE0-9A77-38122936C3FA}"/>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3E58B384-C2C7-4570-8F04-429337AD65FB}"/>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6CB4CF13-F358-469B-BD5B-2C804F592348}"/>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B629D3AB-66F3-4A14-9A81-E553BF198D83}"/>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151130</xdr:rowOff>
    </xdr:from>
    <xdr:to>
      <xdr:col>24</xdr:col>
      <xdr:colOff>114300</xdr:colOff>
      <xdr:row>42</xdr:row>
      <xdr:rowOff>81280</xdr:rowOff>
    </xdr:to>
    <xdr:sp macro="" textlink="">
      <xdr:nvSpPr>
        <xdr:cNvPr id="74" name="楕円 73">
          <a:extLst>
            <a:ext uri="{FF2B5EF4-FFF2-40B4-BE49-F238E27FC236}">
              <a16:creationId xmlns:a16="http://schemas.microsoft.com/office/drawing/2014/main" id="{98212065-8844-4587-A8C3-B32FBD59AAA7}"/>
            </a:ext>
          </a:extLst>
        </xdr:cNvPr>
        <xdr:cNvSpPr/>
      </xdr:nvSpPr>
      <xdr:spPr>
        <a:xfrm>
          <a:off x="4584700" y="718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66057</xdr:rowOff>
    </xdr:from>
    <xdr:ext cx="405111" cy="259045"/>
    <xdr:sp macro="" textlink="">
      <xdr:nvSpPr>
        <xdr:cNvPr id="75" name="【道路】&#10;有形固定資産減価償却率該当値テキスト">
          <a:extLst>
            <a:ext uri="{FF2B5EF4-FFF2-40B4-BE49-F238E27FC236}">
              <a16:creationId xmlns:a16="http://schemas.microsoft.com/office/drawing/2014/main" id="{66CC40E5-DAA7-4DAB-A831-14FFA6FFDCC8}"/>
            </a:ext>
          </a:extLst>
        </xdr:cNvPr>
        <xdr:cNvSpPr txBox="1"/>
      </xdr:nvSpPr>
      <xdr:spPr>
        <a:xfrm>
          <a:off x="4673600" y="7095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42</xdr:row>
      <xdr:rowOff>18869</xdr:rowOff>
    </xdr:from>
    <xdr:to>
      <xdr:col>20</xdr:col>
      <xdr:colOff>38100</xdr:colOff>
      <xdr:row>42</xdr:row>
      <xdr:rowOff>120469</xdr:rowOff>
    </xdr:to>
    <xdr:sp macro="" textlink="">
      <xdr:nvSpPr>
        <xdr:cNvPr id="76" name="楕円 75">
          <a:extLst>
            <a:ext uri="{FF2B5EF4-FFF2-40B4-BE49-F238E27FC236}">
              <a16:creationId xmlns:a16="http://schemas.microsoft.com/office/drawing/2014/main" id="{87012673-1BE7-416E-B068-D3DA2615E488}"/>
            </a:ext>
          </a:extLst>
        </xdr:cNvPr>
        <xdr:cNvSpPr/>
      </xdr:nvSpPr>
      <xdr:spPr>
        <a:xfrm>
          <a:off x="3746500" y="7219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42</xdr:row>
      <xdr:rowOff>30480</xdr:rowOff>
    </xdr:from>
    <xdr:to>
      <xdr:col>24</xdr:col>
      <xdr:colOff>63500</xdr:colOff>
      <xdr:row>42</xdr:row>
      <xdr:rowOff>69669</xdr:rowOff>
    </xdr:to>
    <xdr:cxnSp macro="">
      <xdr:nvCxnSpPr>
        <xdr:cNvPr id="77" name="直線コネクタ 76">
          <a:extLst>
            <a:ext uri="{FF2B5EF4-FFF2-40B4-BE49-F238E27FC236}">
              <a16:creationId xmlns:a16="http://schemas.microsoft.com/office/drawing/2014/main" id="{6D1EADEF-9DEA-44F2-A04E-F8A443CD45F6}"/>
            </a:ext>
          </a:extLst>
        </xdr:cNvPr>
        <xdr:cNvCxnSpPr/>
      </xdr:nvCxnSpPr>
      <xdr:spPr>
        <a:xfrm flipV="1">
          <a:off x="3797300" y="7231380"/>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42</xdr:row>
      <xdr:rowOff>18869</xdr:rowOff>
    </xdr:from>
    <xdr:to>
      <xdr:col>15</xdr:col>
      <xdr:colOff>101600</xdr:colOff>
      <xdr:row>42</xdr:row>
      <xdr:rowOff>120469</xdr:rowOff>
    </xdr:to>
    <xdr:sp macro="" textlink="">
      <xdr:nvSpPr>
        <xdr:cNvPr id="78" name="楕円 77">
          <a:extLst>
            <a:ext uri="{FF2B5EF4-FFF2-40B4-BE49-F238E27FC236}">
              <a16:creationId xmlns:a16="http://schemas.microsoft.com/office/drawing/2014/main" id="{B420D835-ADD6-47D3-8566-4FCD50269EF4}"/>
            </a:ext>
          </a:extLst>
        </xdr:cNvPr>
        <xdr:cNvSpPr/>
      </xdr:nvSpPr>
      <xdr:spPr>
        <a:xfrm>
          <a:off x="2857500" y="7219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42</xdr:row>
      <xdr:rowOff>69669</xdr:rowOff>
    </xdr:from>
    <xdr:to>
      <xdr:col>19</xdr:col>
      <xdr:colOff>177800</xdr:colOff>
      <xdr:row>42</xdr:row>
      <xdr:rowOff>69669</xdr:rowOff>
    </xdr:to>
    <xdr:cxnSp macro="">
      <xdr:nvCxnSpPr>
        <xdr:cNvPr id="79" name="直線コネクタ 78">
          <a:extLst>
            <a:ext uri="{FF2B5EF4-FFF2-40B4-BE49-F238E27FC236}">
              <a16:creationId xmlns:a16="http://schemas.microsoft.com/office/drawing/2014/main" id="{1A857CA5-5056-4C50-8396-D2C196592E18}"/>
            </a:ext>
          </a:extLst>
        </xdr:cNvPr>
        <xdr:cNvCxnSpPr/>
      </xdr:nvCxnSpPr>
      <xdr:spPr>
        <a:xfrm>
          <a:off x="2908300" y="727056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42</xdr:row>
      <xdr:rowOff>25400</xdr:rowOff>
    </xdr:from>
    <xdr:to>
      <xdr:col>10</xdr:col>
      <xdr:colOff>165100</xdr:colOff>
      <xdr:row>42</xdr:row>
      <xdr:rowOff>127000</xdr:rowOff>
    </xdr:to>
    <xdr:sp macro="" textlink="">
      <xdr:nvSpPr>
        <xdr:cNvPr id="80" name="楕円 79">
          <a:extLst>
            <a:ext uri="{FF2B5EF4-FFF2-40B4-BE49-F238E27FC236}">
              <a16:creationId xmlns:a16="http://schemas.microsoft.com/office/drawing/2014/main" id="{C39B64F2-FC7C-4D37-B004-0A7AAFF636E7}"/>
            </a:ext>
          </a:extLst>
        </xdr:cNvPr>
        <xdr:cNvSpPr/>
      </xdr:nvSpPr>
      <xdr:spPr>
        <a:xfrm>
          <a:off x="1968500" y="722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42</xdr:row>
      <xdr:rowOff>69669</xdr:rowOff>
    </xdr:from>
    <xdr:to>
      <xdr:col>15</xdr:col>
      <xdr:colOff>50800</xdr:colOff>
      <xdr:row>42</xdr:row>
      <xdr:rowOff>76200</xdr:rowOff>
    </xdr:to>
    <xdr:cxnSp macro="">
      <xdr:nvCxnSpPr>
        <xdr:cNvPr id="81" name="直線コネクタ 80">
          <a:extLst>
            <a:ext uri="{FF2B5EF4-FFF2-40B4-BE49-F238E27FC236}">
              <a16:creationId xmlns:a16="http://schemas.microsoft.com/office/drawing/2014/main" id="{452F9A27-2A9C-4E25-B1E6-BD73B39B0F87}"/>
            </a:ext>
          </a:extLst>
        </xdr:cNvPr>
        <xdr:cNvCxnSpPr/>
      </xdr:nvCxnSpPr>
      <xdr:spPr>
        <a:xfrm flipV="1">
          <a:off x="2019300" y="7270569"/>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42</xdr:row>
      <xdr:rowOff>28666</xdr:rowOff>
    </xdr:from>
    <xdr:to>
      <xdr:col>6</xdr:col>
      <xdr:colOff>38100</xdr:colOff>
      <xdr:row>42</xdr:row>
      <xdr:rowOff>130266</xdr:rowOff>
    </xdr:to>
    <xdr:sp macro="" textlink="">
      <xdr:nvSpPr>
        <xdr:cNvPr id="82" name="楕円 81">
          <a:extLst>
            <a:ext uri="{FF2B5EF4-FFF2-40B4-BE49-F238E27FC236}">
              <a16:creationId xmlns:a16="http://schemas.microsoft.com/office/drawing/2014/main" id="{18D89C3B-F243-4D2E-9A53-29D70D2446B8}"/>
            </a:ext>
          </a:extLst>
        </xdr:cNvPr>
        <xdr:cNvSpPr/>
      </xdr:nvSpPr>
      <xdr:spPr>
        <a:xfrm>
          <a:off x="1079500" y="7229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42</xdr:row>
      <xdr:rowOff>76200</xdr:rowOff>
    </xdr:from>
    <xdr:to>
      <xdr:col>10</xdr:col>
      <xdr:colOff>114300</xdr:colOff>
      <xdr:row>42</xdr:row>
      <xdr:rowOff>79466</xdr:rowOff>
    </xdr:to>
    <xdr:cxnSp macro="">
      <xdr:nvCxnSpPr>
        <xdr:cNvPr id="83" name="直線コネクタ 82">
          <a:extLst>
            <a:ext uri="{FF2B5EF4-FFF2-40B4-BE49-F238E27FC236}">
              <a16:creationId xmlns:a16="http://schemas.microsoft.com/office/drawing/2014/main" id="{FCE88A8F-F4F3-4E0F-8078-20F481E16523}"/>
            </a:ext>
          </a:extLst>
        </xdr:cNvPr>
        <xdr:cNvCxnSpPr/>
      </xdr:nvCxnSpPr>
      <xdr:spPr>
        <a:xfrm flipV="1">
          <a:off x="1130300" y="727710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70049</xdr:rowOff>
    </xdr:from>
    <xdr:ext cx="405111" cy="259045"/>
    <xdr:sp macro="" textlink="">
      <xdr:nvSpPr>
        <xdr:cNvPr id="84" name="n_1aveValue【道路】&#10;有形固定資産減価償却率">
          <a:extLst>
            <a:ext uri="{FF2B5EF4-FFF2-40B4-BE49-F238E27FC236}">
              <a16:creationId xmlns:a16="http://schemas.microsoft.com/office/drawing/2014/main" id="{FC4CBE37-9EC7-42EF-B648-89D5C48D13AD}"/>
            </a:ext>
          </a:extLst>
        </xdr:cNvPr>
        <xdr:cNvSpPr txBox="1"/>
      </xdr:nvSpPr>
      <xdr:spPr>
        <a:xfrm>
          <a:off x="3582044" y="6413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65150</xdr:rowOff>
    </xdr:from>
    <xdr:ext cx="405111" cy="259045"/>
    <xdr:sp macro="" textlink="">
      <xdr:nvSpPr>
        <xdr:cNvPr id="85" name="n_2aveValue【道路】&#10;有形固定資産減価償却率">
          <a:extLst>
            <a:ext uri="{FF2B5EF4-FFF2-40B4-BE49-F238E27FC236}">
              <a16:creationId xmlns:a16="http://schemas.microsoft.com/office/drawing/2014/main" id="{B7502EE2-2B0B-47E1-B09C-AC5DA2B484E9}"/>
            </a:ext>
          </a:extLst>
        </xdr:cNvPr>
        <xdr:cNvSpPr txBox="1"/>
      </xdr:nvSpPr>
      <xdr:spPr>
        <a:xfrm>
          <a:off x="2705744" y="6408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34126</xdr:rowOff>
    </xdr:from>
    <xdr:ext cx="405111" cy="259045"/>
    <xdr:sp macro="" textlink="">
      <xdr:nvSpPr>
        <xdr:cNvPr id="86" name="n_3aveValue【道路】&#10;有形固定資産減価償却率">
          <a:extLst>
            <a:ext uri="{FF2B5EF4-FFF2-40B4-BE49-F238E27FC236}">
              <a16:creationId xmlns:a16="http://schemas.microsoft.com/office/drawing/2014/main" id="{19E4D678-F654-461D-B759-5EF591E4403C}"/>
            </a:ext>
          </a:extLst>
        </xdr:cNvPr>
        <xdr:cNvSpPr txBox="1"/>
      </xdr:nvSpPr>
      <xdr:spPr>
        <a:xfrm>
          <a:off x="1816744" y="6377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1469</xdr:rowOff>
    </xdr:from>
    <xdr:ext cx="405111" cy="259045"/>
    <xdr:sp macro="" textlink="">
      <xdr:nvSpPr>
        <xdr:cNvPr id="87" name="n_4aveValue【道路】&#10;有形固定資産減価償却率">
          <a:extLst>
            <a:ext uri="{FF2B5EF4-FFF2-40B4-BE49-F238E27FC236}">
              <a16:creationId xmlns:a16="http://schemas.microsoft.com/office/drawing/2014/main" id="{1350C0B7-51D0-4C40-8E4B-F28C4D61E60B}"/>
            </a:ext>
          </a:extLst>
        </xdr:cNvPr>
        <xdr:cNvSpPr txBox="1"/>
      </xdr:nvSpPr>
      <xdr:spPr>
        <a:xfrm>
          <a:off x="927744" y="634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42</xdr:row>
      <xdr:rowOff>111596</xdr:rowOff>
    </xdr:from>
    <xdr:ext cx="405111" cy="259045"/>
    <xdr:sp macro="" textlink="">
      <xdr:nvSpPr>
        <xdr:cNvPr id="88" name="n_1mainValue【道路】&#10;有形固定資産減価償却率">
          <a:extLst>
            <a:ext uri="{FF2B5EF4-FFF2-40B4-BE49-F238E27FC236}">
              <a16:creationId xmlns:a16="http://schemas.microsoft.com/office/drawing/2014/main" id="{97A1D6ED-0EC6-405F-8A70-69E4B0FED5E2}"/>
            </a:ext>
          </a:extLst>
        </xdr:cNvPr>
        <xdr:cNvSpPr txBox="1"/>
      </xdr:nvSpPr>
      <xdr:spPr>
        <a:xfrm>
          <a:off x="3582044" y="7312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42</xdr:row>
      <xdr:rowOff>111596</xdr:rowOff>
    </xdr:from>
    <xdr:ext cx="405111" cy="259045"/>
    <xdr:sp macro="" textlink="">
      <xdr:nvSpPr>
        <xdr:cNvPr id="89" name="n_2mainValue【道路】&#10;有形固定資産減価償却率">
          <a:extLst>
            <a:ext uri="{FF2B5EF4-FFF2-40B4-BE49-F238E27FC236}">
              <a16:creationId xmlns:a16="http://schemas.microsoft.com/office/drawing/2014/main" id="{4A7E47C0-A5C6-4E7F-ACB1-BFE734083AB7}"/>
            </a:ext>
          </a:extLst>
        </xdr:cNvPr>
        <xdr:cNvSpPr txBox="1"/>
      </xdr:nvSpPr>
      <xdr:spPr>
        <a:xfrm>
          <a:off x="2705744" y="7312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42</xdr:row>
      <xdr:rowOff>118127</xdr:rowOff>
    </xdr:from>
    <xdr:ext cx="405111" cy="259045"/>
    <xdr:sp macro="" textlink="">
      <xdr:nvSpPr>
        <xdr:cNvPr id="90" name="n_3mainValue【道路】&#10;有形固定資産減価償却率">
          <a:extLst>
            <a:ext uri="{FF2B5EF4-FFF2-40B4-BE49-F238E27FC236}">
              <a16:creationId xmlns:a16="http://schemas.microsoft.com/office/drawing/2014/main" id="{5129A8EC-F945-4C6A-90A9-07CC5C0C0935}"/>
            </a:ext>
          </a:extLst>
        </xdr:cNvPr>
        <xdr:cNvSpPr txBox="1"/>
      </xdr:nvSpPr>
      <xdr:spPr>
        <a:xfrm>
          <a:off x="1816744" y="731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42</xdr:row>
      <xdr:rowOff>121393</xdr:rowOff>
    </xdr:from>
    <xdr:ext cx="405111" cy="259045"/>
    <xdr:sp macro="" textlink="">
      <xdr:nvSpPr>
        <xdr:cNvPr id="91" name="n_4mainValue【道路】&#10;有形固定資産減価償却率">
          <a:extLst>
            <a:ext uri="{FF2B5EF4-FFF2-40B4-BE49-F238E27FC236}">
              <a16:creationId xmlns:a16="http://schemas.microsoft.com/office/drawing/2014/main" id="{23FE770C-4873-4E65-A0C6-F1BF97E7E6C6}"/>
            </a:ext>
          </a:extLst>
        </xdr:cNvPr>
        <xdr:cNvSpPr txBox="1"/>
      </xdr:nvSpPr>
      <xdr:spPr>
        <a:xfrm>
          <a:off x="927744" y="7322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61702B0-749D-415A-98EB-B195CE760C6C}"/>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B8BD7BBD-1B06-48EE-AE87-929807F8C4C2}"/>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330F995B-D517-478B-B81B-F76EEA113565}"/>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4F3CEB2A-15E4-4D6D-828A-7039865D6E38}"/>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9FB7B459-B2B7-483E-ABCC-7DC384AEAC74}"/>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1D1CD8D2-072A-480B-A736-E5168D109E72}"/>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325CE5EC-8243-4F35-9A80-068B8BA64E3D}"/>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901D7C03-9B91-4FDD-BDF1-1D22D768C0B4}"/>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33E232DC-C7E6-4949-AE4F-9596090DD14C}"/>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B554B310-4904-4F02-B286-D2B8751B2616}"/>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2184721E-B9EB-4E72-97F1-6D91A29030DA}"/>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4E662688-E57B-417E-9421-1F320DE98A27}"/>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DC3B6981-95C8-4FDC-84D7-213BD855CBAA}"/>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5" name="テキスト ボックス 104">
          <a:extLst>
            <a:ext uri="{FF2B5EF4-FFF2-40B4-BE49-F238E27FC236}">
              <a16:creationId xmlns:a16="http://schemas.microsoft.com/office/drawing/2014/main" id="{40369A05-6F78-4033-8920-1F23B86A44FE}"/>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95BE9AF0-6744-4F59-AB39-A20422F7383D}"/>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7" name="テキスト ボックス 106">
          <a:extLst>
            <a:ext uri="{FF2B5EF4-FFF2-40B4-BE49-F238E27FC236}">
              <a16:creationId xmlns:a16="http://schemas.microsoft.com/office/drawing/2014/main" id="{3CD146E0-3E49-4304-9DAE-1DB815EF209E}"/>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3BEE3CBD-80C3-4FBF-8331-FD751C1A3F56}"/>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9" name="テキスト ボックス 108">
          <a:extLst>
            <a:ext uri="{FF2B5EF4-FFF2-40B4-BE49-F238E27FC236}">
              <a16:creationId xmlns:a16="http://schemas.microsoft.com/office/drawing/2014/main" id="{6B920DBE-3B8C-4983-86A6-D8A8F74D025B}"/>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5BC52323-A68D-48D4-8EC1-C848041B5FA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1" name="テキスト ボックス 110">
          <a:extLst>
            <a:ext uri="{FF2B5EF4-FFF2-40B4-BE49-F238E27FC236}">
              <a16:creationId xmlns:a16="http://schemas.microsoft.com/office/drawing/2014/main" id="{FE0424B7-8783-47E9-A51C-92BC2CE37879}"/>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F148229F-0A8F-4F66-82EF-29E2D979AE17}"/>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3" name="テキスト ボックス 112">
          <a:extLst>
            <a:ext uri="{FF2B5EF4-FFF2-40B4-BE49-F238E27FC236}">
              <a16:creationId xmlns:a16="http://schemas.microsoft.com/office/drawing/2014/main" id="{8E3C716C-913E-4E3F-874C-27BA1FF55B11}"/>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a:extLst>
            <a:ext uri="{FF2B5EF4-FFF2-40B4-BE49-F238E27FC236}">
              <a16:creationId xmlns:a16="http://schemas.microsoft.com/office/drawing/2014/main" id="{13EECAE8-4B21-4576-BF67-C92596A4804C}"/>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50094</xdr:rowOff>
    </xdr:from>
    <xdr:to>
      <xdr:col>54</xdr:col>
      <xdr:colOff>189865</xdr:colOff>
      <xdr:row>42</xdr:row>
      <xdr:rowOff>37871</xdr:rowOff>
    </xdr:to>
    <xdr:cxnSp macro="">
      <xdr:nvCxnSpPr>
        <xdr:cNvPr id="115" name="直線コネクタ 114">
          <a:extLst>
            <a:ext uri="{FF2B5EF4-FFF2-40B4-BE49-F238E27FC236}">
              <a16:creationId xmlns:a16="http://schemas.microsoft.com/office/drawing/2014/main" id="{5D0094A2-E55B-4622-902F-B537BC4A027E}"/>
            </a:ext>
          </a:extLst>
        </xdr:cNvPr>
        <xdr:cNvCxnSpPr/>
      </xdr:nvCxnSpPr>
      <xdr:spPr>
        <a:xfrm flipV="1">
          <a:off x="10476865" y="5707944"/>
          <a:ext cx="0" cy="1530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41698</xdr:rowOff>
    </xdr:from>
    <xdr:ext cx="469744" cy="259045"/>
    <xdr:sp macro="" textlink="">
      <xdr:nvSpPr>
        <xdr:cNvPr id="116" name="【道路】&#10;一人当たり延長最小値テキスト">
          <a:extLst>
            <a:ext uri="{FF2B5EF4-FFF2-40B4-BE49-F238E27FC236}">
              <a16:creationId xmlns:a16="http://schemas.microsoft.com/office/drawing/2014/main" id="{635EC245-EFDE-40B5-BF51-F5A2CCDB9812}"/>
            </a:ext>
          </a:extLst>
        </xdr:cNvPr>
        <xdr:cNvSpPr txBox="1"/>
      </xdr:nvSpPr>
      <xdr:spPr>
        <a:xfrm>
          <a:off x="10515600" y="7242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37871</xdr:rowOff>
    </xdr:from>
    <xdr:to>
      <xdr:col>55</xdr:col>
      <xdr:colOff>88900</xdr:colOff>
      <xdr:row>42</xdr:row>
      <xdr:rowOff>37871</xdr:rowOff>
    </xdr:to>
    <xdr:cxnSp macro="">
      <xdr:nvCxnSpPr>
        <xdr:cNvPr id="117" name="直線コネクタ 116">
          <a:extLst>
            <a:ext uri="{FF2B5EF4-FFF2-40B4-BE49-F238E27FC236}">
              <a16:creationId xmlns:a16="http://schemas.microsoft.com/office/drawing/2014/main" id="{CA0F3EA3-454E-4BA2-B3B4-D12F18DB5739}"/>
            </a:ext>
          </a:extLst>
        </xdr:cNvPr>
        <xdr:cNvCxnSpPr/>
      </xdr:nvCxnSpPr>
      <xdr:spPr>
        <a:xfrm>
          <a:off x="10388600" y="7238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168221</xdr:rowOff>
    </xdr:from>
    <xdr:ext cx="599010" cy="259045"/>
    <xdr:sp macro="" textlink="">
      <xdr:nvSpPr>
        <xdr:cNvPr id="118" name="【道路】&#10;一人当たり延長最大値テキスト">
          <a:extLst>
            <a:ext uri="{FF2B5EF4-FFF2-40B4-BE49-F238E27FC236}">
              <a16:creationId xmlns:a16="http://schemas.microsoft.com/office/drawing/2014/main" id="{91369AC5-8D03-433F-AAAE-35D8603A9425}"/>
            </a:ext>
          </a:extLst>
        </xdr:cNvPr>
        <xdr:cNvSpPr txBox="1"/>
      </xdr:nvSpPr>
      <xdr:spPr>
        <a:xfrm>
          <a:off x="10515600" y="5483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50094</xdr:rowOff>
    </xdr:from>
    <xdr:to>
      <xdr:col>55</xdr:col>
      <xdr:colOff>88900</xdr:colOff>
      <xdr:row>33</xdr:row>
      <xdr:rowOff>50094</xdr:rowOff>
    </xdr:to>
    <xdr:cxnSp macro="">
      <xdr:nvCxnSpPr>
        <xdr:cNvPr id="119" name="直線コネクタ 118">
          <a:extLst>
            <a:ext uri="{FF2B5EF4-FFF2-40B4-BE49-F238E27FC236}">
              <a16:creationId xmlns:a16="http://schemas.microsoft.com/office/drawing/2014/main" id="{64D643DA-DF52-4DFF-A2F4-5D1077991BBA}"/>
            </a:ext>
          </a:extLst>
        </xdr:cNvPr>
        <xdr:cNvCxnSpPr/>
      </xdr:nvCxnSpPr>
      <xdr:spPr>
        <a:xfrm>
          <a:off x="10388600" y="5707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12301</xdr:rowOff>
    </xdr:from>
    <xdr:ext cx="534377" cy="259045"/>
    <xdr:sp macro="" textlink="">
      <xdr:nvSpPr>
        <xdr:cNvPr id="120" name="【道路】&#10;一人当たり延長平均値テキスト">
          <a:extLst>
            <a:ext uri="{FF2B5EF4-FFF2-40B4-BE49-F238E27FC236}">
              <a16:creationId xmlns:a16="http://schemas.microsoft.com/office/drawing/2014/main" id="{C97EFF37-B6FA-4F1E-9F77-44E01DF3D834}"/>
            </a:ext>
          </a:extLst>
        </xdr:cNvPr>
        <xdr:cNvSpPr txBox="1"/>
      </xdr:nvSpPr>
      <xdr:spPr>
        <a:xfrm>
          <a:off x="10515600" y="68703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160874</xdr:rowOff>
    </xdr:from>
    <xdr:to>
      <xdr:col>55</xdr:col>
      <xdr:colOff>50800</xdr:colOff>
      <xdr:row>41</xdr:row>
      <xdr:rowOff>91024</xdr:rowOff>
    </xdr:to>
    <xdr:sp macro="" textlink="">
      <xdr:nvSpPr>
        <xdr:cNvPr id="121" name="フローチャート: 判断 120">
          <a:extLst>
            <a:ext uri="{FF2B5EF4-FFF2-40B4-BE49-F238E27FC236}">
              <a16:creationId xmlns:a16="http://schemas.microsoft.com/office/drawing/2014/main" id="{4472D9B5-85F8-47C9-8E09-74DB3970ACB6}"/>
            </a:ext>
          </a:extLst>
        </xdr:cNvPr>
        <xdr:cNvSpPr/>
      </xdr:nvSpPr>
      <xdr:spPr>
        <a:xfrm>
          <a:off x="10426700" y="7018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163387</xdr:rowOff>
    </xdr:from>
    <xdr:to>
      <xdr:col>50</xdr:col>
      <xdr:colOff>165100</xdr:colOff>
      <xdr:row>41</xdr:row>
      <xdr:rowOff>93537</xdr:rowOff>
    </xdr:to>
    <xdr:sp macro="" textlink="">
      <xdr:nvSpPr>
        <xdr:cNvPr id="122" name="フローチャート: 判断 121">
          <a:extLst>
            <a:ext uri="{FF2B5EF4-FFF2-40B4-BE49-F238E27FC236}">
              <a16:creationId xmlns:a16="http://schemas.microsoft.com/office/drawing/2014/main" id="{EA2B936C-AB80-49DD-B739-B312AFB95A23}"/>
            </a:ext>
          </a:extLst>
        </xdr:cNvPr>
        <xdr:cNvSpPr/>
      </xdr:nvSpPr>
      <xdr:spPr>
        <a:xfrm>
          <a:off x="9588500" y="702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168983</xdr:rowOff>
    </xdr:from>
    <xdr:to>
      <xdr:col>46</xdr:col>
      <xdr:colOff>38100</xdr:colOff>
      <xdr:row>41</xdr:row>
      <xdr:rowOff>99133</xdr:rowOff>
    </xdr:to>
    <xdr:sp macro="" textlink="">
      <xdr:nvSpPr>
        <xdr:cNvPr id="123" name="フローチャート: 判断 122">
          <a:extLst>
            <a:ext uri="{FF2B5EF4-FFF2-40B4-BE49-F238E27FC236}">
              <a16:creationId xmlns:a16="http://schemas.microsoft.com/office/drawing/2014/main" id="{75FA7384-6117-4201-80FA-A3AC52E1079B}"/>
            </a:ext>
          </a:extLst>
        </xdr:cNvPr>
        <xdr:cNvSpPr/>
      </xdr:nvSpPr>
      <xdr:spPr>
        <a:xfrm>
          <a:off x="8699500" y="702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164371</xdr:rowOff>
    </xdr:from>
    <xdr:to>
      <xdr:col>41</xdr:col>
      <xdr:colOff>101600</xdr:colOff>
      <xdr:row>41</xdr:row>
      <xdr:rowOff>94521</xdr:rowOff>
    </xdr:to>
    <xdr:sp macro="" textlink="">
      <xdr:nvSpPr>
        <xdr:cNvPr id="124" name="フローチャート: 判断 123">
          <a:extLst>
            <a:ext uri="{FF2B5EF4-FFF2-40B4-BE49-F238E27FC236}">
              <a16:creationId xmlns:a16="http://schemas.microsoft.com/office/drawing/2014/main" id="{73D5B94F-047A-4407-8513-0B0AB9A7C98A}"/>
            </a:ext>
          </a:extLst>
        </xdr:cNvPr>
        <xdr:cNvSpPr/>
      </xdr:nvSpPr>
      <xdr:spPr>
        <a:xfrm>
          <a:off x="7810500" y="702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162964</xdr:rowOff>
    </xdr:from>
    <xdr:to>
      <xdr:col>36</xdr:col>
      <xdr:colOff>165100</xdr:colOff>
      <xdr:row>41</xdr:row>
      <xdr:rowOff>93114</xdr:rowOff>
    </xdr:to>
    <xdr:sp macro="" textlink="">
      <xdr:nvSpPr>
        <xdr:cNvPr id="125" name="フローチャート: 判断 124">
          <a:extLst>
            <a:ext uri="{FF2B5EF4-FFF2-40B4-BE49-F238E27FC236}">
              <a16:creationId xmlns:a16="http://schemas.microsoft.com/office/drawing/2014/main" id="{AC87E22B-F248-47E7-9BFC-A85F1AE8A4B0}"/>
            </a:ext>
          </a:extLst>
        </xdr:cNvPr>
        <xdr:cNvSpPr/>
      </xdr:nvSpPr>
      <xdr:spPr>
        <a:xfrm>
          <a:off x="6921500" y="702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AAF19C99-DD06-4151-AD44-ADB7ABBF2212}"/>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F07E599E-E240-4B17-A00A-DE0AB915A3D2}"/>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987F810E-1CA9-4240-8726-D5CAFC2964FF}"/>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80B04783-05A4-4E9C-A942-3020DF90BA2E}"/>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80B049AE-1E77-43DC-BCFD-83C0D9E75D55}"/>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24139</xdr:rowOff>
    </xdr:from>
    <xdr:to>
      <xdr:col>55</xdr:col>
      <xdr:colOff>50800</xdr:colOff>
      <xdr:row>41</xdr:row>
      <xdr:rowOff>125739</xdr:rowOff>
    </xdr:to>
    <xdr:sp macro="" textlink="">
      <xdr:nvSpPr>
        <xdr:cNvPr id="131" name="楕円 130">
          <a:extLst>
            <a:ext uri="{FF2B5EF4-FFF2-40B4-BE49-F238E27FC236}">
              <a16:creationId xmlns:a16="http://schemas.microsoft.com/office/drawing/2014/main" id="{1ADF84ED-59E8-42CC-BB48-4DF76A278C00}"/>
            </a:ext>
          </a:extLst>
        </xdr:cNvPr>
        <xdr:cNvSpPr/>
      </xdr:nvSpPr>
      <xdr:spPr>
        <a:xfrm>
          <a:off x="10426700" y="7053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2566</xdr:rowOff>
    </xdr:from>
    <xdr:ext cx="534377" cy="259045"/>
    <xdr:sp macro="" textlink="">
      <xdr:nvSpPr>
        <xdr:cNvPr id="132" name="【道路】&#10;一人当たり延長該当値テキスト">
          <a:extLst>
            <a:ext uri="{FF2B5EF4-FFF2-40B4-BE49-F238E27FC236}">
              <a16:creationId xmlns:a16="http://schemas.microsoft.com/office/drawing/2014/main" id="{5027EC1F-C74A-4870-9075-AD34E400F277}"/>
            </a:ext>
          </a:extLst>
        </xdr:cNvPr>
        <xdr:cNvSpPr txBox="1"/>
      </xdr:nvSpPr>
      <xdr:spPr>
        <a:xfrm>
          <a:off x="10515600" y="7032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27136</xdr:rowOff>
    </xdr:from>
    <xdr:to>
      <xdr:col>50</xdr:col>
      <xdr:colOff>165100</xdr:colOff>
      <xdr:row>41</xdr:row>
      <xdr:rowOff>128736</xdr:rowOff>
    </xdr:to>
    <xdr:sp macro="" textlink="">
      <xdr:nvSpPr>
        <xdr:cNvPr id="133" name="楕円 132">
          <a:extLst>
            <a:ext uri="{FF2B5EF4-FFF2-40B4-BE49-F238E27FC236}">
              <a16:creationId xmlns:a16="http://schemas.microsoft.com/office/drawing/2014/main" id="{C9C19FAC-A245-4729-AB2B-C93263697975}"/>
            </a:ext>
          </a:extLst>
        </xdr:cNvPr>
        <xdr:cNvSpPr/>
      </xdr:nvSpPr>
      <xdr:spPr>
        <a:xfrm>
          <a:off x="9588500" y="7056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74939</xdr:rowOff>
    </xdr:from>
    <xdr:to>
      <xdr:col>55</xdr:col>
      <xdr:colOff>0</xdr:colOff>
      <xdr:row>41</xdr:row>
      <xdr:rowOff>77936</xdr:rowOff>
    </xdr:to>
    <xdr:cxnSp macro="">
      <xdr:nvCxnSpPr>
        <xdr:cNvPr id="134" name="直線コネクタ 133">
          <a:extLst>
            <a:ext uri="{FF2B5EF4-FFF2-40B4-BE49-F238E27FC236}">
              <a16:creationId xmlns:a16="http://schemas.microsoft.com/office/drawing/2014/main" id="{59397125-4820-4C63-A442-3D077CE29543}"/>
            </a:ext>
          </a:extLst>
        </xdr:cNvPr>
        <xdr:cNvCxnSpPr/>
      </xdr:nvCxnSpPr>
      <xdr:spPr>
        <a:xfrm flipV="1">
          <a:off x="9639300" y="7104389"/>
          <a:ext cx="838200" cy="2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29079</xdr:rowOff>
    </xdr:from>
    <xdr:to>
      <xdr:col>46</xdr:col>
      <xdr:colOff>38100</xdr:colOff>
      <xdr:row>41</xdr:row>
      <xdr:rowOff>130679</xdr:rowOff>
    </xdr:to>
    <xdr:sp macro="" textlink="">
      <xdr:nvSpPr>
        <xdr:cNvPr id="135" name="楕円 134">
          <a:extLst>
            <a:ext uri="{FF2B5EF4-FFF2-40B4-BE49-F238E27FC236}">
              <a16:creationId xmlns:a16="http://schemas.microsoft.com/office/drawing/2014/main" id="{B6E37F8F-9517-4C28-BBA2-3E20272F2076}"/>
            </a:ext>
          </a:extLst>
        </xdr:cNvPr>
        <xdr:cNvSpPr/>
      </xdr:nvSpPr>
      <xdr:spPr>
        <a:xfrm>
          <a:off x="8699500" y="705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77936</xdr:rowOff>
    </xdr:from>
    <xdr:to>
      <xdr:col>50</xdr:col>
      <xdr:colOff>114300</xdr:colOff>
      <xdr:row>41</xdr:row>
      <xdr:rowOff>79879</xdr:rowOff>
    </xdr:to>
    <xdr:cxnSp macro="">
      <xdr:nvCxnSpPr>
        <xdr:cNvPr id="136" name="直線コネクタ 135">
          <a:extLst>
            <a:ext uri="{FF2B5EF4-FFF2-40B4-BE49-F238E27FC236}">
              <a16:creationId xmlns:a16="http://schemas.microsoft.com/office/drawing/2014/main" id="{F8EE495E-F193-40EB-9C50-FE6243D7AA02}"/>
            </a:ext>
          </a:extLst>
        </xdr:cNvPr>
        <xdr:cNvCxnSpPr/>
      </xdr:nvCxnSpPr>
      <xdr:spPr>
        <a:xfrm flipV="1">
          <a:off x="8750300" y="7107386"/>
          <a:ext cx="889000" cy="1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32532</xdr:rowOff>
    </xdr:from>
    <xdr:to>
      <xdr:col>41</xdr:col>
      <xdr:colOff>101600</xdr:colOff>
      <xdr:row>41</xdr:row>
      <xdr:rowOff>134132</xdr:rowOff>
    </xdr:to>
    <xdr:sp macro="" textlink="">
      <xdr:nvSpPr>
        <xdr:cNvPr id="137" name="楕円 136">
          <a:extLst>
            <a:ext uri="{FF2B5EF4-FFF2-40B4-BE49-F238E27FC236}">
              <a16:creationId xmlns:a16="http://schemas.microsoft.com/office/drawing/2014/main" id="{DFE9B8EA-67FB-4D5E-B90D-8D2E1F3F4D69}"/>
            </a:ext>
          </a:extLst>
        </xdr:cNvPr>
        <xdr:cNvSpPr/>
      </xdr:nvSpPr>
      <xdr:spPr>
        <a:xfrm>
          <a:off x="7810500" y="7061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79879</xdr:rowOff>
    </xdr:from>
    <xdr:to>
      <xdr:col>45</xdr:col>
      <xdr:colOff>177800</xdr:colOff>
      <xdr:row>41</xdr:row>
      <xdr:rowOff>83332</xdr:rowOff>
    </xdr:to>
    <xdr:cxnSp macro="">
      <xdr:nvCxnSpPr>
        <xdr:cNvPr id="138" name="直線コネクタ 137">
          <a:extLst>
            <a:ext uri="{FF2B5EF4-FFF2-40B4-BE49-F238E27FC236}">
              <a16:creationId xmlns:a16="http://schemas.microsoft.com/office/drawing/2014/main" id="{5EB9A911-062E-42E3-8D5E-670F3E7973DC}"/>
            </a:ext>
          </a:extLst>
        </xdr:cNvPr>
        <xdr:cNvCxnSpPr/>
      </xdr:nvCxnSpPr>
      <xdr:spPr>
        <a:xfrm flipV="1">
          <a:off x="7861300" y="7109329"/>
          <a:ext cx="889000" cy="3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36026</xdr:rowOff>
    </xdr:from>
    <xdr:to>
      <xdr:col>36</xdr:col>
      <xdr:colOff>165100</xdr:colOff>
      <xdr:row>41</xdr:row>
      <xdr:rowOff>137626</xdr:rowOff>
    </xdr:to>
    <xdr:sp macro="" textlink="">
      <xdr:nvSpPr>
        <xdr:cNvPr id="139" name="楕円 138">
          <a:extLst>
            <a:ext uri="{FF2B5EF4-FFF2-40B4-BE49-F238E27FC236}">
              <a16:creationId xmlns:a16="http://schemas.microsoft.com/office/drawing/2014/main" id="{9D5949C2-9123-4925-A629-4F0B3302E156}"/>
            </a:ext>
          </a:extLst>
        </xdr:cNvPr>
        <xdr:cNvSpPr/>
      </xdr:nvSpPr>
      <xdr:spPr>
        <a:xfrm>
          <a:off x="6921500" y="7065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83332</xdr:rowOff>
    </xdr:from>
    <xdr:to>
      <xdr:col>41</xdr:col>
      <xdr:colOff>50800</xdr:colOff>
      <xdr:row>41</xdr:row>
      <xdr:rowOff>86826</xdr:rowOff>
    </xdr:to>
    <xdr:cxnSp macro="">
      <xdr:nvCxnSpPr>
        <xdr:cNvPr id="140" name="直線コネクタ 139">
          <a:extLst>
            <a:ext uri="{FF2B5EF4-FFF2-40B4-BE49-F238E27FC236}">
              <a16:creationId xmlns:a16="http://schemas.microsoft.com/office/drawing/2014/main" id="{92BDB7A8-E5D5-47C9-BFB8-0D6E53EC409A}"/>
            </a:ext>
          </a:extLst>
        </xdr:cNvPr>
        <xdr:cNvCxnSpPr/>
      </xdr:nvCxnSpPr>
      <xdr:spPr>
        <a:xfrm flipV="1">
          <a:off x="6972300" y="7112782"/>
          <a:ext cx="889000" cy="3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110064</xdr:rowOff>
    </xdr:from>
    <xdr:ext cx="534377" cy="259045"/>
    <xdr:sp macro="" textlink="">
      <xdr:nvSpPr>
        <xdr:cNvPr id="141" name="n_1aveValue【道路】&#10;一人当たり延長">
          <a:extLst>
            <a:ext uri="{FF2B5EF4-FFF2-40B4-BE49-F238E27FC236}">
              <a16:creationId xmlns:a16="http://schemas.microsoft.com/office/drawing/2014/main" id="{E42DB1D1-CCBF-4109-886A-4B1FC22485EA}"/>
            </a:ext>
          </a:extLst>
        </xdr:cNvPr>
        <xdr:cNvSpPr txBox="1"/>
      </xdr:nvSpPr>
      <xdr:spPr>
        <a:xfrm>
          <a:off x="9359411" y="6796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115660</xdr:rowOff>
    </xdr:from>
    <xdr:ext cx="534377" cy="259045"/>
    <xdr:sp macro="" textlink="">
      <xdr:nvSpPr>
        <xdr:cNvPr id="142" name="n_2aveValue【道路】&#10;一人当たり延長">
          <a:extLst>
            <a:ext uri="{FF2B5EF4-FFF2-40B4-BE49-F238E27FC236}">
              <a16:creationId xmlns:a16="http://schemas.microsoft.com/office/drawing/2014/main" id="{FC5DBA81-4B6B-4B05-853F-4EDC33F9589D}"/>
            </a:ext>
          </a:extLst>
        </xdr:cNvPr>
        <xdr:cNvSpPr txBox="1"/>
      </xdr:nvSpPr>
      <xdr:spPr>
        <a:xfrm>
          <a:off x="8483111" y="6802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111048</xdr:rowOff>
    </xdr:from>
    <xdr:ext cx="534377" cy="259045"/>
    <xdr:sp macro="" textlink="">
      <xdr:nvSpPr>
        <xdr:cNvPr id="143" name="n_3aveValue【道路】&#10;一人当たり延長">
          <a:extLst>
            <a:ext uri="{FF2B5EF4-FFF2-40B4-BE49-F238E27FC236}">
              <a16:creationId xmlns:a16="http://schemas.microsoft.com/office/drawing/2014/main" id="{82EBF9DF-D2C1-4C09-8082-C3DFE858ADEB}"/>
            </a:ext>
          </a:extLst>
        </xdr:cNvPr>
        <xdr:cNvSpPr txBox="1"/>
      </xdr:nvSpPr>
      <xdr:spPr>
        <a:xfrm>
          <a:off x="7594111" y="6797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109641</xdr:rowOff>
    </xdr:from>
    <xdr:ext cx="534377" cy="259045"/>
    <xdr:sp macro="" textlink="">
      <xdr:nvSpPr>
        <xdr:cNvPr id="144" name="n_4aveValue【道路】&#10;一人当たり延長">
          <a:extLst>
            <a:ext uri="{FF2B5EF4-FFF2-40B4-BE49-F238E27FC236}">
              <a16:creationId xmlns:a16="http://schemas.microsoft.com/office/drawing/2014/main" id="{7BD179B4-9C8C-43D8-A3B1-6E2CBFCFA2C1}"/>
            </a:ext>
          </a:extLst>
        </xdr:cNvPr>
        <xdr:cNvSpPr txBox="1"/>
      </xdr:nvSpPr>
      <xdr:spPr>
        <a:xfrm>
          <a:off x="6705111" y="679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119863</xdr:rowOff>
    </xdr:from>
    <xdr:ext cx="534377" cy="259045"/>
    <xdr:sp macro="" textlink="">
      <xdr:nvSpPr>
        <xdr:cNvPr id="145" name="n_1mainValue【道路】&#10;一人当たり延長">
          <a:extLst>
            <a:ext uri="{FF2B5EF4-FFF2-40B4-BE49-F238E27FC236}">
              <a16:creationId xmlns:a16="http://schemas.microsoft.com/office/drawing/2014/main" id="{9AC668C8-596A-4436-AF91-A8FF39A051BD}"/>
            </a:ext>
          </a:extLst>
        </xdr:cNvPr>
        <xdr:cNvSpPr txBox="1"/>
      </xdr:nvSpPr>
      <xdr:spPr>
        <a:xfrm>
          <a:off x="9359411" y="7149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121806</xdr:rowOff>
    </xdr:from>
    <xdr:ext cx="534377" cy="259045"/>
    <xdr:sp macro="" textlink="">
      <xdr:nvSpPr>
        <xdr:cNvPr id="146" name="n_2mainValue【道路】&#10;一人当たり延長">
          <a:extLst>
            <a:ext uri="{FF2B5EF4-FFF2-40B4-BE49-F238E27FC236}">
              <a16:creationId xmlns:a16="http://schemas.microsoft.com/office/drawing/2014/main" id="{B3CE39D1-6EC1-40AF-B4B3-5BA3F2A59A82}"/>
            </a:ext>
          </a:extLst>
        </xdr:cNvPr>
        <xdr:cNvSpPr txBox="1"/>
      </xdr:nvSpPr>
      <xdr:spPr>
        <a:xfrm>
          <a:off x="8483111" y="7151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125259</xdr:rowOff>
    </xdr:from>
    <xdr:ext cx="534377" cy="259045"/>
    <xdr:sp macro="" textlink="">
      <xdr:nvSpPr>
        <xdr:cNvPr id="147" name="n_3mainValue【道路】&#10;一人当たり延長">
          <a:extLst>
            <a:ext uri="{FF2B5EF4-FFF2-40B4-BE49-F238E27FC236}">
              <a16:creationId xmlns:a16="http://schemas.microsoft.com/office/drawing/2014/main" id="{1BE18894-2E57-4641-8BD8-5FC440323EE0}"/>
            </a:ext>
          </a:extLst>
        </xdr:cNvPr>
        <xdr:cNvSpPr txBox="1"/>
      </xdr:nvSpPr>
      <xdr:spPr>
        <a:xfrm>
          <a:off x="7594111" y="7154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128753</xdr:rowOff>
    </xdr:from>
    <xdr:ext cx="534377" cy="259045"/>
    <xdr:sp macro="" textlink="">
      <xdr:nvSpPr>
        <xdr:cNvPr id="148" name="n_4mainValue【道路】&#10;一人当たり延長">
          <a:extLst>
            <a:ext uri="{FF2B5EF4-FFF2-40B4-BE49-F238E27FC236}">
              <a16:creationId xmlns:a16="http://schemas.microsoft.com/office/drawing/2014/main" id="{48DD1AF5-D7BD-4F05-9402-C8ABD2CA11A4}"/>
            </a:ext>
          </a:extLst>
        </xdr:cNvPr>
        <xdr:cNvSpPr txBox="1"/>
      </xdr:nvSpPr>
      <xdr:spPr>
        <a:xfrm>
          <a:off x="6705111" y="7158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F343ED77-7386-482E-A48B-D419CB98D5FB}"/>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25B040EE-67A0-40C1-AD6C-E0617A589D3D}"/>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8DCE9C88-7EBA-4F77-AE97-1BAF100BC48F}"/>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52A5DA98-306A-43DD-95C8-C639954A239A}"/>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5FAEC1C4-CE43-4D35-AC4B-7BF1468520AD}"/>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BE857BF5-BCD8-42C1-9085-914D227B078F}"/>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81F66880-1EBA-4C55-92FA-3961C012431C}"/>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086BE405-87AE-40B5-8450-F49212A4BF2B}"/>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FA6490AE-C64A-41E8-9538-65D946FFA9C1}"/>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53104DC9-BFC7-4830-8119-FCD5DA2CA414}"/>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E16BD515-04F8-4FE9-BD5F-F8CEFB4038F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4B52E82D-2A13-4621-A16F-6A5AADCE0265}"/>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0C2C44F1-A668-4F20-A794-B0261AD3E9F4}"/>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48DB8613-C578-47EE-984B-1892B1D015D3}"/>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B2697D5B-CD81-4B6A-9A89-9D9FEDB513FB}"/>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048E736B-14AE-4A38-BB2F-44B54F823161}"/>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F50F0B3C-17B8-44DC-94CD-D5DFFADFFA84}"/>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1B7EF34F-58A2-4004-90F5-0C6E7FAA63B9}"/>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46C40CCA-2027-4076-AD73-23151633CDE5}"/>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C8D98AD4-B914-428E-AC7A-62E8E813AB12}"/>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B3058B97-3712-4474-A615-112A2FDF826C}"/>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810BEBEA-1DF3-4BE3-B240-04F8048D31F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A7A366C2-8E52-44DB-AE9B-3CD0EA6CEA7E}"/>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CB21B8DD-4253-4B1C-B150-6E25B7F321A3}"/>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a:extLst>
            <a:ext uri="{FF2B5EF4-FFF2-40B4-BE49-F238E27FC236}">
              <a16:creationId xmlns:a16="http://schemas.microsoft.com/office/drawing/2014/main" id="{69B66FBC-B699-4149-B067-A2C8B1EE92FD}"/>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133894</xdr:rowOff>
    </xdr:from>
    <xdr:to>
      <xdr:col>24</xdr:col>
      <xdr:colOff>62865</xdr:colOff>
      <xdr:row>64</xdr:row>
      <xdr:rowOff>55517</xdr:rowOff>
    </xdr:to>
    <xdr:cxnSp macro="">
      <xdr:nvCxnSpPr>
        <xdr:cNvPr id="174" name="直線コネクタ 173">
          <a:extLst>
            <a:ext uri="{FF2B5EF4-FFF2-40B4-BE49-F238E27FC236}">
              <a16:creationId xmlns:a16="http://schemas.microsoft.com/office/drawing/2014/main" id="{244B71FF-550E-4AD1-B11B-CB543CB2AF06}"/>
            </a:ext>
          </a:extLst>
        </xdr:cNvPr>
        <xdr:cNvCxnSpPr/>
      </xdr:nvCxnSpPr>
      <xdr:spPr>
        <a:xfrm flipV="1">
          <a:off x="4634865" y="9563644"/>
          <a:ext cx="0" cy="146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59344</xdr:rowOff>
    </xdr:from>
    <xdr:ext cx="405111" cy="259045"/>
    <xdr:sp macro="" textlink="">
      <xdr:nvSpPr>
        <xdr:cNvPr id="175" name="【橋りょう・トンネル】&#10;有形固定資産減価償却率最小値テキスト">
          <a:extLst>
            <a:ext uri="{FF2B5EF4-FFF2-40B4-BE49-F238E27FC236}">
              <a16:creationId xmlns:a16="http://schemas.microsoft.com/office/drawing/2014/main" id="{25A23CCB-8CFC-483E-93FA-C777327C9D05}"/>
            </a:ext>
          </a:extLst>
        </xdr:cNvPr>
        <xdr:cNvSpPr txBox="1"/>
      </xdr:nvSpPr>
      <xdr:spPr>
        <a:xfrm>
          <a:off x="4673600" y="11032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55517</xdr:rowOff>
    </xdr:from>
    <xdr:to>
      <xdr:col>24</xdr:col>
      <xdr:colOff>152400</xdr:colOff>
      <xdr:row>64</xdr:row>
      <xdr:rowOff>55517</xdr:rowOff>
    </xdr:to>
    <xdr:cxnSp macro="">
      <xdr:nvCxnSpPr>
        <xdr:cNvPr id="176" name="直線コネクタ 175">
          <a:extLst>
            <a:ext uri="{FF2B5EF4-FFF2-40B4-BE49-F238E27FC236}">
              <a16:creationId xmlns:a16="http://schemas.microsoft.com/office/drawing/2014/main" id="{4E32EC34-5F2A-4418-B487-8E69F1E2973E}"/>
            </a:ext>
          </a:extLst>
        </xdr:cNvPr>
        <xdr:cNvCxnSpPr/>
      </xdr:nvCxnSpPr>
      <xdr:spPr>
        <a:xfrm>
          <a:off x="4546600" y="11028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80571</xdr:rowOff>
    </xdr:from>
    <xdr:ext cx="340478" cy="259045"/>
    <xdr:sp macro="" textlink="">
      <xdr:nvSpPr>
        <xdr:cNvPr id="177" name="【橋りょう・トンネル】&#10;有形固定資産減価償却率最大値テキスト">
          <a:extLst>
            <a:ext uri="{FF2B5EF4-FFF2-40B4-BE49-F238E27FC236}">
              <a16:creationId xmlns:a16="http://schemas.microsoft.com/office/drawing/2014/main" id="{90DF50E0-9ECE-40F5-B505-7677B7B6EACC}"/>
            </a:ext>
          </a:extLst>
        </xdr:cNvPr>
        <xdr:cNvSpPr txBox="1"/>
      </xdr:nvSpPr>
      <xdr:spPr>
        <a:xfrm>
          <a:off x="4673600" y="933887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133894</xdr:rowOff>
    </xdr:from>
    <xdr:to>
      <xdr:col>24</xdr:col>
      <xdr:colOff>152400</xdr:colOff>
      <xdr:row>55</xdr:row>
      <xdr:rowOff>133894</xdr:rowOff>
    </xdr:to>
    <xdr:cxnSp macro="">
      <xdr:nvCxnSpPr>
        <xdr:cNvPr id="178" name="直線コネクタ 177">
          <a:extLst>
            <a:ext uri="{FF2B5EF4-FFF2-40B4-BE49-F238E27FC236}">
              <a16:creationId xmlns:a16="http://schemas.microsoft.com/office/drawing/2014/main" id="{DFE64B3F-1DF4-47D3-8DC4-458643EF52E6}"/>
            </a:ext>
          </a:extLst>
        </xdr:cNvPr>
        <xdr:cNvCxnSpPr/>
      </xdr:nvCxnSpPr>
      <xdr:spPr>
        <a:xfrm>
          <a:off x="4546600" y="9563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145160</xdr:rowOff>
    </xdr:from>
    <xdr:ext cx="405111" cy="259045"/>
    <xdr:sp macro="" textlink="">
      <xdr:nvSpPr>
        <xdr:cNvPr id="179" name="【橋りょう・トンネル】&#10;有形固定資産減価償却率平均値テキスト">
          <a:extLst>
            <a:ext uri="{FF2B5EF4-FFF2-40B4-BE49-F238E27FC236}">
              <a16:creationId xmlns:a16="http://schemas.microsoft.com/office/drawing/2014/main" id="{206E82BD-6E17-452E-A971-87BA6EE5F640}"/>
            </a:ext>
          </a:extLst>
        </xdr:cNvPr>
        <xdr:cNvSpPr txBox="1"/>
      </xdr:nvSpPr>
      <xdr:spPr>
        <a:xfrm>
          <a:off x="4673600" y="102607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122283</xdr:rowOff>
    </xdr:from>
    <xdr:to>
      <xdr:col>24</xdr:col>
      <xdr:colOff>114300</xdr:colOff>
      <xdr:row>61</xdr:row>
      <xdr:rowOff>52433</xdr:rowOff>
    </xdr:to>
    <xdr:sp macro="" textlink="">
      <xdr:nvSpPr>
        <xdr:cNvPr id="180" name="フローチャート: 判断 179">
          <a:extLst>
            <a:ext uri="{FF2B5EF4-FFF2-40B4-BE49-F238E27FC236}">
              <a16:creationId xmlns:a16="http://schemas.microsoft.com/office/drawing/2014/main" id="{51E80AAE-0C52-4EFC-89ED-F90D96B2FE91}"/>
            </a:ext>
          </a:extLst>
        </xdr:cNvPr>
        <xdr:cNvSpPr/>
      </xdr:nvSpPr>
      <xdr:spPr>
        <a:xfrm>
          <a:off x="4584700" y="10409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112485</xdr:rowOff>
    </xdr:from>
    <xdr:to>
      <xdr:col>20</xdr:col>
      <xdr:colOff>38100</xdr:colOff>
      <xdr:row>61</xdr:row>
      <xdr:rowOff>42635</xdr:rowOff>
    </xdr:to>
    <xdr:sp macro="" textlink="">
      <xdr:nvSpPr>
        <xdr:cNvPr id="181" name="フローチャート: 判断 180">
          <a:extLst>
            <a:ext uri="{FF2B5EF4-FFF2-40B4-BE49-F238E27FC236}">
              <a16:creationId xmlns:a16="http://schemas.microsoft.com/office/drawing/2014/main" id="{320DFE27-B7B5-4832-898A-A345CB5A7EDB}"/>
            </a:ext>
          </a:extLst>
        </xdr:cNvPr>
        <xdr:cNvSpPr/>
      </xdr:nvSpPr>
      <xdr:spPr>
        <a:xfrm>
          <a:off x="3746500" y="1039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132080</xdr:rowOff>
    </xdr:from>
    <xdr:to>
      <xdr:col>15</xdr:col>
      <xdr:colOff>101600</xdr:colOff>
      <xdr:row>61</xdr:row>
      <xdr:rowOff>62230</xdr:rowOff>
    </xdr:to>
    <xdr:sp macro="" textlink="">
      <xdr:nvSpPr>
        <xdr:cNvPr id="182" name="フローチャート: 判断 181">
          <a:extLst>
            <a:ext uri="{FF2B5EF4-FFF2-40B4-BE49-F238E27FC236}">
              <a16:creationId xmlns:a16="http://schemas.microsoft.com/office/drawing/2014/main" id="{A6E82F47-B86D-447D-8854-E7E7677D165F}"/>
            </a:ext>
          </a:extLst>
        </xdr:cNvPr>
        <xdr:cNvSpPr/>
      </xdr:nvSpPr>
      <xdr:spPr>
        <a:xfrm>
          <a:off x="2857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109220</xdr:rowOff>
    </xdr:from>
    <xdr:to>
      <xdr:col>10</xdr:col>
      <xdr:colOff>165100</xdr:colOff>
      <xdr:row>61</xdr:row>
      <xdr:rowOff>39370</xdr:rowOff>
    </xdr:to>
    <xdr:sp macro="" textlink="">
      <xdr:nvSpPr>
        <xdr:cNvPr id="183" name="フローチャート: 判断 182">
          <a:extLst>
            <a:ext uri="{FF2B5EF4-FFF2-40B4-BE49-F238E27FC236}">
              <a16:creationId xmlns:a16="http://schemas.microsoft.com/office/drawing/2014/main" id="{FF60CFB5-786F-428E-80B9-8296FAC23289}"/>
            </a:ext>
          </a:extLst>
        </xdr:cNvPr>
        <xdr:cNvSpPr/>
      </xdr:nvSpPr>
      <xdr:spPr>
        <a:xfrm>
          <a:off x="1968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91259</xdr:rowOff>
    </xdr:from>
    <xdr:to>
      <xdr:col>6</xdr:col>
      <xdr:colOff>38100</xdr:colOff>
      <xdr:row>61</xdr:row>
      <xdr:rowOff>21409</xdr:rowOff>
    </xdr:to>
    <xdr:sp macro="" textlink="">
      <xdr:nvSpPr>
        <xdr:cNvPr id="184" name="フローチャート: 判断 183">
          <a:extLst>
            <a:ext uri="{FF2B5EF4-FFF2-40B4-BE49-F238E27FC236}">
              <a16:creationId xmlns:a16="http://schemas.microsoft.com/office/drawing/2014/main" id="{10693CC5-9FA6-496B-97C0-E29A4D7F0B20}"/>
            </a:ext>
          </a:extLst>
        </xdr:cNvPr>
        <xdr:cNvSpPr/>
      </xdr:nvSpPr>
      <xdr:spPr>
        <a:xfrm>
          <a:off x="10795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E0CE869E-204D-4889-B007-CE4C3F43D60B}"/>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5871B6F9-2A04-4128-AA79-5B721B63A9CE}"/>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2F1965-92A3-41CD-9096-F96C70599B89}"/>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14FB43E0-38D0-4BC9-AB73-2D8D05FDF159}"/>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182823AA-B76B-4B42-A2B1-2D7D81A1063C}"/>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127181</xdr:rowOff>
    </xdr:from>
    <xdr:to>
      <xdr:col>24</xdr:col>
      <xdr:colOff>114300</xdr:colOff>
      <xdr:row>61</xdr:row>
      <xdr:rowOff>57331</xdr:rowOff>
    </xdr:to>
    <xdr:sp macro="" textlink="">
      <xdr:nvSpPr>
        <xdr:cNvPr id="190" name="楕円 189">
          <a:extLst>
            <a:ext uri="{FF2B5EF4-FFF2-40B4-BE49-F238E27FC236}">
              <a16:creationId xmlns:a16="http://schemas.microsoft.com/office/drawing/2014/main" id="{DD3A6FD9-DCF1-48E3-A315-F40BD7D9C675}"/>
            </a:ext>
          </a:extLst>
        </xdr:cNvPr>
        <xdr:cNvSpPr/>
      </xdr:nvSpPr>
      <xdr:spPr>
        <a:xfrm>
          <a:off x="4584700" y="1041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105608</xdr:rowOff>
    </xdr:from>
    <xdr:ext cx="405111" cy="259045"/>
    <xdr:sp macro="" textlink="">
      <xdr:nvSpPr>
        <xdr:cNvPr id="191" name="【橋りょう・トンネル】&#10;有形固定資産減価償却率該当値テキスト">
          <a:extLst>
            <a:ext uri="{FF2B5EF4-FFF2-40B4-BE49-F238E27FC236}">
              <a16:creationId xmlns:a16="http://schemas.microsoft.com/office/drawing/2014/main" id="{0FECEA71-4D33-481D-B7D4-1BCB876BBCC0}"/>
            </a:ext>
          </a:extLst>
        </xdr:cNvPr>
        <xdr:cNvSpPr txBox="1"/>
      </xdr:nvSpPr>
      <xdr:spPr>
        <a:xfrm>
          <a:off x="4673600" y="10392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109220</xdr:rowOff>
    </xdr:from>
    <xdr:to>
      <xdr:col>20</xdr:col>
      <xdr:colOff>38100</xdr:colOff>
      <xdr:row>61</xdr:row>
      <xdr:rowOff>39370</xdr:rowOff>
    </xdr:to>
    <xdr:sp macro="" textlink="">
      <xdr:nvSpPr>
        <xdr:cNvPr id="192" name="楕円 191">
          <a:extLst>
            <a:ext uri="{FF2B5EF4-FFF2-40B4-BE49-F238E27FC236}">
              <a16:creationId xmlns:a16="http://schemas.microsoft.com/office/drawing/2014/main" id="{774000EC-750A-4D04-816F-07FD655509D7}"/>
            </a:ext>
          </a:extLst>
        </xdr:cNvPr>
        <xdr:cNvSpPr/>
      </xdr:nvSpPr>
      <xdr:spPr>
        <a:xfrm>
          <a:off x="3746500" y="1039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160020</xdr:rowOff>
    </xdr:from>
    <xdr:to>
      <xdr:col>24</xdr:col>
      <xdr:colOff>63500</xdr:colOff>
      <xdr:row>61</xdr:row>
      <xdr:rowOff>6531</xdr:rowOff>
    </xdr:to>
    <xdr:cxnSp macro="">
      <xdr:nvCxnSpPr>
        <xdr:cNvPr id="193" name="直線コネクタ 192">
          <a:extLst>
            <a:ext uri="{FF2B5EF4-FFF2-40B4-BE49-F238E27FC236}">
              <a16:creationId xmlns:a16="http://schemas.microsoft.com/office/drawing/2014/main" id="{3424A631-2CE8-4C9E-A6FD-F70CC5815D74}"/>
            </a:ext>
          </a:extLst>
        </xdr:cNvPr>
        <xdr:cNvCxnSpPr/>
      </xdr:nvCxnSpPr>
      <xdr:spPr>
        <a:xfrm>
          <a:off x="3797300" y="10447020"/>
          <a:ext cx="8382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91259</xdr:rowOff>
    </xdr:from>
    <xdr:to>
      <xdr:col>15</xdr:col>
      <xdr:colOff>101600</xdr:colOff>
      <xdr:row>61</xdr:row>
      <xdr:rowOff>21409</xdr:rowOff>
    </xdr:to>
    <xdr:sp macro="" textlink="">
      <xdr:nvSpPr>
        <xdr:cNvPr id="194" name="楕円 193">
          <a:extLst>
            <a:ext uri="{FF2B5EF4-FFF2-40B4-BE49-F238E27FC236}">
              <a16:creationId xmlns:a16="http://schemas.microsoft.com/office/drawing/2014/main" id="{7E8367FF-C19F-418D-A1D0-DF1432D0BCB2}"/>
            </a:ext>
          </a:extLst>
        </xdr:cNvPr>
        <xdr:cNvSpPr/>
      </xdr:nvSpPr>
      <xdr:spPr>
        <a:xfrm>
          <a:off x="2857500" y="10378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142059</xdr:rowOff>
    </xdr:from>
    <xdr:to>
      <xdr:col>19</xdr:col>
      <xdr:colOff>177800</xdr:colOff>
      <xdr:row>60</xdr:row>
      <xdr:rowOff>160020</xdr:rowOff>
    </xdr:to>
    <xdr:cxnSp macro="">
      <xdr:nvCxnSpPr>
        <xdr:cNvPr id="195" name="直線コネクタ 194">
          <a:extLst>
            <a:ext uri="{FF2B5EF4-FFF2-40B4-BE49-F238E27FC236}">
              <a16:creationId xmlns:a16="http://schemas.microsoft.com/office/drawing/2014/main" id="{441CCC9D-E64C-4CB3-9606-7D134D9FC602}"/>
            </a:ext>
          </a:extLst>
        </xdr:cNvPr>
        <xdr:cNvCxnSpPr/>
      </xdr:nvCxnSpPr>
      <xdr:spPr>
        <a:xfrm>
          <a:off x="2908300" y="10429059"/>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115751</xdr:rowOff>
    </xdr:from>
    <xdr:to>
      <xdr:col>10</xdr:col>
      <xdr:colOff>165100</xdr:colOff>
      <xdr:row>61</xdr:row>
      <xdr:rowOff>45901</xdr:rowOff>
    </xdr:to>
    <xdr:sp macro="" textlink="">
      <xdr:nvSpPr>
        <xdr:cNvPr id="196" name="楕円 195">
          <a:extLst>
            <a:ext uri="{FF2B5EF4-FFF2-40B4-BE49-F238E27FC236}">
              <a16:creationId xmlns:a16="http://schemas.microsoft.com/office/drawing/2014/main" id="{18BD54F9-2FF5-46A9-B686-0D4E926FEB14}"/>
            </a:ext>
          </a:extLst>
        </xdr:cNvPr>
        <xdr:cNvSpPr/>
      </xdr:nvSpPr>
      <xdr:spPr>
        <a:xfrm>
          <a:off x="1968500" y="1040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142059</xdr:rowOff>
    </xdr:from>
    <xdr:to>
      <xdr:col>15</xdr:col>
      <xdr:colOff>50800</xdr:colOff>
      <xdr:row>60</xdr:row>
      <xdr:rowOff>166551</xdr:rowOff>
    </xdr:to>
    <xdr:cxnSp macro="">
      <xdr:nvCxnSpPr>
        <xdr:cNvPr id="197" name="直線コネクタ 196">
          <a:extLst>
            <a:ext uri="{FF2B5EF4-FFF2-40B4-BE49-F238E27FC236}">
              <a16:creationId xmlns:a16="http://schemas.microsoft.com/office/drawing/2014/main" id="{9B8ED820-76C4-4872-A921-2327ED7ECEB8}"/>
            </a:ext>
          </a:extLst>
        </xdr:cNvPr>
        <xdr:cNvCxnSpPr/>
      </xdr:nvCxnSpPr>
      <xdr:spPr>
        <a:xfrm flipV="1">
          <a:off x="2019300" y="10429059"/>
          <a:ext cx="8890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97790</xdr:rowOff>
    </xdr:from>
    <xdr:to>
      <xdr:col>6</xdr:col>
      <xdr:colOff>38100</xdr:colOff>
      <xdr:row>61</xdr:row>
      <xdr:rowOff>27940</xdr:rowOff>
    </xdr:to>
    <xdr:sp macro="" textlink="">
      <xdr:nvSpPr>
        <xdr:cNvPr id="198" name="楕円 197">
          <a:extLst>
            <a:ext uri="{FF2B5EF4-FFF2-40B4-BE49-F238E27FC236}">
              <a16:creationId xmlns:a16="http://schemas.microsoft.com/office/drawing/2014/main" id="{7A75FFA4-FB29-4AD7-AC3C-A9ED41014B0E}"/>
            </a:ext>
          </a:extLst>
        </xdr:cNvPr>
        <xdr:cNvSpPr/>
      </xdr:nvSpPr>
      <xdr:spPr>
        <a:xfrm>
          <a:off x="1079500" y="1038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148590</xdr:rowOff>
    </xdr:from>
    <xdr:to>
      <xdr:col>10</xdr:col>
      <xdr:colOff>114300</xdr:colOff>
      <xdr:row>60</xdr:row>
      <xdr:rowOff>166551</xdr:rowOff>
    </xdr:to>
    <xdr:cxnSp macro="">
      <xdr:nvCxnSpPr>
        <xdr:cNvPr id="199" name="直線コネクタ 198">
          <a:extLst>
            <a:ext uri="{FF2B5EF4-FFF2-40B4-BE49-F238E27FC236}">
              <a16:creationId xmlns:a16="http://schemas.microsoft.com/office/drawing/2014/main" id="{CDD2E77F-4DE4-403F-A889-838AF357327A}"/>
            </a:ext>
          </a:extLst>
        </xdr:cNvPr>
        <xdr:cNvCxnSpPr/>
      </xdr:nvCxnSpPr>
      <xdr:spPr>
        <a:xfrm>
          <a:off x="1130300" y="10435590"/>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33762</xdr:rowOff>
    </xdr:from>
    <xdr:ext cx="405111" cy="259045"/>
    <xdr:sp macro="" textlink="">
      <xdr:nvSpPr>
        <xdr:cNvPr id="200" name="n_1aveValue【橋りょう・トンネル】&#10;有形固定資産減価償却率">
          <a:extLst>
            <a:ext uri="{FF2B5EF4-FFF2-40B4-BE49-F238E27FC236}">
              <a16:creationId xmlns:a16="http://schemas.microsoft.com/office/drawing/2014/main" id="{2B073026-7694-4D66-BEC4-F1AF5DA972F0}"/>
            </a:ext>
          </a:extLst>
        </xdr:cNvPr>
        <xdr:cNvSpPr txBox="1"/>
      </xdr:nvSpPr>
      <xdr:spPr>
        <a:xfrm>
          <a:off x="3582044" y="10492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53357</xdr:rowOff>
    </xdr:from>
    <xdr:ext cx="405111" cy="259045"/>
    <xdr:sp macro="" textlink="">
      <xdr:nvSpPr>
        <xdr:cNvPr id="201" name="n_2aveValue【橋りょう・トンネル】&#10;有形固定資産減価償却率">
          <a:extLst>
            <a:ext uri="{FF2B5EF4-FFF2-40B4-BE49-F238E27FC236}">
              <a16:creationId xmlns:a16="http://schemas.microsoft.com/office/drawing/2014/main" id="{B8F77519-1D69-493B-97B7-BAE441CE4F6E}"/>
            </a:ext>
          </a:extLst>
        </xdr:cNvPr>
        <xdr:cNvSpPr txBox="1"/>
      </xdr:nvSpPr>
      <xdr:spPr>
        <a:xfrm>
          <a:off x="2705744"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55897</xdr:rowOff>
    </xdr:from>
    <xdr:ext cx="405111" cy="259045"/>
    <xdr:sp macro="" textlink="">
      <xdr:nvSpPr>
        <xdr:cNvPr id="202" name="n_3aveValue【橋りょう・トンネル】&#10;有形固定資産減価償却率">
          <a:extLst>
            <a:ext uri="{FF2B5EF4-FFF2-40B4-BE49-F238E27FC236}">
              <a16:creationId xmlns:a16="http://schemas.microsoft.com/office/drawing/2014/main" id="{E95DA564-3DF5-4952-AD6D-533C5E752A82}"/>
            </a:ext>
          </a:extLst>
        </xdr:cNvPr>
        <xdr:cNvSpPr txBox="1"/>
      </xdr:nvSpPr>
      <xdr:spPr>
        <a:xfrm>
          <a:off x="1816744" y="1017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37936</xdr:rowOff>
    </xdr:from>
    <xdr:ext cx="405111" cy="259045"/>
    <xdr:sp macro="" textlink="">
      <xdr:nvSpPr>
        <xdr:cNvPr id="203" name="n_4aveValue【橋りょう・トンネル】&#10;有形固定資産減価償却率">
          <a:extLst>
            <a:ext uri="{FF2B5EF4-FFF2-40B4-BE49-F238E27FC236}">
              <a16:creationId xmlns:a16="http://schemas.microsoft.com/office/drawing/2014/main" id="{17647C09-2EFC-42EB-BBA0-C8FF8F9D3341}"/>
            </a:ext>
          </a:extLst>
        </xdr:cNvPr>
        <xdr:cNvSpPr txBox="1"/>
      </xdr:nvSpPr>
      <xdr:spPr>
        <a:xfrm>
          <a:off x="927744" y="10153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55897</xdr:rowOff>
    </xdr:from>
    <xdr:ext cx="405111" cy="259045"/>
    <xdr:sp macro="" textlink="">
      <xdr:nvSpPr>
        <xdr:cNvPr id="204" name="n_1mainValue【橋りょう・トンネル】&#10;有形固定資産減価償却率">
          <a:extLst>
            <a:ext uri="{FF2B5EF4-FFF2-40B4-BE49-F238E27FC236}">
              <a16:creationId xmlns:a16="http://schemas.microsoft.com/office/drawing/2014/main" id="{44C267FA-43F4-4679-9F03-5AAFED64EC79}"/>
            </a:ext>
          </a:extLst>
        </xdr:cNvPr>
        <xdr:cNvSpPr txBox="1"/>
      </xdr:nvSpPr>
      <xdr:spPr>
        <a:xfrm>
          <a:off x="3582044" y="1017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37936</xdr:rowOff>
    </xdr:from>
    <xdr:ext cx="405111" cy="259045"/>
    <xdr:sp macro="" textlink="">
      <xdr:nvSpPr>
        <xdr:cNvPr id="205" name="n_2mainValue【橋りょう・トンネル】&#10;有形固定資産減価償却率">
          <a:extLst>
            <a:ext uri="{FF2B5EF4-FFF2-40B4-BE49-F238E27FC236}">
              <a16:creationId xmlns:a16="http://schemas.microsoft.com/office/drawing/2014/main" id="{C4E3D6CC-2FA9-4383-B6EA-F48E882C03D4}"/>
            </a:ext>
          </a:extLst>
        </xdr:cNvPr>
        <xdr:cNvSpPr txBox="1"/>
      </xdr:nvSpPr>
      <xdr:spPr>
        <a:xfrm>
          <a:off x="2705744" y="10153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37028</xdr:rowOff>
    </xdr:from>
    <xdr:ext cx="405111" cy="259045"/>
    <xdr:sp macro="" textlink="">
      <xdr:nvSpPr>
        <xdr:cNvPr id="206" name="n_3mainValue【橋りょう・トンネル】&#10;有形固定資産減価償却率">
          <a:extLst>
            <a:ext uri="{FF2B5EF4-FFF2-40B4-BE49-F238E27FC236}">
              <a16:creationId xmlns:a16="http://schemas.microsoft.com/office/drawing/2014/main" id="{54B9EEDF-1660-4C8A-A5FE-2BD42379FD17}"/>
            </a:ext>
          </a:extLst>
        </xdr:cNvPr>
        <xdr:cNvSpPr txBox="1"/>
      </xdr:nvSpPr>
      <xdr:spPr>
        <a:xfrm>
          <a:off x="1816744" y="1049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19067</xdr:rowOff>
    </xdr:from>
    <xdr:ext cx="405111" cy="259045"/>
    <xdr:sp macro="" textlink="">
      <xdr:nvSpPr>
        <xdr:cNvPr id="207" name="n_4mainValue【橋りょう・トンネル】&#10;有形固定資産減価償却率">
          <a:extLst>
            <a:ext uri="{FF2B5EF4-FFF2-40B4-BE49-F238E27FC236}">
              <a16:creationId xmlns:a16="http://schemas.microsoft.com/office/drawing/2014/main" id="{3245CC39-4498-43BC-9CC9-844712863282}"/>
            </a:ext>
          </a:extLst>
        </xdr:cNvPr>
        <xdr:cNvSpPr txBox="1"/>
      </xdr:nvSpPr>
      <xdr:spPr>
        <a:xfrm>
          <a:off x="927744" y="1047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5EBE784C-9454-4340-B112-02C1765E51E8}"/>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7456F13F-E62F-46AC-A41C-800F315C8E6F}"/>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645CC7C0-D530-4D3D-9B09-36F66DA5472A}"/>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E05C467C-7D23-4586-A58E-571F332D3708}"/>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18C49F6D-FD92-426E-9252-4A66A1110F86}"/>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95B447F4-0BA6-48D3-910A-328644F6F876}"/>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AAA2EF1E-0063-4D53-B143-CFCE3222FFB5}"/>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623FACE1-61AF-46FC-B040-FACE2CA33BEF}"/>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8816F6DD-6079-411D-829D-6B3AC7227BB3}"/>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42487876-B015-48BF-8F1A-518845A07B04}"/>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8" name="直線コネクタ 217">
          <a:extLst>
            <a:ext uri="{FF2B5EF4-FFF2-40B4-BE49-F238E27FC236}">
              <a16:creationId xmlns:a16="http://schemas.microsoft.com/office/drawing/2014/main" id="{A5CF1B26-2D9B-45CE-89EF-8815D87C3C08}"/>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9" name="テキスト ボックス 218">
          <a:extLst>
            <a:ext uri="{FF2B5EF4-FFF2-40B4-BE49-F238E27FC236}">
              <a16:creationId xmlns:a16="http://schemas.microsoft.com/office/drawing/2014/main" id="{4A36DC25-3EA8-4765-9EF5-5AD0049DE1DE}"/>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0" name="直線コネクタ 219">
          <a:extLst>
            <a:ext uri="{FF2B5EF4-FFF2-40B4-BE49-F238E27FC236}">
              <a16:creationId xmlns:a16="http://schemas.microsoft.com/office/drawing/2014/main" id="{0A2F77D7-BC9F-4895-B359-E32655E3E5BD}"/>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1" name="テキスト ボックス 220">
          <a:extLst>
            <a:ext uri="{FF2B5EF4-FFF2-40B4-BE49-F238E27FC236}">
              <a16:creationId xmlns:a16="http://schemas.microsoft.com/office/drawing/2014/main" id="{E98AEE1B-85E1-43E4-8B1C-B86C686FA581}"/>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2" name="直線コネクタ 221">
          <a:extLst>
            <a:ext uri="{FF2B5EF4-FFF2-40B4-BE49-F238E27FC236}">
              <a16:creationId xmlns:a16="http://schemas.microsoft.com/office/drawing/2014/main" id="{089C9D19-D066-4401-AD96-345333059A06}"/>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3" name="テキスト ボックス 222">
          <a:extLst>
            <a:ext uri="{FF2B5EF4-FFF2-40B4-BE49-F238E27FC236}">
              <a16:creationId xmlns:a16="http://schemas.microsoft.com/office/drawing/2014/main" id="{9FFEE824-4D2E-45E5-ABB5-7DF694028456}"/>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4" name="直線コネクタ 223">
          <a:extLst>
            <a:ext uri="{FF2B5EF4-FFF2-40B4-BE49-F238E27FC236}">
              <a16:creationId xmlns:a16="http://schemas.microsoft.com/office/drawing/2014/main" id="{CF6519D3-CCDB-4586-9CC8-A4720782F0AF}"/>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5" name="テキスト ボックス 224">
          <a:extLst>
            <a:ext uri="{FF2B5EF4-FFF2-40B4-BE49-F238E27FC236}">
              <a16:creationId xmlns:a16="http://schemas.microsoft.com/office/drawing/2014/main" id="{3D7B7AB6-BDD5-4220-898F-CBAF827CDF6D}"/>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A6D1E1E3-D850-4AB9-9D83-94C714E5EE3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a:extLst>
            <a:ext uri="{FF2B5EF4-FFF2-40B4-BE49-F238E27FC236}">
              <a16:creationId xmlns:a16="http://schemas.microsoft.com/office/drawing/2014/main" id="{F1CF2AE5-5123-4E25-93F5-1E9FA9C9B6C8}"/>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6761CA73-0663-442F-936E-B2A85591EA83}"/>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168571</xdr:rowOff>
    </xdr:from>
    <xdr:to>
      <xdr:col>54</xdr:col>
      <xdr:colOff>189865</xdr:colOff>
      <xdr:row>63</xdr:row>
      <xdr:rowOff>160072</xdr:rowOff>
    </xdr:to>
    <xdr:cxnSp macro="">
      <xdr:nvCxnSpPr>
        <xdr:cNvPr id="229" name="直線コネクタ 228">
          <a:extLst>
            <a:ext uri="{FF2B5EF4-FFF2-40B4-BE49-F238E27FC236}">
              <a16:creationId xmlns:a16="http://schemas.microsoft.com/office/drawing/2014/main" id="{1916941A-425F-4161-895D-0756CCCB4A5E}"/>
            </a:ext>
          </a:extLst>
        </xdr:cNvPr>
        <xdr:cNvCxnSpPr/>
      </xdr:nvCxnSpPr>
      <xdr:spPr>
        <a:xfrm flipV="1">
          <a:off x="10476865" y="9598321"/>
          <a:ext cx="0" cy="1363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163899</xdr:rowOff>
    </xdr:from>
    <xdr:ext cx="534377" cy="259045"/>
    <xdr:sp macro="" textlink="">
      <xdr:nvSpPr>
        <xdr:cNvPr id="230" name="【橋りょう・トンネル】&#10;一人当たり有形固定資産（償却資産）額最小値テキスト">
          <a:extLst>
            <a:ext uri="{FF2B5EF4-FFF2-40B4-BE49-F238E27FC236}">
              <a16:creationId xmlns:a16="http://schemas.microsoft.com/office/drawing/2014/main" id="{1C21535C-BDCA-42C6-9087-09C44466B073}"/>
            </a:ext>
          </a:extLst>
        </xdr:cNvPr>
        <xdr:cNvSpPr txBox="1"/>
      </xdr:nvSpPr>
      <xdr:spPr>
        <a:xfrm>
          <a:off x="10515600" y="10965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160072</xdr:rowOff>
    </xdr:from>
    <xdr:to>
      <xdr:col>55</xdr:col>
      <xdr:colOff>88900</xdr:colOff>
      <xdr:row>63</xdr:row>
      <xdr:rowOff>160072</xdr:rowOff>
    </xdr:to>
    <xdr:cxnSp macro="">
      <xdr:nvCxnSpPr>
        <xdr:cNvPr id="231" name="直線コネクタ 230">
          <a:extLst>
            <a:ext uri="{FF2B5EF4-FFF2-40B4-BE49-F238E27FC236}">
              <a16:creationId xmlns:a16="http://schemas.microsoft.com/office/drawing/2014/main" id="{52DFCBFA-0F7C-4A02-8781-3798422B502B}"/>
            </a:ext>
          </a:extLst>
        </xdr:cNvPr>
        <xdr:cNvCxnSpPr/>
      </xdr:nvCxnSpPr>
      <xdr:spPr>
        <a:xfrm>
          <a:off x="10388600" y="10961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115248</xdr:rowOff>
    </xdr:from>
    <xdr:ext cx="690189" cy="259045"/>
    <xdr:sp macro="" textlink="">
      <xdr:nvSpPr>
        <xdr:cNvPr id="232" name="【橋りょう・トンネル】&#10;一人当たり有形固定資産（償却資産）額最大値テキスト">
          <a:extLst>
            <a:ext uri="{FF2B5EF4-FFF2-40B4-BE49-F238E27FC236}">
              <a16:creationId xmlns:a16="http://schemas.microsoft.com/office/drawing/2014/main" id="{F903369E-B403-4463-A075-A769168A156D}"/>
            </a:ext>
          </a:extLst>
        </xdr:cNvPr>
        <xdr:cNvSpPr txBox="1"/>
      </xdr:nvSpPr>
      <xdr:spPr>
        <a:xfrm>
          <a:off x="10515600" y="93735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6,012,595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168571</xdr:rowOff>
    </xdr:from>
    <xdr:to>
      <xdr:col>55</xdr:col>
      <xdr:colOff>88900</xdr:colOff>
      <xdr:row>55</xdr:row>
      <xdr:rowOff>168571</xdr:rowOff>
    </xdr:to>
    <xdr:cxnSp macro="">
      <xdr:nvCxnSpPr>
        <xdr:cNvPr id="233" name="直線コネクタ 232">
          <a:extLst>
            <a:ext uri="{FF2B5EF4-FFF2-40B4-BE49-F238E27FC236}">
              <a16:creationId xmlns:a16="http://schemas.microsoft.com/office/drawing/2014/main" id="{BF958DB1-AE56-4717-B4B2-4986288780E2}"/>
            </a:ext>
          </a:extLst>
        </xdr:cNvPr>
        <xdr:cNvCxnSpPr/>
      </xdr:nvCxnSpPr>
      <xdr:spPr>
        <a:xfrm>
          <a:off x="10388600" y="9598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53225</xdr:rowOff>
    </xdr:from>
    <xdr:ext cx="690189" cy="259045"/>
    <xdr:sp macro="" textlink="">
      <xdr:nvSpPr>
        <xdr:cNvPr id="234" name="【橋りょう・トンネル】&#10;一人当たり有形固定資産（償却資産）額平均値テキスト">
          <a:extLst>
            <a:ext uri="{FF2B5EF4-FFF2-40B4-BE49-F238E27FC236}">
              <a16:creationId xmlns:a16="http://schemas.microsoft.com/office/drawing/2014/main" id="{4C0D6AD7-46D4-451E-87B2-7CC3EDEEAF48}"/>
            </a:ext>
          </a:extLst>
        </xdr:cNvPr>
        <xdr:cNvSpPr txBox="1"/>
      </xdr:nvSpPr>
      <xdr:spPr>
        <a:xfrm>
          <a:off x="10515600" y="10511675"/>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1,145,024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30348</xdr:rowOff>
    </xdr:from>
    <xdr:to>
      <xdr:col>55</xdr:col>
      <xdr:colOff>50800</xdr:colOff>
      <xdr:row>62</xdr:row>
      <xdr:rowOff>131948</xdr:rowOff>
    </xdr:to>
    <xdr:sp macro="" textlink="">
      <xdr:nvSpPr>
        <xdr:cNvPr id="235" name="フローチャート: 判断 234">
          <a:extLst>
            <a:ext uri="{FF2B5EF4-FFF2-40B4-BE49-F238E27FC236}">
              <a16:creationId xmlns:a16="http://schemas.microsoft.com/office/drawing/2014/main" id="{57FB3A47-AA2E-4EDC-8622-C55044B44B5A}"/>
            </a:ext>
          </a:extLst>
        </xdr:cNvPr>
        <xdr:cNvSpPr/>
      </xdr:nvSpPr>
      <xdr:spPr>
        <a:xfrm>
          <a:off x="10426700" y="1066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38271</xdr:rowOff>
    </xdr:from>
    <xdr:to>
      <xdr:col>50</xdr:col>
      <xdr:colOff>165100</xdr:colOff>
      <xdr:row>62</xdr:row>
      <xdr:rowOff>139871</xdr:rowOff>
    </xdr:to>
    <xdr:sp macro="" textlink="">
      <xdr:nvSpPr>
        <xdr:cNvPr id="236" name="フローチャート: 判断 235">
          <a:extLst>
            <a:ext uri="{FF2B5EF4-FFF2-40B4-BE49-F238E27FC236}">
              <a16:creationId xmlns:a16="http://schemas.microsoft.com/office/drawing/2014/main" id="{FAB41D2F-CD8D-4D30-9CB7-F20121575794}"/>
            </a:ext>
          </a:extLst>
        </xdr:cNvPr>
        <xdr:cNvSpPr/>
      </xdr:nvSpPr>
      <xdr:spPr>
        <a:xfrm>
          <a:off x="9588500" y="10668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5440</xdr:rowOff>
    </xdr:from>
    <xdr:to>
      <xdr:col>46</xdr:col>
      <xdr:colOff>38100</xdr:colOff>
      <xdr:row>62</xdr:row>
      <xdr:rowOff>107040</xdr:rowOff>
    </xdr:to>
    <xdr:sp macro="" textlink="">
      <xdr:nvSpPr>
        <xdr:cNvPr id="237" name="フローチャート: 判断 236">
          <a:extLst>
            <a:ext uri="{FF2B5EF4-FFF2-40B4-BE49-F238E27FC236}">
              <a16:creationId xmlns:a16="http://schemas.microsoft.com/office/drawing/2014/main" id="{25B1E6AC-9754-4B12-84E7-7E0E57722D24}"/>
            </a:ext>
          </a:extLst>
        </xdr:cNvPr>
        <xdr:cNvSpPr/>
      </xdr:nvSpPr>
      <xdr:spPr>
        <a:xfrm>
          <a:off x="8699500" y="1063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49046</xdr:rowOff>
    </xdr:from>
    <xdr:to>
      <xdr:col>41</xdr:col>
      <xdr:colOff>101600</xdr:colOff>
      <xdr:row>62</xdr:row>
      <xdr:rowOff>150646</xdr:rowOff>
    </xdr:to>
    <xdr:sp macro="" textlink="">
      <xdr:nvSpPr>
        <xdr:cNvPr id="238" name="フローチャート: 判断 237">
          <a:extLst>
            <a:ext uri="{FF2B5EF4-FFF2-40B4-BE49-F238E27FC236}">
              <a16:creationId xmlns:a16="http://schemas.microsoft.com/office/drawing/2014/main" id="{56C91498-4A88-4831-8F1A-1189B539DE95}"/>
            </a:ext>
          </a:extLst>
        </xdr:cNvPr>
        <xdr:cNvSpPr/>
      </xdr:nvSpPr>
      <xdr:spPr>
        <a:xfrm>
          <a:off x="7810500" y="10678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59434</xdr:rowOff>
    </xdr:from>
    <xdr:to>
      <xdr:col>36</xdr:col>
      <xdr:colOff>165100</xdr:colOff>
      <xdr:row>62</xdr:row>
      <xdr:rowOff>161034</xdr:rowOff>
    </xdr:to>
    <xdr:sp macro="" textlink="">
      <xdr:nvSpPr>
        <xdr:cNvPr id="239" name="フローチャート: 判断 238">
          <a:extLst>
            <a:ext uri="{FF2B5EF4-FFF2-40B4-BE49-F238E27FC236}">
              <a16:creationId xmlns:a16="http://schemas.microsoft.com/office/drawing/2014/main" id="{B16D9D82-982F-4387-BA6F-C18483B955CD}"/>
            </a:ext>
          </a:extLst>
        </xdr:cNvPr>
        <xdr:cNvSpPr/>
      </xdr:nvSpPr>
      <xdr:spPr>
        <a:xfrm>
          <a:off x="6921500" y="1068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ABBDB6AF-8817-4EF6-B605-8E710DBBE3A8}"/>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637500CD-3BF8-4AB1-AA35-CE607FCE2B1D}"/>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79E02234-98B1-4B45-BA26-22CA90287699}"/>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9A7A3460-78A9-4A8B-A097-3AACE6E458B6}"/>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747F53A-9843-4936-A770-BF3217E196D3}"/>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107544</xdr:rowOff>
    </xdr:from>
    <xdr:to>
      <xdr:col>55</xdr:col>
      <xdr:colOff>50800</xdr:colOff>
      <xdr:row>64</xdr:row>
      <xdr:rowOff>37694</xdr:rowOff>
    </xdr:to>
    <xdr:sp macro="" textlink="">
      <xdr:nvSpPr>
        <xdr:cNvPr id="245" name="楕円 244">
          <a:extLst>
            <a:ext uri="{FF2B5EF4-FFF2-40B4-BE49-F238E27FC236}">
              <a16:creationId xmlns:a16="http://schemas.microsoft.com/office/drawing/2014/main" id="{89EFCA27-2A74-4981-AD56-ADEE7EC5C432}"/>
            </a:ext>
          </a:extLst>
        </xdr:cNvPr>
        <xdr:cNvSpPr/>
      </xdr:nvSpPr>
      <xdr:spPr>
        <a:xfrm>
          <a:off x="10426700" y="10908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22471</xdr:rowOff>
    </xdr:from>
    <xdr:ext cx="534377" cy="259045"/>
    <xdr:sp macro="" textlink="">
      <xdr:nvSpPr>
        <xdr:cNvPr id="246" name="【橋りょう・トンネル】&#10;一人当たり有形固定資産（償却資産）額該当値テキスト">
          <a:extLst>
            <a:ext uri="{FF2B5EF4-FFF2-40B4-BE49-F238E27FC236}">
              <a16:creationId xmlns:a16="http://schemas.microsoft.com/office/drawing/2014/main" id="{D93948D9-4093-4860-9085-3BD8C269F115}"/>
            </a:ext>
          </a:extLst>
        </xdr:cNvPr>
        <xdr:cNvSpPr txBox="1"/>
      </xdr:nvSpPr>
      <xdr:spPr>
        <a:xfrm>
          <a:off x="10515600" y="10823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107835</xdr:rowOff>
    </xdr:from>
    <xdr:to>
      <xdr:col>50</xdr:col>
      <xdr:colOff>165100</xdr:colOff>
      <xdr:row>64</xdr:row>
      <xdr:rowOff>37985</xdr:rowOff>
    </xdr:to>
    <xdr:sp macro="" textlink="">
      <xdr:nvSpPr>
        <xdr:cNvPr id="247" name="楕円 246">
          <a:extLst>
            <a:ext uri="{FF2B5EF4-FFF2-40B4-BE49-F238E27FC236}">
              <a16:creationId xmlns:a16="http://schemas.microsoft.com/office/drawing/2014/main" id="{35C06B84-FA64-4875-B4E1-ED05139DF5E6}"/>
            </a:ext>
          </a:extLst>
        </xdr:cNvPr>
        <xdr:cNvSpPr/>
      </xdr:nvSpPr>
      <xdr:spPr>
        <a:xfrm>
          <a:off x="9588500" y="1090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158344</xdr:rowOff>
    </xdr:from>
    <xdr:to>
      <xdr:col>55</xdr:col>
      <xdr:colOff>0</xdr:colOff>
      <xdr:row>63</xdr:row>
      <xdr:rowOff>158635</xdr:rowOff>
    </xdr:to>
    <xdr:cxnSp macro="">
      <xdr:nvCxnSpPr>
        <xdr:cNvPr id="248" name="直線コネクタ 247">
          <a:extLst>
            <a:ext uri="{FF2B5EF4-FFF2-40B4-BE49-F238E27FC236}">
              <a16:creationId xmlns:a16="http://schemas.microsoft.com/office/drawing/2014/main" id="{1F26E7AB-C026-4F1A-BAA4-7FED72AD0F9D}"/>
            </a:ext>
          </a:extLst>
        </xdr:cNvPr>
        <xdr:cNvCxnSpPr/>
      </xdr:nvCxnSpPr>
      <xdr:spPr>
        <a:xfrm flipV="1">
          <a:off x="9639300" y="10959694"/>
          <a:ext cx="838200" cy="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108024</xdr:rowOff>
    </xdr:from>
    <xdr:to>
      <xdr:col>46</xdr:col>
      <xdr:colOff>38100</xdr:colOff>
      <xdr:row>64</xdr:row>
      <xdr:rowOff>38174</xdr:rowOff>
    </xdr:to>
    <xdr:sp macro="" textlink="">
      <xdr:nvSpPr>
        <xdr:cNvPr id="249" name="楕円 248">
          <a:extLst>
            <a:ext uri="{FF2B5EF4-FFF2-40B4-BE49-F238E27FC236}">
              <a16:creationId xmlns:a16="http://schemas.microsoft.com/office/drawing/2014/main" id="{FA4530C2-5F88-49D1-9FF1-A864CA491E48}"/>
            </a:ext>
          </a:extLst>
        </xdr:cNvPr>
        <xdr:cNvSpPr/>
      </xdr:nvSpPr>
      <xdr:spPr>
        <a:xfrm>
          <a:off x="8699500" y="1090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158635</xdr:rowOff>
    </xdr:from>
    <xdr:to>
      <xdr:col>50</xdr:col>
      <xdr:colOff>114300</xdr:colOff>
      <xdr:row>63</xdr:row>
      <xdr:rowOff>158824</xdr:rowOff>
    </xdr:to>
    <xdr:cxnSp macro="">
      <xdr:nvCxnSpPr>
        <xdr:cNvPr id="250" name="直線コネクタ 249">
          <a:extLst>
            <a:ext uri="{FF2B5EF4-FFF2-40B4-BE49-F238E27FC236}">
              <a16:creationId xmlns:a16="http://schemas.microsoft.com/office/drawing/2014/main" id="{0539E596-56D0-4A39-B8C7-EA475984A1D4}"/>
            </a:ext>
          </a:extLst>
        </xdr:cNvPr>
        <xdr:cNvCxnSpPr/>
      </xdr:nvCxnSpPr>
      <xdr:spPr>
        <a:xfrm flipV="1">
          <a:off x="8750300" y="10959985"/>
          <a:ext cx="889000" cy="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108479</xdr:rowOff>
    </xdr:from>
    <xdr:to>
      <xdr:col>41</xdr:col>
      <xdr:colOff>101600</xdr:colOff>
      <xdr:row>64</xdr:row>
      <xdr:rowOff>38629</xdr:rowOff>
    </xdr:to>
    <xdr:sp macro="" textlink="">
      <xdr:nvSpPr>
        <xdr:cNvPr id="251" name="楕円 250">
          <a:extLst>
            <a:ext uri="{FF2B5EF4-FFF2-40B4-BE49-F238E27FC236}">
              <a16:creationId xmlns:a16="http://schemas.microsoft.com/office/drawing/2014/main" id="{3F40FE5D-6BA1-42EA-9395-032B8AC1126A}"/>
            </a:ext>
          </a:extLst>
        </xdr:cNvPr>
        <xdr:cNvSpPr/>
      </xdr:nvSpPr>
      <xdr:spPr>
        <a:xfrm>
          <a:off x="7810500" y="10909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158824</xdr:rowOff>
    </xdr:from>
    <xdr:to>
      <xdr:col>45</xdr:col>
      <xdr:colOff>177800</xdr:colOff>
      <xdr:row>63</xdr:row>
      <xdr:rowOff>159279</xdr:rowOff>
    </xdr:to>
    <xdr:cxnSp macro="">
      <xdr:nvCxnSpPr>
        <xdr:cNvPr id="252" name="直線コネクタ 251">
          <a:extLst>
            <a:ext uri="{FF2B5EF4-FFF2-40B4-BE49-F238E27FC236}">
              <a16:creationId xmlns:a16="http://schemas.microsoft.com/office/drawing/2014/main" id="{35ECF5CA-3C05-4646-A463-929C6BBD462B}"/>
            </a:ext>
          </a:extLst>
        </xdr:cNvPr>
        <xdr:cNvCxnSpPr/>
      </xdr:nvCxnSpPr>
      <xdr:spPr>
        <a:xfrm flipV="1">
          <a:off x="7861300" y="10960174"/>
          <a:ext cx="889000" cy="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108722</xdr:rowOff>
    </xdr:from>
    <xdr:to>
      <xdr:col>36</xdr:col>
      <xdr:colOff>165100</xdr:colOff>
      <xdr:row>64</xdr:row>
      <xdr:rowOff>38872</xdr:rowOff>
    </xdr:to>
    <xdr:sp macro="" textlink="">
      <xdr:nvSpPr>
        <xdr:cNvPr id="253" name="楕円 252">
          <a:extLst>
            <a:ext uri="{FF2B5EF4-FFF2-40B4-BE49-F238E27FC236}">
              <a16:creationId xmlns:a16="http://schemas.microsoft.com/office/drawing/2014/main" id="{8C563512-9A31-4FC8-9C50-A18BD3EE9123}"/>
            </a:ext>
          </a:extLst>
        </xdr:cNvPr>
        <xdr:cNvSpPr/>
      </xdr:nvSpPr>
      <xdr:spPr>
        <a:xfrm>
          <a:off x="6921500" y="1091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159279</xdr:rowOff>
    </xdr:from>
    <xdr:to>
      <xdr:col>41</xdr:col>
      <xdr:colOff>50800</xdr:colOff>
      <xdr:row>63</xdr:row>
      <xdr:rowOff>159522</xdr:rowOff>
    </xdr:to>
    <xdr:cxnSp macro="">
      <xdr:nvCxnSpPr>
        <xdr:cNvPr id="254" name="直線コネクタ 253">
          <a:extLst>
            <a:ext uri="{FF2B5EF4-FFF2-40B4-BE49-F238E27FC236}">
              <a16:creationId xmlns:a16="http://schemas.microsoft.com/office/drawing/2014/main" id="{A69D725B-33CA-4672-B658-9267E7272D0D}"/>
            </a:ext>
          </a:extLst>
        </xdr:cNvPr>
        <xdr:cNvCxnSpPr/>
      </xdr:nvCxnSpPr>
      <xdr:spPr>
        <a:xfrm flipV="1">
          <a:off x="6972300" y="10960629"/>
          <a:ext cx="889000" cy="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60</xdr:row>
      <xdr:rowOff>156398</xdr:rowOff>
    </xdr:from>
    <xdr:ext cx="690189" cy="259045"/>
    <xdr:sp macro="" textlink="">
      <xdr:nvSpPr>
        <xdr:cNvPr id="255" name="n_1aveValue【橋りょう・トンネル】&#10;一人当たり有形固定資産（償却資産）額">
          <a:extLst>
            <a:ext uri="{FF2B5EF4-FFF2-40B4-BE49-F238E27FC236}">
              <a16:creationId xmlns:a16="http://schemas.microsoft.com/office/drawing/2014/main" id="{401140B3-514A-4258-80C7-02333A4579E2}"/>
            </a:ext>
          </a:extLst>
        </xdr:cNvPr>
        <xdr:cNvSpPr txBox="1"/>
      </xdr:nvSpPr>
      <xdr:spPr>
        <a:xfrm>
          <a:off x="9281505" y="104433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60</xdr:row>
      <xdr:rowOff>123567</xdr:rowOff>
    </xdr:from>
    <xdr:ext cx="690189" cy="259045"/>
    <xdr:sp macro="" textlink="">
      <xdr:nvSpPr>
        <xdr:cNvPr id="256" name="n_2aveValue【橋りょう・トンネル】&#10;一人当たり有形固定資産（償却資産）額">
          <a:extLst>
            <a:ext uri="{FF2B5EF4-FFF2-40B4-BE49-F238E27FC236}">
              <a16:creationId xmlns:a16="http://schemas.microsoft.com/office/drawing/2014/main" id="{6EFBEF09-4152-40C4-8755-B750BC9DD6FD}"/>
            </a:ext>
          </a:extLst>
        </xdr:cNvPr>
        <xdr:cNvSpPr txBox="1"/>
      </xdr:nvSpPr>
      <xdr:spPr>
        <a:xfrm>
          <a:off x="8405205" y="104105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60</xdr:row>
      <xdr:rowOff>167173</xdr:rowOff>
    </xdr:from>
    <xdr:ext cx="690189" cy="259045"/>
    <xdr:sp macro="" textlink="">
      <xdr:nvSpPr>
        <xdr:cNvPr id="257" name="n_3aveValue【橋りょう・トンネル】&#10;一人当たり有形固定資産（償却資産）額">
          <a:extLst>
            <a:ext uri="{FF2B5EF4-FFF2-40B4-BE49-F238E27FC236}">
              <a16:creationId xmlns:a16="http://schemas.microsoft.com/office/drawing/2014/main" id="{77D37C1B-47BD-429B-B112-FA309193235A}"/>
            </a:ext>
          </a:extLst>
        </xdr:cNvPr>
        <xdr:cNvSpPr txBox="1"/>
      </xdr:nvSpPr>
      <xdr:spPr>
        <a:xfrm>
          <a:off x="7516205" y="104541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1,063,228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61</xdr:row>
      <xdr:rowOff>6111</xdr:rowOff>
    </xdr:from>
    <xdr:ext cx="690189" cy="259045"/>
    <xdr:sp macro="" textlink="">
      <xdr:nvSpPr>
        <xdr:cNvPr id="258" name="n_4aveValue【橋りょう・トンネル】&#10;一人当たり有形固定資産（償却資産）額">
          <a:extLst>
            <a:ext uri="{FF2B5EF4-FFF2-40B4-BE49-F238E27FC236}">
              <a16:creationId xmlns:a16="http://schemas.microsoft.com/office/drawing/2014/main" id="{8013775A-2851-4CE5-95CD-0E682AF162D9}"/>
            </a:ext>
          </a:extLst>
        </xdr:cNvPr>
        <xdr:cNvSpPr txBox="1"/>
      </xdr:nvSpPr>
      <xdr:spPr>
        <a:xfrm>
          <a:off x="6627205" y="1046456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29112</xdr:rowOff>
    </xdr:from>
    <xdr:ext cx="534377" cy="259045"/>
    <xdr:sp macro="" textlink="">
      <xdr:nvSpPr>
        <xdr:cNvPr id="259" name="n_1mainValue【橋りょう・トンネル】&#10;一人当たり有形固定資産（償却資産）額">
          <a:extLst>
            <a:ext uri="{FF2B5EF4-FFF2-40B4-BE49-F238E27FC236}">
              <a16:creationId xmlns:a16="http://schemas.microsoft.com/office/drawing/2014/main" id="{C4C0A3B9-958E-42B9-B921-151B1BC62825}"/>
            </a:ext>
          </a:extLst>
        </xdr:cNvPr>
        <xdr:cNvSpPr txBox="1"/>
      </xdr:nvSpPr>
      <xdr:spPr>
        <a:xfrm>
          <a:off x="9359411" y="11001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29301</xdr:rowOff>
    </xdr:from>
    <xdr:ext cx="534377" cy="259045"/>
    <xdr:sp macro="" textlink="">
      <xdr:nvSpPr>
        <xdr:cNvPr id="260" name="n_2mainValue【橋りょう・トンネル】&#10;一人当たり有形固定資産（償却資産）額">
          <a:extLst>
            <a:ext uri="{FF2B5EF4-FFF2-40B4-BE49-F238E27FC236}">
              <a16:creationId xmlns:a16="http://schemas.microsoft.com/office/drawing/2014/main" id="{16679328-D653-410D-AAC4-5B64A729E3AD}"/>
            </a:ext>
          </a:extLst>
        </xdr:cNvPr>
        <xdr:cNvSpPr txBox="1"/>
      </xdr:nvSpPr>
      <xdr:spPr>
        <a:xfrm>
          <a:off x="8483111" y="11002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29756</xdr:rowOff>
    </xdr:from>
    <xdr:ext cx="534377" cy="259045"/>
    <xdr:sp macro="" textlink="">
      <xdr:nvSpPr>
        <xdr:cNvPr id="261" name="n_3mainValue【橋りょう・トンネル】&#10;一人当たり有形固定資産（償却資産）額">
          <a:extLst>
            <a:ext uri="{FF2B5EF4-FFF2-40B4-BE49-F238E27FC236}">
              <a16:creationId xmlns:a16="http://schemas.microsoft.com/office/drawing/2014/main" id="{A8786174-91D0-4088-B77C-7E8AF46D769C}"/>
            </a:ext>
          </a:extLst>
        </xdr:cNvPr>
        <xdr:cNvSpPr txBox="1"/>
      </xdr:nvSpPr>
      <xdr:spPr>
        <a:xfrm>
          <a:off x="7594111" y="11002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29999</xdr:rowOff>
    </xdr:from>
    <xdr:ext cx="534377" cy="259045"/>
    <xdr:sp macro="" textlink="">
      <xdr:nvSpPr>
        <xdr:cNvPr id="262" name="n_4mainValue【橋りょう・トンネル】&#10;一人当たり有形固定資産（償却資産）額">
          <a:extLst>
            <a:ext uri="{FF2B5EF4-FFF2-40B4-BE49-F238E27FC236}">
              <a16:creationId xmlns:a16="http://schemas.microsoft.com/office/drawing/2014/main" id="{4321E2D3-B507-4FD3-A8C7-B9F265AD0A24}"/>
            </a:ext>
          </a:extLst>
        </xdr:cNvPr>
        <xdr:cNvSpPr txBox="1"/>
      </xdr:nvSpPr>
      <xdr:spPr>
        <a:xfrm>
          <a:off x="6705111" y="11002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1ACD0757-ADAA-4265-B3F6-1DB83FD097BC}"/>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9C4A5165-3A47-4837-991A-C84752857252}"/>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009E893E-105A-4AB6-950C-2ED8D8127306}"/>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7CCF4C47-3888-43E5-A4BB-74966FAC3867}"/>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9B62B106-9789-4F03-8D10-A8EB0E8A1CF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0D2501A0-E460-476E-B66E-35BC510D0C8D}"/>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5F4A5D85-5A73-4713-AF62-D8322E1D9EE2}"/>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F3012471-5DE9-4CA9-8A96-BB1A47DCF022}"/>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5B1DBE0D-7C9D-429B-8D65-2A68F69489BF}"/>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520E9B2E-CC9A-499D-AFFE-14A03F43FD72}"/>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5A80407A-8431-40A4-93E5-A15301425BDF}"/>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a:extLst>
            <a:ext uri="{FF2B5EF4-FFF2-40B4-BE49-F238E27FC236}">
              <a16:creationId xmlns:a16="http://schemas.microsoft.com/office/drawing/2014/main" id="{4E7F66C3-F630-46FA-B3B4-7645AA067B97}"/>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a:extLst>
            <a:ext uri="{FF2B5EF4-FFF2-40B4-BE49-F238E27FC236}">
              <a16:creationId xmlns:a16="http://schemas.microsoft.com/office/drawing/2014/main" id="{DC85269D-5FAE-427D-9403-032BF7C13AF9}"/>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a:extLst>
            <a:ext uri="{FF2B5EF4-FFF2-40B4-BE49-F238E27FC236}">
              <a16:creationId xmlns:a16="http://schemas.microsoft.com/office/drawing/2014/main" id="{E5C713A2-5EBA-41F5-826B-92134AE747AC}"/>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a:extLst>
            <a:ext uri="{FF2B5EF4-FFF2-40B4-BE49-F238E27FC236}">
              <a16:creationId xmlns:a16="http://schemas.microsoft.com/office/drawing/2014/main" id="{AEAF3F36-C8D8-4EE5-BF91-36D222CE075E}"/>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a:extLst>
            <a:ext uri="{FF2B5EF4-FFF2-40B4-BE49-F238E27FC236}">
              <a16:creationId xmlns:a16="http://schemas.microsoft.com/office/drawing/2014/main" id="{8A5644DC-E940-4F02-8AC3-4637285E8106}"/>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a:extLst>
            <a:ext uri="{FF2B5EF4-FFF2-40B4-BE49-F238E27FC236}">
              <a16:creationId xmlns:a16="http://schemas.microsoft.com/office/drawing/2014/main" id="{D5751C64-718B-462A-A561-2BA57F60CE13}"/>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a:extLst>
            <a:ext uri="{FF2B5EF4-FFF2-40B4-BE49-F238E27FC236}">
              <a16:creationId xmlns:a16="http://schemas.microsoft.com/office/drawing/2014/main" id="{D95D06DC-4A1C-4829-A00E-384B0984B428}"/>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a:extLst>
            <a:ext uri="{FF2B5EF4-FFF2-40B4-BE49-F238E27FC236}">
              <a16:creationId xmlns:a16="http://schemas.microsoft.com/office/drawing/2014/main" id="{FE911B0A-4DFD-4595-AD47-2E1A758C6E43}"/>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a:extLst>
            <a:ext uri="{FF2B5EF4-FFF2-40B4-BE49-F238E27FC236}">
              <a16:creationId xmlns:a16="http://schemas.microsoft.com/office/drawing/2014/main" id="{E87C8282-EED3-494A-8D54-42459DABD157}"/>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a:extLst>
            <a:ext uri="{FF2B5EF4-FFF2-40B4-BE49-F238E27FC236}">
              <a16:creationId xmlns:a16="http://schemas.microsoft.com/office/drawing/2014/main" id="{AC6DDF81-2D99-47D5-B6C5-42C575C7FC74}"/>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D146FD25-B7AB-4C2E-8A77-F9805937CF8F}"/>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a:extLst>
            <a:ext uri="{FF2B5EF4-FFF2-40B4-BE49-F238E27FC236}">
              <a16:creationId xmlns:a16="http://schemas.microsoft.com/office/drawing/2014/main" id="{1AAA79AB-5461-4C77-A987-9EFEE4D47B56}"/>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15BF2A2D-FE49-4CFC-860D-4B8EE1F41F4A}"/>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78105</xdr:rowOff>
    </xdr:from>
    <xdr:to>
      <xdr:col>24</xdr:col>
      <xdr:colOff>62865</xdr:colOff>
      <xdr:row>86</xdr:row>
      <xdr:rowOff>114300</xdr:rowOff>
    </xdr:to>
    <xdr:cxnSp macro="">
      <xdr:nvCxnSpPr>
        <xdr:cNvPr id="287" name="直線コネクタ 286">
          <a:extLst>
            <a:ext uri="{FF2B5EF4-FFF2-40B4-BE49-F238E27FC236}">
              <a16:creationId xmlns:a16="http://schemas.microsoft.com/office/drawing/2014/main" id="{1D80EF81-EC88-4155-A8E2-BF5CF9603BBE}"/>
            </a:ext>
          </a:extLst>
        </xdr:cNvPr>
        <xdr:cNvCxnSpPr/>
      </xdr:nvCxnSpPr>
      <xdr:spPr>
        <a:xfrm flipV="1">
          <a:off x="4634865" y="13451205"/>
          <a:ext cx="0" cy="140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8" name="【公営住宅】&#10;有形固定資産減価償却率最小値テキスト">
          <a:extLst>
            <a:ext uri="{FF2B5EF4-FFF2-40B4-BE49-F238E27FC236}">
              <a16:creationId xmlns:a16="http://schemas.microsoft.com/office/drawing/2014/main" id="{9E2F9065-7900-4DE3-85EC-2789E00BB23B}"/>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9" name="直線コネクタ 288">
          <a:extLst>
            <a:ext uri="{FF2B5EF4-FFF2-40B4-BE49-F238E27FC236}">
              <a16:creationId xmlns:a16="http://schemas.microsoft.com/office/drawing/2014/main" id="{79869547-3E9D-4EDA-BE86-EBA26AC9D2B9}"/>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24782</xdr:rowOff>
    </xdr:from>
    <xdr:ext cx="405111" cy="259045"/>
    <xdr:sp macro="" textlink="">
      <xdr:nvSpPr>
        <xdr:cNvPr id="290" name="【公営住宅】&#10;有形固定資産減価償却率最大値テキスト">
          <a:extLst>
            <a:ext uri="{FF2B5EF4-FFF2-40B4-BE49-F238E27FC236}">
              <a16:creationId xmlns:a16="http://schemas.microsoft.com/office/drawing/2014/main" id="{AAC7B082-73EA-4A95-96E4-568042EC1B9C}"/>
            </a:ext>
          </a:extLst>
        </xdr:cNvPr>
        <xdr:cNvSpPr txBox="1"/>
      </xdr:nvSpPr>
      <xdr:spPr>
        <a:xfrm>
          <a:off x="4673600" y="13226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78105</xdr:rowOff>
    </xdr:from>
    <xdr:to>
      <xdr:col>24</xdr:col>
      <xdr:colOff>152400</xdr:colOff>
      <xdr:row>78</xdr:row>
      <xdr:rowOff>78105</xdr:rowOff>
    </xdr:to>
    <xdr:cxnSp macro="">
      <xdr:nvCxnSpPr>
        <xdr:cNvPr id="291" name="直線コネクタ 290">
          <a:extLst>
            <a:ext uri="{FF2B5EF4-FFF2-40B4-BE49-F238E27FC236}">
              <a16:creationId xmlns:a16="http://schemas.microsoft.com/office/drawing/2014/main" id="{880DCA72-1A3C-470A-B51A-444E4793904B}"/>
            </a:ext>
          </a:extLst>
        </xdr:cNvPr>
        <xdr:cNvCxnSpPr/>
      </xdr:nvCxnSpPr>
      <xdr:spPr>
        <a:xfrm>
          <a:off x="4546600" y="1345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19702</xdr:rowOff>
    </xdr:from>
    <xdr:ext cx="405111" cy="259045"/>
    <xdr:sp macro="" textlink="">
      <xdr:nvSpPr>
        <xdr:cNvPr id="292" name="【公営住宅】&#10;有形固定資産減価償却率平均値テキスト">
          <a:extLst>
            <a:ext uri="{FF2B5EF4-FFF2-40B4-BE49-F238E27FC236}">
              <a16:creationId xmlns:a16="http://schemas.microsoft.com/office/drawing/2014/main" id="{E356AF8C-E979-4DCD-8E89-CACFAEB4A819}"/>
            </a:ext>
          </a:extLst>
        </xdr:cNvPr>
        <xdr:cNvSpPr txBox="1"/>
      </xdr:nvSpPr>
      <xdr:spPr>
        <a:xfrm>
          <a:off x="4673600" y="13907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168275</xdr:rowOff>
    </xdr:from>
    <xdr:to>
      <xdr:col>24</xdr:col>
      <xdr:colOff>114300</xdr:colOff>
      <xdr:row>82</xdr:row>
      <xdr:rowOff>98425</xdr:rowOff>
    </xdr:to>
    <xdr:sp macro="" textlink="">
      <xdr:nvSpPr>
        <xdr:cNvPr id="293" name="フローチャート: 判断 292">
          <a:extLst>
            <a:ext uri="{FF2B5EF4-FFF2-40B4-BE49-F238E27FC236}">
              <a16:creationId xmlns:a16="http://schemas.microsoft.com/office/drawing/2014/main" id="{AD19EFAE-5661-4C1B-8B00-36F69059F02C}"/>
            </a:ext>
          </a:extLst>
        </xdr:cNvPr>
        <xdr:cNvSpPr/>
      </xdr:nvSpPr>
      <xdr:spPr>
        <a:xfrm>
          <a:off x="4584700" y="1405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164464</xdr:rowOff>
    </xdr:from>
    <xdr:to>
      <xdr:col>20</xdr:col>
      <xdr:colOff>38100</xdr:colOff>
      <xdr:row>82</xdr:row>
      <xdr:rowOff>94614</xdr:rowOff>
    </xdr:to>
    <xdr:sp macro="" textlink="">
      <xdr:nvSpPr>
        <xdr:cNvPr id="294" name="フローチャート: 判断 293">
          <a:extLst>
            <a:ext uri="{FF2B5EF4-FFF2-40B4-BE49-F238E27FC236}">
              <a16:creationId xmlns:a16="http://schemas.microsoft.com/office/drawing/2014/main" id="{F138A01D-52FC-4A18-B4F0-AF51A5CD27C1}"/>
            </a:ext>
          </a:extLst>
        </xdr:cNvPr>
        <xdr:cNvSpPr/>
      </xdr:nvSpPr>
      <xdr:spPr>
        <a:xfrm>
          <a:off x="37465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133986</xdr:rowOff>
    </xdr:from>
    <xdr:to>
      <xdr:col>15</xdr:col>
      <xdr:colOff>101600</xdr:colOff>
      <xdr:row>82</xdr:row>
      <xdr:rowOff>64136</xdr:rowOff>
    </xdr:to>
    <xdr:sp macro="" textlink="">
      <xdr:nvSpPr>
        <xdr:cNvPr id="295" name="フローチャート: 判断 294">
          <a:extLst>
            <a:ext uri="{FF2B5EF4-FFF2-40B4-BE49-F238E27FC236}">
              <a16:creationId xmlns:a16="http://schemas.microsoft.com/office/drawing/2014/main" id="{D05ADAD4-AA0B-48A7-93FA-59465686E412}"/>
            </a:ext>
          </a:extLst>
        </xdr:cNvPr>
        <xdr:cNvSpPr/>
      </xdr:nvSpPr>
      <xdr:spPr>
        <a:xfrm>
          <a:off x="2857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145414</xdr:rowOff>
    </xdr:from>
    <xdr:to>
      <xdr:col>10</xdr:col>
      <xdr:colOff>165100</xdr:colOff>
      <xdr:row>82</xdr:row>
      <xdr:rowOff>75564</xdr:rowOff>
    </xdr:to>
    <xdr:sp macro="" textlink="">
      <xdr:nvSpPr>
        <xdr:cNvPr id="296" name="フローチャート: 判断 295">
          <a:extLst>
            <a:ext uri="{FF2B5EF4-FFF2-40B4-BE49-F238E27FC236}">
              <a16:creationId xmlns:a16="http://schemas.microsoft.com/office/drawing/2014/main" id="{A0DB07FB-97F6-43A0-B7E3-099C192D2D02}"/>
            </a:ext>
          </a:extLst>
        </xdr:cNvPr>
        <xdr:cNvSpPr/>
      </xdr:nvSpPr>
      <xdr:spPr>
        <a:xfrm>
          <a:off x="1968500" y="1403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126364</xdr:rowOff>
    </xdr:from>
    <xdr:to>
      <xdr:col>6</xdr:col>
      <xdr:colOff>38100</xdr:colOff>
      <xdr:row>82</xdr:row>
      <xdr:rowOff>56514</xdr:rowOff>
    </xdr:to>
    <xdr:sp macro="" textlink="">
      <xdr:nvSpPr>
        <xdr:cNvPr id="297" name="フローチャート: 判断 296">
          <a:extLst>
            <a:ext uri="{FF2B5EF4-FFF2-40B4-BE49-F238E27FC236}">
              <a16:creationId xmlns:a16="http://schemas.microsoft.com/office/drawing/2014/main" id="{26FBFE88-1C64-4B50-9050-9EB3CF79E95C}"/>
            </a:ext>
          </a:extLst>
        </xdr:cNvPr>
        <xdr:cNvSpPr/>
      </xdr:nvSpPr>
      <xdr:spPr>
        <a:xfrm>
          <a:off x="1079500" y="140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D5F9C25E-DD9F-4A39-8A99-C69653684239}"/>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AC2FD6EF-8F5C-4684-B266-266081BE4DF3}"/>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DDBEA687-AC7F-4EC4-B172-FE612E17E87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2D5150B2-4E8F-4A0E-B434-6C5BFC98D5C3}"/>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A6BD61F-124C-46DE-A21A-71C982E4541F}"/>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141605</xdr:rowOff>
    </xdr:from>
    <xdr:to>
      <xdr:col>24</xdr:col>
      <xdr:colOff>114300</xdr:colOff>
      <xdr:row>83</xdr:row>
      <xdr:rowOff>71755</xdr:rowOff>
    </xdr:to>
    <xdr:sp macro="" textlink="">
      <xdr:nvSpPr>
        <xdr:cNvPr id="303" name="楕円 302">
          <a:extLst>
            <a:ext uri="{FF2B5EF4-FFF2-40B4-BE49-F238E27FC236}">
              <a16:creationId xmlns:a16="http://schemas.microsoft.com/office/drawing/2014/main" id="{67E99486-77A0-4CCD-A282-EC77EAC10AD6}"/>
            </a:ext>
          </a:extLst>
        </xdr:cNvPr>
        <xdr:cNvSpPr/>
      </xdr:nvSpPr>
      <xdr:spPr>
        <a:xfrm>
          <a:off x="4584700" y="1420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120032</xdr:rowOff>
    </xdr:from>
    <xdr:ext cx="405111" cy="259045"/>
    <xdr:sp macro="" textlink="">
      <xdr:nvSpPr>
        <xdr:cNvPr id="304" name="【公営住宅】&#10;有形固定資産減価償却率該当値テキスト">
          <a:extLst>
            <a:ext uri="{FF2B5EF4-FFF2-40B4-BE49-F238E27FC236}">
              <a16:creationId xmlns:a16="http://schemas.microsoft.com/office/drawing/2014/main" id="{C63B7E61-FCD2-4F2A-A9A0-322A0B88B950}"/>
            </a:ext>
          </a:extLst>
        </xdr:cNvPr>
        <xdr:cNvSpPr txBox="1"/>
      </xdr:nvSpPr>
      <xdr:spPr>
        <a:xfrm>
          <a:off x="4673600" y="1417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19686</xdr:rowOff>
    </xdr:from>
    <xdr:to>
      <xdr:col>20</xdr:col>
      <xdr:colOff>38100</xdr:colOff>
      <xdr:row>83</xdr:row>
      <xdr:rowOff>121286</xdr:rowOff>
    </xdr:to>
    <xdr:sp macro="" textlink="">
      <xdr:nvSpPr>
        <xdr:cNvPr id="305" name="楕円 304">
          <a:extLst>
            <a:ext uri="{FF2B5EF4-FFF2-40B4-BE49-F238E27FC236}">
              <a16:creationId xmlns:a16="http://schemas.microsoft.com/office/drawing/2014/main" id="{4EAD4100-D2CD-4EF7-85AD-3E81A24378D9}"/>
            </a:ext>
          </a:extLst>
        </xdr:cNvPr>
        <xdr:cNvSpPr/>
      </xdr:nvSpPr>
      <xdr:spPr>
        <a:xfrm>
          <a:off x="3746500" y="14250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20955</xdr:rowOff>
    </xdr:from>
    <xdr:to>
      <xdr:col>24</xdr:col>
      <xdr:colOff>63500</xdr:colOff>
      <xdr:row>83</xdr:row>
      <xdr:rowOff>70486</xdr:rowOff>
    </xdr:to>
    <xdr:cxnSp macro="">
      <xdr:nvCxnSpPr>
        <xdr:cNvPr id="306" name="直線コネクタ 305">
          <a:extLst>
            <a:ext uri="{FF2B5EF4-FFF2-40B4-BE49-F238E27FC236}">
              <a16:creationId xmlns:a16="http://schemas.microsoft.com/office/drawing/2014/main" id="{8458F20A-63FD-4275-BFBC-539BE13419FC}"/>
            </a:ext>
          </a:extLst>
        </xdr:cNvPr>
        <xdr:cNvCxnSpPr/>
      </xdr:nvCxnSpPr>
      <xdr:spPr>
        <a:xfrm flipV="1">
          <a:off x="3797300" y="14251305"/>
          <a:ext cx="8382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132080</xdr:rowOff>
    </xdr:from>
    <xdr:to>
      <xdr:col>15</xdr:col>
      <xdr:colOff>101600</xdr:colOff>
      <xdr:row>83</xdr:row>
      <xdr:rowOff>62230</xdr:rowOff>
    </xdr:to>
    <xdr:sp macro="" textlink="">
      <xdr:nvSpPr>
        <xdr:cNvPr id="307" name="楕円 306">
          <a:extLst>
            <a:ext uri="{FF2B5EF4-FFF2-40B4-BE49-F238E27FC236}">
              <a16:creationId xmlns:a16="http://schemas.microsoft.com/office/drawing/2014/main" id="{D5181709-7C3F-4A1D-BF09-6A57F17EDE0F}"/>
            </a:ext>
          </a:extLst>
        </xdr:cNvPr>
        <xdr:cNvSpPr/>
      </xdr:nvSpPr>
      <xdr:spPr>
        <a:xfrm>
          <a:off x="2857500" y="1419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11430</xdr:rowOff>
    </xdr:from>
    <xdr:to>
      <xdr:col>19</xdr:col>
      <xdr:colOff>177800</xdr:colOff>
      <xdr:row>83</xdr:row>
      <xdr:rowOff>70486</xdr:rowOff>
    </xdr:to>
    <xdr:cxnSp macro="">
      <xdr:nvCxnSpPr>
        <xdr:cNvPr id="308" name="直線コネクタ 307">
          <a:extLst>
            <a:ext uri="{FF2B5EF4-FFF2-40B4-BE49-F238E27FC236}">
              <a16:creationId xmlns:a16="http://schemas.microsoft.com/office/drawing/2014/main" id="{FF9E655C-3AF0-42D4-8843-51608768AAAF}"/>
            </a:ext>
          </a:extLst>
        </xdr:cNvPr>
        <xdr:cNvCxnSpPr/>
      </xdr:nvCxnSpPr>
      <xdr:spPr>
        <a:xfrm>
          <a:off x="2908300" y="14241780"/>
          <a:ext cx="889000" cy="59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71120</xdr:rowOff>
    </xdr:from>
    <xdr:to>
      <xdr:col>10</xdr:col>
      <xdr:colOff>165100</xdr:colOff>
      <xdr:row>83</xdr:row>
      <xdr:rowOff>1270</xdr:rowOff>
    </xdr:to>
    <xdr:sp macro="" textlink="">
      <xdr:nvSpPr>
        <xdr:cNvPr id="309" name="楕円 308">
          <a:extLst>
            <a:ext uri="{FF2B5EF4-FFF2-40B4-BE49-F238E27FC236}">
              <a16:creationId xmlns:a16="http://schemas.microsoft.com/office/drawing/2014/main" id="{005919A8-C963-4D2E-B89A-D0D62E17E5D9}"/>
            </a:ext>
          </a:extLst>
        </xdr:cNvPr>
        <xdr:cNvSpPr/>
      </xdr:nvSpPr>
      <xdr:spPr>
        <a:xfrm>
          <a:off x="1968500" y="1413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121920</xdr:rowOff>
    </xdr:from>
    <xdr:to>
      <xdr:col>15</xdr:col>
      <xdr:colOff>50800</xdr:colOff>
      <xdr:row>83</xdr:row>
      <xdr:rowOff>11430</xdr:rowOff>
    </xdr:to>
    <xdr:cxnSp macro="">
      <xdr:nvCxnSpPr>
        <xdr:cNvPr id="310" name="直線コネクタ 309">
          <a:extLst>
            <a:ext uri="{FF2B5EF4-FFF2-40B4-BE49-F238E27FC236}">
              <a16:creationId xmlns:a16="http://schemas.microsoft.com/office/drawing/2014/main" id="{B97468A8-99FF-4E46-9E6F-25ABFA1F400C}"/>
            </a:ext>
          </a:extLst>
        </xdr:cNvPr>
        <xdr:cNvCxnSpPr/>
      </xdr:nvCxnSpPr>
      <xdr:spPr>
        <a:xfrm>
          <a:off x="2019300" y="141808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17780</xdr:rowOff>
    </xdr:from>
    <xdr:to>
      <xdr:col>6</xdr:col>
      <xdr:colOff>38100</xdr:colOff>
      <xdr:row>82</xdr:row>
      <xdr:rowOff>119380</xdr:rowOff>
    </xdr:to>
    <xdr:sp macro="" textlink="">
      <xdr:nvSpPr>
        <xdr:cNvPr id="311" name="楕円 310">
          <a:extLst>
            <a:ext uri="{FF2B5EF4-FFF2-40B4-BE49-F238E27FC236}">
              <a16:creationId xmlns:a16="http://schemas.microsoft.com/office/drawing/2014/main" id="{E67982AA-5BAD-43C6-A39D-6706B7FE2B4C}"/>
            </a:ext>
          </a:extLst>
        </xdr:cNvPr>
        <xdr:cNvSpPr/>
      </xdr:nvSpPr>
      <xdr:spPr>
        <a:xfrm>
          <a:off x="1079500" y="1407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68580</xdr:rowOff>
    </xdr:from>
    <xdr:to>
      <xdr:col>10</xdr:col>
      <xdr:colOff>114300</xdr:colOff>
      <xdr:row>82</xdr:row>
      <xdr:rowOff>121920</xdr:rowOff>
    </xdr:to>
    <xdr:cxnSp macro="">
      <xdr:nvCxnSpPr>
        <xdr:cNvPr id="312" name="直線コネクタ 311">
          <a:extLst>
            <a:ext uri="{FF2B5EF4-FFF2-40B4-BE49-F238E27FC236}">
              <a16:creationId xmlns:a16="http://schemas.microsoft.com/office/drawing/2014/main" id="{466F44BD-41D5-48F7-B623-57CBE2C7039C}"/>
            </a:ext>
          </a:extLst>
        </xdr:cNvPr>
        <xdr:cNvCxnSpPr/>
      </xdr:nvCxnSpPr>
      <xdr:spPr>
        <a:xfrm>
          <a:off x="1130300" y="141274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111141</xdr:rowOff>
    </xdr:from>
    <xdr:ext cx="405111" cy="259045"/>
    <xdr:sp macro="" textlink="">
      <xdr:nvSpPr>
        <xdr:cNvPr id="313" name="n_1aveValue【公営住宅】&#10;有形固定資産減価償却率">
          <a:extLst>
            <a:ext uri="{FF2B5EF4-FFF2-40B4-BE49-F238E27FC236}">
              <a16:creationId xmlns:a16="http://schemas.microsoft.com/office/drawing/2014/main" id="{D2254679-903B-4082-BA2B-D4B9941A1C5F}"/>
            </a:ext>
          </a:extLst>
        </xdr:cNvPr>
        <xdr:cNvSpPr txBox="1"/>
      </xdr:nvSpPr>
      <xdr:spPr>
        <a:xfrm>
          <a:off x="3582044" y="1382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80663</xdr:rowOff>
    </xdr:from>
    <xdr:ext cx="405111" cy="259045"/>
    <xdr:sp macro="" textlink="">
      <xdr:nvSpPr>
        <xdr:cNvPr id="314" name="n_2aveValue【公営住宅】&#10;有形固定資産減価償却率">
          <a:extLst>
            <a:ext uri="{FF2B5EF4-FFF2-40B4-BE49-F238E27FC236}">
              <a16:creationId xmlns:a16="http://schemas.microsoft.com/office/drawing/2014/main" id="{1438C491-108F-4A5E-9DB7-322CC84877A7}"/>
            </a:ext>
          </a:extLst>
        </xdr:cNvPr>
        <xdr:cNvSpPr txBox="1"/>
      </xdr:nvSpPr>
      <xdr:spPr>
        <a:xfrm>
          <a:off x="27057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92091</xdr:rowOff>
    </xdr:from>
    <xdr:ext cx="405111" cy="259045"/>
    <xdr:sp macro="" textlink="">
      <xdr:nvSpPr>
        <xdr:cNvPr id="315" name="n_3aveValue【公営住宅】&#10;有形固定資産減価償却率">
          <a:extLst>
            <a:ext uri="{FF2B5EF4-FFF2-40B4-BE49-F238E27FC236}">
              <a16:creationId xmlns:a16="http://schemas.microsoft.com/office/drawing/2014/main" id="{E4418021-A7CF-484C-9A7D-7F85CF6097A0}"/>
            </a:ext>
          </a:extLst>
        </xdr:cNvPr>
        <xdr:cNvSpPr txBox="1"/>
      </xdr:nvSpPr>
      <xdr:spPr>
        <a:xfrm>
          <a:off x="1816744" y="1380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73041</xdr:rowOff>
    </xdr:from>
    <xdr:ext cx="405111" cy="259045"/>
    <xdr:sp macro="" textlink="">
      <xdr:nvSpPr>
        <xdr:cNvPr id="316" name="n_4aveValue【公営住宅】&#10;有形固定資産減価償却率">
          <a:extLst>
            <a:ext uri="{FF2B5EF4-FFF2-40B4-BE49-F238E27FC236}">
              <a16:creationId xmlns:a16="http://schemas.microsoft.com/office/drawing/2014/main" id="{E0F6BDA3-3C76-43D4-BF7A-C29D724157F3}"/>
            </a:ext>
          </a:extLst>
        </xdr:cNvPr>
        <xdr:cNvSpPr txBox="1"/>
      </xdr:nvSpPr>
      <xdr:spPr>
        <a:xfrm>
          <a:off x="927744" y="13789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112413</xdr:rowOff>
    </xdr:from>
    <xdr:ext cx="405111" cy="259045"/>
    <xdr:sp macro="" textlink="">
      <xdr:nvSpPr>
        <xdr:cNvPr id="317" name="n_1mainValue【公営住宅】&#10;有形固定資産減価償却率">
          <a:extLst>
            <a:ext uri="{FF2B5EF4-FFF2-40B4-BE49-F238E27FC236}">
              <a16:creationId xmlns:a16="http://schemas.microsoft.com/office/drawing/2014/main" id="{ADF332B2-EF99-49AC-8F8F-3A5AE425E895}"/>
            </a:ext>
          </a:extLst>
        </xdr:cNvPr>
        <xdr:cNvSpPr txBox="1"/>
      </xdr:nvSpPr>
      <xdr:spPr>
        <a:xfrm>
          <a:off x="3582044" y="14342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53357</xdr:rowOff>
    </xdr:from>
    <xdr:ext cx="405111" cy="259045"/>
    <xdr:sp macro="" textlink="">
      <xdr:nvSpPr>
        <xdr:cNvPr id="318" name="n_2mainValue【公営住宅】&#10;有形固定資産減価償却率">
          <a:extLst>
            <a:ext uri="{FF2B5EF4-FFF2-40B4-BE49-F238E27FC236}">
              <a16:creationId xmlns:a16="http://schemas.microsoft.com/office/drawing/2014/main" id="{F08EB6EC-EE83-418B-B1A4-BAABECB73E05}"/>
            </a:ext>
          </a:extLst>
        </xdr:cNvPr>
        <xdr:cNvSpPr txBox="1"/>
      </xdr:nvSpPr>
      <xdr:spPr>
        <a:xfrm>
          <a:off x="2705744" y="1428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163847</xdr:rowOff>
    </xdr:from>
    <xdr:ext cx="405111" cy="259045"/>
    <xdr:sp macro="" textlink="">
      <xdr:nvSpPr>
        <xdr:cNvPr id="319" name="n_3mainValue【公営住宅】&#10;有形固定資産減価償却率">
          <a:extLst>
            <a:ext uri="{FF2B5EF4-FFF2-40B4-BE49-F238E27FC236}">
              <a16:creationId xmlns:a16="http://schemas.microsoft.com/office/drawing/2014/main" id="{61D49FB2-3428-4409-A3D6-2F7606E3A1E0}"/>
            </a:ext>
          </a:extLst>
        </xdr:cNvPr>
        <xdr:cNvSpPr txBox="1"/>
      </xdr:nvSpPr>
      <xdr:spPr>
        <a:xfrm>
          <a:off x="1816744" y="1422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110507</xdr:rowOff>
    </xdr:from>
    <xdr:ext cx="405111" cy="259045"/>
    <xdr:sp macro="" textlink="">
      <xdr:nvSpPr>
        <xdr:cNvPr id="320" name="n_4mainValue【公営住宅】&#10;有形固定資産減価償却率">
          <a:extLst>
            <a:ext uri="{FF2B5EF4-FFF2-40B4-BE49-F238E27FC236}">
              <a16:creationId xmlns:a16="http://schemas.microsoft.com/office/drawing/2014/main" id="{12D7A14C-DB54-493B-B1C1-C901B00C4E02}"/>
            </a:ext>
          </a:extLst>
        </xdr:cNvPr>
        <xdr:cNvSpPr txBox="1"/>
      </xdr:nvSpPr>
      <xdr:spPr>
        <a:xfrm>
          <a:off x="927744" y="1416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40CAB1B3-ECA0-4841-95EF-AC2B8DCA9C8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43C91F17-B81A-4C4C-A063-7763C28B1FF9}"/>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FA36C96C-2FA1-4A86-87A5-2211FD922ECA}"/>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F75EF607-EB05-4E24-8ECC-2D9191FD9C24}"/>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AA03C580-AE6A-43CA-901E-5B42865AEA76}"/>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FD174FAB-BFC5-4BF2-94E1-43850304859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36360199-0277-4D66-94F8-6233BA6668C3}"/>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83558FA1-5DAB-4DDD-9F3E-767104D282A3}"/>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631F5A05-C2C8-4AFE-B775-B42AD5035AE1}"/>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5CF9D5DE-F568-425A-880B-B5F97A59F5DA}"/>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1" name="直線コネクタ 330">
          <a:extLst>
            <a:ext uri="{FF2B5EF4-FFF2-40B4-BE49-F238E27FC236}">
              <a16:creationId xmlns:a16="http://schemas.microsoft.com/office/drawing/2014/main" id="{545B1A39-7ED0-4F25-8AEB-A0ECDDC170C5}"/>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2" name="テキスト ボックス 331">
          <a:extLst>
            <a:ext uri="{FF2B5EF4-FFF2-40B4-BE49-F238E27FC236}">
              <a16:creationId xmlns:a16="http://schemas.microsoft.com/office/drawing/2014/main" id="{B563840E-CE62-4B5B-B73E-63CB98DB8EA1}"/>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3" name="直線コネクタ 332">
          <a:extLst>
            <a:ext uri="{FF2B5EF4-FFF2-40B4-BE49-F238E27FC236}">
              <a16:creationId xmlns:a16="http://schemas.microsoft.com/office/drawing/2014/main" id="{DC927740-5868-4FCE-A44A-B3E095CD218E}"/>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4" name="テキスト ボックス 333">
          <a:extLst>
            <a:ext uri="{FF2B5EF4-FFF2-40B4-BE49-F238E27FC236}">
              <a16:creationId xmlns:a16="http://schemas.microsoft.com/office/drawing/2014/main" id="{D31BDA6A-DDC9-4A61-8711-6DD595B28F48}"/>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5" name="直線コネクタ 334">
          <a:extLst>
            <a:ext uri="{FF2B5EF4-FFF2-40B4-BE49-F238E27FC236}">
              <a16:creationId xmlns:a16="http://schemas.microsoft.com/office/drawing/2014/main" id="{53480F79-FA1C-4435-B950-C4793DFFB8B6}"/>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6" name="テキスト ボックス 335">
          <a:extLst>
            <a:ext uri="{FF2B5EF4-FFF2-40B4-BE49-F238E27FC236}">
              <a16:creationId xmlns:a16="http://schemas.microsoft.com/office/drawing/2014/main" id="{B9C6985A-C4C8-4252-8402-F924E654D03E}"/>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7" name="直線コネクタ 336">
          <a:extLst>
            <a:ext uri="{FF2B5EF4-FFF2-40B4-BE49-F238E27FC236}">
              <a16:creationId xmlns:a16="http://schemas.microsoft.com/office/drawing/2014/main" id="{0D795F14-2524-4D82-B1DF-BB2A0BC5AF17}"/>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8" name="テキスト ボックス 337">
          <a:extLst>
            <a:ext uri="{FF2B5EF4-FFF2-40B4-BE49-F238E27FC236}">
              <a16:creationId xmlns:a16="http://schemas.microsoft.com/office/drawing/2014/main" id="{4DF4B720-535A-470D-A74D-B77AD0803928}"/>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9" name="直線コネクタ 338">
          <a:extLst>
            <a:ext uri="{FF2B5EF4-FFF2-40B4-BE49-F238E27FC236}">
              <a16:creationId xmlns:a16="http://schemas.microsoft.com/office/drawing/2014/main" id="{0CE06F3A-7A07-404F-B960-21D0030D523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0" name="テキスト ボックス 339">
          <a:extLst>
            <a:ext uri="{FF2B5EF4-FFF2-40B4-BE49-F238E27FC236}">
              <a16:creationId xmlns:a16="http://schemas.microsoft.com/office/drawing/2014/main" id="{9E707C6D-B34A-422D-8687-0C3A0579C754}"/>
            </a:ext>
          </a:extLst>
        </xdr:cNvPr>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1" name="直線コネクタ 340">
          <a:extLst>
            <a:ext uri="{FF2B5EF4-FFF2-40B4-BE49-F238E27FC236}">
              <a16:creationId xmlns:a16="http://schemas.microsoft.com/office/drawing/2014/main" id="{9779A150-5AEC-42D5-B5AE-991182A55119}"/>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2" name="テキスト ボックス 341">
          <a:extLst>
            <a:ext uri="{FF2B5EF4-FFF2-40B4-BE49-F238E27FC236}">
              <a16:creationId xmlns:a16="http://schemas.microsoft.com/office/drawing/2014/main" id="{090BBDF4-6A61-42B8-BA67-4A392ED76207}"/>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8CF740E9-9754-4E78-9BE0-4CF22609DF8E}"/>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4" name="テキスト ボックス 343">
          <a:extLst>
            <a:ext uri="{FF2B5EF4-FFF2-40B4-BE49-F238E27FC236}">
              <a16:creationId xmlns:a16="http://schemas.microsoft.com/office/drawing/2014/main" id="{8D866C36-7C4F-4062-BE43-8BE227C1FAE7}"/>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公営住宅】&#10;一人当たり面積グラフ枠">
          <a:extLst>
            <a:ext uri="{FF2B5EF4-FFF2-40B4-BE49-F238E27FC236}">
              <a16:creationId xmlns:a16="http://schemas.microsoft.com/office/drawing/2014/main" id="{9A85DD99-BC6F-4E97-A04F-2FBA051AA1DD}"/>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106353</xdr:rowOff>
    </xdr:from>
    <xdr:to>
      <xdr:col>54</xdr:col>
      <xdr:colOff>189865</xdr:colOff>
      <xdr:row>86</xdr:row>
      <xdr:rowOff>154687</xdr:rowOff>
    </xdr:to>
    <xdr:cxnSp macro="">
      <xdr:nvCxnSpPr>
        <xdr:cNvPr id="346" name="直線コネクタ 345">
          <a:extLst>
            <a:ext uri="{FF2B5EF4-FFF2-40B4-BE49-F238E27FC236}">
              <a16:creationId xmlns:a16="http://schemas.microsoft.com/office/drawing/2014/main" id="{310B7888-F114-4DF4-ADC7-469B6370B78C}"/>
            </a:ext>
          </a:extLst>
        </xdr:cNvPr>
        <xdr:cNvCxnSpPr/>
      </xdr:nvCxnSpPr>
      <xdr:spPr>
        <a:xfrm flipV="1">
          <a:off x="10476865" y="13308003"/>
          <a:ext cx="0" cy="1591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158514</xdr:rowOff>
    </xdr:from>
    <xdr:ext cx="469744" cy="259045"/>
    <xdr:sp macro="" textlink="">
      <xdr:nvSpPr>
        <xdr:cNvPr id="347" name="【公営住宅】&#10;一人当たり面積最小値テキスト">
          <a:extLst>
            <a:ext uri="{FF2B5EF4-FFF2-40B4-BE49-F238E27FC236}">
              <a16:creationId xmlns:a16="http://schemas.microsoft.com/office/drawing/2014/main" id="{C644B4F6-1654-4682-A3BF-D8EEE619C21E}"/>
            </a:ext>
          </a:extLst>
        </xdr:cNvPr>
        <xdr:cNvSpPr txBox="1"/>
      </xdr:nvSpPr>
      <xdr:spPr>
        <a:xfrm>
          <a:off x="10515600" y="14903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154687</xdr:rowOff>
    </xdr:from>
    <xdr:to>
      <xdr:col>55</xdr:col>
      <xdr:colOff>88900</xdr:colOff>
      <xdr:row>86</xdr:row>
      <xdr:rowOff>154687</xdr:rowOff>
    </xdr:to>
    <xdr:cxnSp macro="">
      <xdr:nvCxnSpPr>
        <xdr:cNvPr id="348" name="直線コネクタ 347">
          <a:extLst>
            <a:ext uri="{FF2B5EF4-FFF2-40B4-BE49-F238E27FC236}">
              <a16:creationId xmlns:a16="http://schemas.microsoft.com/office/drawing/2014/main" id="{2968550D-7C5E-489B-A247-B87AC7E98C81}"/>
            </a:ext>
          </a:extLst>
        </xdr:cNvPr>
        <xdr:cNvCxnSpPr/>
      </xdr:nvCxnSpPr>
      <xdr:spPr>
        <a:xfrm>
          <a:off x="10388600" y="14899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53030</xdr:rowOff>
    </xdr:from>
    <xdr:ext cx="534377" cy="259045"/>
    <xdr:sp macro="" textlink="">
      <xdr:nvSpPr>
        <xdr:cNvPr id="349" name="【公営住宅】&#10;一人当たり面積最大値テキスト">
          <a:extLst>
            <a:ext uri="{FF2B5EF4-FFF2-40B4-BE49-F238E27FC236}">
              <a16:creationId xmlns:a16="http://schemas.microsoft.com/office/drawing/2014/main" id="{667AFFAC-4C14-4B10-9465-84EED51E8B3A}"/>
            </a:ext>
          </a:extLst>
        </xdr:cNvPr>
        <xdr:cNvSpPr txBox="1"/>
      </xdr:nvSpPr>
      <xdr:spPr>
        <a:xfrm>
          <a:off x="10515600" y="13083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106353</xdr:rowOff>
    </xdr:from>
    <xdr:to>
      <xdr:col>55</xdr:col>
      <xdr:colOff>88900</xdr:colOff>
      <xdr:row>77</xdr:row>
      <xdr:rowOff>106353</xdr:rowOff>
    </xdr:to>
    <xdr:cxnSp macro="">
      <xdr:nvCxnSpPr>
        <xdr:cNvPr id="350" name="直線コネクタ 349">
          <a:extLst>
            <a:ext uri="{FF2B5EF4-FFF2-40B4-BE49-F238E27FC236}">
              <a16:creationId xmlns:a16="http://schemas.microsoft.com/office/drawing/2014/main" id="{77BCD93D-0D57-4451-84E1-B956857A3AEF}"/>
            </a:ext>
          </a:extLst>
        </xdr:cNvPr>
        <xdr:cNvCxnSpPr/>
      </xdr:nvCxnSpPr>
      <xdr:spPr>
        <a:xfrm>
          <a:off x="10388600" y="13308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168129</xdr:rowOff>
    </xdr:from>
    <xdr:ext cx="469744" cy="259045"/>
    <xdr:sp macro="" textlink="">
      <xdr:nvSpPr>
        <xdr:cNvPr id="351" name="【公営住宅】&#10;一人当たり面積平均値テキスト">
          <a:extLst>
            <a:ext uri="{FF2B5EF4-FFF2-40B4-BE49-F238E27FC236}">
              <a16:creationId xmlns:a16="http://schemas.microsoft.com/office/drawing/2014/main" id="{AD8B8004-9C51-4540-BB6D-EADC629A3647}"/>
            </a:ext>
          </a:extLst>
        </xdr:cNvPr>
        <xdr:cNvSpPr txBox="1"/>
      </xdr:nvSpPr>
      <xdr:spPr>
        <a:xfrm>
          <a:off x="10515600" y="142270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145252</xdr:rowOff>
    </xdr:from>
    <xdr:to>
      <xdr:col>55</xdr:col>
      <xdr:colOff>50800</xdr:colOff>
      <xdr:row>84</xdr:row>
      <xdr:rowOff>75402</xdr:rowOff>
    </xdr:to>
    <xdr:sp macro="" textlink="">
      <xdr:nvSpPr>
        <xdr:cNvPr id="352" name="フローチャート: 判断 351">
          <a:extLst>
            <a:ext uri="{FF2B5EF4-FFF2-40B4-BE49-F238E27FC236}">
              <a16:creationId xmlns:a16="http://schemas.microsoft.com/office/drawing/2014/main" id="{C70D39BA-7FBF-4373-9159-44E515A34B24}"/>
            </a:ext>
          </a:extLst>
        </xdr:cNvPr>
        <xdr:cNvSpPr/>
      </xdr:nvSpPr>
      <xdr:spPr>
        <a:xfrm>
          <a:off x="10426700" y="14375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111942</xdr:rowOff>
    </xdr:from>
    <xdr:to>
      <xdr:col>50</xdr:col>
      <xdr:colOff>165100</xdr:colOff>
      <xdr:row>84</xdr:row>
      <xdr:rowOff>42092</xdr:rowOff>
    </xdr:to>
    <xdr:sp macro="" textlink="">
      <xdr:nvSpPr>
        <xdr:cNvPr id="353" name="フローチャート: 判断 352">
          <a:extLst>
            <a:ext uri="{FF2B5EF4-FFF2-40B4-BE49-F238E27FC236}">
              <a16:creationId xmlns:a16="http://schemas.microsoft.com/office/drawing/2014/main" id="{74BE1C12-A7CA-4A95-83CA-DC23B7B82B31}"/>
            </a:ext>
          </a:extLst>
        </xdr:cNvPr>
        <xdr:cNvSpPr/>
      </xdr:nvSpPr>
      <xdr:spPr>
        <a:xfrm>
          <a:off x="9588500" y="14342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112922</xdr:rowOff>
    </xdr:from>
    <xdr:to>
      <xdr:col>46</xdr:col>
      <xdr:colOff>38100</xdr:colOff>
      <xdr:row>84</xdr:row>
      <xdr:rowOff>43072</xdr:rowOff>
    </xdr:to>
    <xdr:sp macro="" textlink="">
      <xdr:nvSpPr>
        <xdr:cNvPr id="354" name="フローチャート: 判断 353">
          <a:extLst>
            <a:ext uri="{FF2B5EF4-FFF2-40B4-BE49-F238E27FC236}">
              <a16:creationId xmlns:a16="http://schemas.microsoft.com/office/drawing/2014/main" id="{4DBEC012-EFA0-4D76-8BEF-88DE0F0208A4}"/>
            </a:ext>
          </a:extLst>
        </xdr:cNvPr>
        <xdr:cNvSpPr/>
      </xdr:nvSpPr>
      <xdr:spPr>
        <a:xfrm>
          <a:off x="8699500" y="14343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140680</xdr:rowOff>
    </xdr:from>
    <xdr:to>
      <xdr:col>41</xdr:col>
      <xdr:colOff>101600</xdr:colOff>
      <xdr:row>84</xdr:row>
      <xdr:rowOff>70830</xdr:rowOff>
    </xdr:to>
    <xdr:sp macro="" textlink="">
      <xdr:nvSpPr>
        <xdr:cNvPr id="355" name="フローチャート: 判断 354">
          <a:extLst>
            <a:ext uri="{FF2B5EF4-FFF2-40B4-BE49-F238E27FC236}">
              <a16:creationId xmlns:a16="http://schemas.microsoft.com/office/drawing/2014/main" id="{0F6D373F-0E5E-49D1-8991-E8F0DDF11C75}"/>
            </a:ext>
          </a:extLst>
        </xdr:cNvPr>
        <xdr:cNvSpPr/>
      </xdr:nvSpPr>
      <xdr:spPr>
        <a:xfrm>
          <a:off x="7810500" y="1437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136434</xdr:rowOff>
    </xdr:from>
    <xdr:to>
      <xdr:col>36</xdr:col>
      <xdr:colOff>165100</xdr:colOff>
      <xdr:row>84</xdr:row>
      <xdr:rowOff>66584</xdr:rowOff>
    </xdr:to>
    <xdr:sp macro="" textlink="">
      <xdr:nvSpPr>
        <xdr:cNvPr id="356" name="フローチャート: 判断 355">
          <a:extLst>
            <a:ext uri="{FF2B5EF4-FFF2-40B4-BE49-F238E27FC236}">
              <a16:creationId xmlns:a16="http://schemas.microsoft.com/office/drawing/2014/main" id="{873048CA-B14F-47D0-85D1-AF0E19D5116B}"/>
            </a:ext>
          </a:extLst>
        </xdr:cNvPr>
        <xdr:cNvSpPr/>
      </xdr:nvSpPr>
      <xdr:spPr>
        <a:xfrm>
          <a:off x="6921500" y="14366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9796DBB8-BB3E-4F34-BE11-215EA4C1AE48}"/>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CE67379A-2109-404F-8CCE-77E98E81B52E}"/>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A034D088-8A72-4FB4-8D78-B8D3EC6C1B9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D07457F-6686-4887-8749-CA8E96DFF115}"/>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B654FEFC-E7A4-404D-BB7A-AF373A7435FC}"/>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130773</xdr:rowOff>
    </xdr:from>
    <xdr:to>
      <xdr:col>55</xdr:col>
      <xdr:colOff>50800</xdr:colOff>
      <xdr:row>85</xdr:row>
      <xdr:rowOff>60923</xdr:rowOff>
    </xdr:to>
    <xdr:sp macro="" textlink="">
      <xdr:nvSpPr>
        <xdr:cNvPr id="362" name="楕円 361">
          <a:extLst>
            <a:ext uri="{FF2B5EF4-FFF2-40B4-BE49-F238E27FC236}">
              <a16:creationId xmlns:a16="http://schemas.microsoft.com/office/drawing/2014/main" id="{3A5787EB-9905-4B7A-9247-14BF941C288B}"/>
            </a:ext>
          </a:extLst>
        </xdr:cNvPr>
        <xdr:cNvSpPr/>
      </xdr:nvSpPr>
      <xdr:spPr>
        <a:xfrm>
          <a:off x="10426700" y="14532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109200</xdr:rowOff>
    </xdr:from>
    <xdr:ext cx="469744" cy="259045"/>
    <xdr:sp macro="" textlink="">
      <xdr:nvSpPr>
        <xdr:cNvPr id="363" name="【公営住宅】&#10;一人当たり面積該当値テキスト">
          <a:extLst>
            <a:ext uri="{FF2B5EF4-FFF2-40B4-BE49-F238E27FC236}">
              <a16:creationId xmlns:a16="http://schemas.microsoft.com/office/drawing/2014/main" id="{CF0E0CC8-73C6-46B6-A116-6F1EA8C50DCD}"/>
            </a:ext>
          </a:extLst>
        </xdr:cNvPr>
        <xdr:cNvSpPr txBox="1"/>
      </xdr:nvSpPr>
      <xdr:spPr>
        <a:xfrm>
          <a:off x="10515600" y="14511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148952</xdr:rowOff>
    </xdr:from>
    <xdr:to>
      <xdr:col>50</xdr:col>
      <xdr:colOff>165100</xdr:colOff>
      <xdr:row>85</xdr:row>
      <xdr:rowOff>79102</xdr:rowOff>
    </xdr:to>
    <xdr:sp macro="" textlink="">
      <xdr:nvSpPr>
        <xdr:cNvPr id="364" name="楕円 363">
          <a:extLst>
            <a:ext uri="{FF2B5EF4-FFF2-40B4-BE49-F238E27FC236}">
              <a16:creationId xmlns:a16="http://schemas.microsoft.com/office/drawing/2014/main" id="{DBBDB4A3-7017-402C-924C-018EA4C638D8}"/>
            </a:ext>
          </a:extLst>
        </xdr:cNvPr>
        <xdr:cNvSpPr/>
      </xdr:nvSpPr>
      <xdr:spPr>
        <a:xfrm>
          <a:off x="9588500" y="1455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10123</xdr:rowOff>
    </xdr:from>
    <xdr:to>
      <xdr:col>55</xdr:col>
      <xdr:colOff>0</xdr:colOff>
      <xdr:row>85</xdr:row>
      <xdr:rowOff>28302</xdr:rowOff>
    </xdr:to>
    <xdr:cxnSp macro="">
      <xdr:nvCxnSpPr>
        <xdr:cNvPr id="365" name="直線コネクタ 364">
          <a:extLst>
            <a:ext uri="{FF2B5EF4-FFF2-40B4-BE49-F238E27FC236}">
              <a16:creationId xmlns:a16="http://schemas.microsoft.com/office/drawing/2014/main" id="{6A358F57-9CDE-418E-A81A-A6115BB1F1C9}"/>
            </a:ext>
          </a:extLst>
        </xdr:cNvPr>
        <xdr:cNvCxnSpPr/>
      </xdr:nvCxnSpPr>
      <xdr:spPr>
        <a:xfrm flipV="1">
          <a:off x="9639300" y="14583373"/>
          <a:ext cx="838200" cy="18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153634</xdr:rowOff>
    </xdr:from>
    <xdr:to>
      <xdr:col>46</xdr:col>
      <xdr:colOff>38100</xdr:colOff>
      <xdr:row>85</xdr:row>
      <xdr:rowOff>83784</xdr:rowOff>
    </xdr:to>
    <xdr:sp macro="" textlink="">
      <xdr:nvSpPr>
        <xdr:cNvPr id="366" name="楕円 365">
          <a:extLst>
            <a:ext uri="{FF2B5EF4-FFF2-40B4-BE49-F238E27FC236}">
              <a16:creationId xmlns:a16="http://schemas.microsoft.com/office/drawing/2014/main" id="{19CC70CE-A457-4E03-8245-05F2C2DDA8C0}"/>
            </a:ext>
          </a:extLst>
        </xdr:cNvPr>
        <xdr:cNvSpPr/>
      </xdr:nvSpPr>
      <xdr:spPr>
        <a:xfrm>
          <a:off x="8699500" y="14555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28302</xdr:rowOff>
    </xdr:from>
    <xdr:to>
      <xdr:col>50</xdr:col>
      <xdr:colOff>114300</xdr:colOff>
      <xdr:row>85</xdr:row>
      <xdr:rowOff>32984</xdr:rowOff>
    </xdr:to>
    <xdr:cxnSp macro="">
      <xdr:nvCxnSpPr>
        <xdr:cNvPr id="367" name="直線コネクタ 366">
          <a:extLst>
            <a:ext uri="{FF2B5EF4-FFF2-40B4-BE49-F238E27FC236}">
              <a16:creationId xmlns:a16="http://schemas.microsoft.com/office/drawing/2014/main" id="{6DDDD482-2DDF-4F1A-B1F9-999D17198216}"/>
            </a:ext>
          </a:extLst>
        </xdr:cNvPr>
        <xdr:cNvCxnSpPr/>
      </xdr:nvCxnSpPr>
      <xdr:spPr>
        <a:xfrm flipV="1">
          <a:off x="8750300" y="14601552"/>
          <a:ext cx="889000" cy="4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150695</xdr:rowOff>
    </xdr:from>
    <xdr:to>
      <xdr:col>41</xdr:col>
      <xdr:colOff>101600</xdr:colOff>
      <xdr:row>85</xdr:row>
      <xdr:rowOff>80845</xdr:rowOff>
    </xdr:to>
    <xdr:sp macro="" textlink="">
      <xdr:nvSpPr>
        <xdr:cNvPr id="368" name="楕円 367">
          <a:extLst>
            <a:ext uri="{FF2B5EF4-FFF2-40B4-BE49-F238E27FC236}">
              <a16:creationId xmlns:a16="http://schemas.microsoft.com/office/drawing/2014/main" id="{1A3A271E-3894-4D00-B2C0-204797DDBB06}"/>
            </a:ext>
          </a:extLst>
        </xdr:cNvPr>
        <xdr:cNvSpPr/>
      </xdr:nvSpPr>
      <xdr:spPr>
        <a:xfrm>
          <a:off x="7810500" y="14552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30045</xdr:rowOff>
    </xdr:from>
    <xdr:to>
      <xdr:col>45</xdr:col>
      <xdr:colOff>177800</xdr:colOff>
      <xdr:row>85</xdr:row>
      <xdr:rowOff>32984</xdr:rowOff>
    </xdr:to>
    <xdr:cxnSp macro="">
      <xdr:nvCxnSpPr>
        <xdr:cNvPr id="369" name="直線コネクタ 368">
          <a:extLst>
            <a:ext uri="{FF2B5EF4-FFF2-40B4-BE49-F238E27FC236}">
              <a16:creationId xmlns:a16="http://schemas.microsoft.com/office/drawing/2014/main" id="{7C850F10-0939-45F4-BA53-D8EAA9A8CB43}"/>
            </a:ext>
          </a:extLst>
        </xdr:cNvPr>
        <xdr:cNvCxnSpPr/>
      </xdr:nvCxnSpPr>
      <xdr:spPr>
        <a:xfrm>
          <a:off x="7861300" y="14603295"/>
          <a:ext cx="889000" cy="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165390</xdr:rowOff>
    </xdr:from>
    <xdr:to>
      <xdr:col>36</xdr:col>
      <xdr:colOff>165100</xdr:colOff>
      <xdr:row>85</xdr:row>
      <xdr:rowOff>95540</xdr:rowOff>
    </xdr:to>
    <xdr:sp macro="" textlink="">
      <xdr:nvSpPr>
        <xdr:cNvPr id="370" name="楕円 369">
          <a:extLst>
            <a:ext uri="{FF2B5EF4-FFF2-40B4-BE49-F238E27FC236}">
              <a16:creationId xmlns:a16="http://schemas.microsoft.com/office/drawing/2014/main" id="{7033A91A-55EF-4217-B441-CFEB175402E0}"/>
            </a:ext>
          </a:extLst>
        </xdr:cNvPr>
        <xdr:cNvSpPr/>
      </xdr:nvSpPr>
      <xdr:spPr>
        <a:xfrm>
          <a:off x="6921500" y="1456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30045</xdr:rowOff>
    </xdr:from>
    <xdr:to>
      <xdr:col>41</xdr:col>
      <xdr:colOff>50800</xdr:colOff>
      <xdr:row>85</xdr:row>
      <xdr:rowOff>44740</xdr:rowOff>
    </xdr:to>
    <xdr:cxnSp macro="">
      <xdr:nvCxnSpPr>
        <xdr:cNvPr id="371" name="直線コネクタ 370">
          <a:extLst>
            <a:ext uri="{FF2B5EF4-FFF2-40B4-BE49-F238E27FC236}">
              <a16:creationId xmlns:a16="http://schemas.microsoft.com/office/drawing/2014/main" id="{8C041A8B-85AC-4264-923B-1DFC1FC5409B}"/>
            </a:ext>
          </a:extLst>
        </xdr:cNvPr>
        <xdr:cNvCxnSpPr/>
      </xdr:nvCxnSpPr>
      <xdr:spPr>
        <a:xfrm flipV="1">
          <a:off x="6972300" y="14603295"/>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58619</xdr:rowOff>
    </xdr:from>
    <xdr:ext cx="469744" cy="259045"/>
    <xdr:sp macro="" textlink="">
      <xdr:nvSpPr>
        <xdr:cNvPr id="372" name="n_1aveValue【公営住宅】&#10;一人当たり面積">
          <a:extLst>
            <a:ext uri="{FF2B5EF4-FFF2-40B4-BE49-F238E27FC236}">
              <a16:creationId xmlns:a16="http://schemas.microsoft.com/office/drawing/2014/main" id="{E6E0DEBF-5605-47FC-A067-BA97DAAEDAF8}"/>
            </a:ext>
          </a:extLst>
        </xdr:cNvPr>
        <xdr:cNvSpPr txBox="1"/>
      </xdr:nvSpPr>
      <xdr:spPr>
        <a:xfrm>
          <a:off x="9391727" y="14117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59599</xdr:rowOff>
    </xdr:from>
    <xdr:ext cx="469744" cy="259045"/>
    <xdr:sp macro="" textlink="">
      <xdr:nvSpPr>
        <xdr:cNvPr id="373" name="n_2aveValue【公営住宅】&#10;一人当たり面積">
          <a:extLst>
            <a:ext uri="{FF2B5EF4-FFF2-40B4-BE49-F238E27FC236}">
              <a16:creationId xmlns:a16="http://schemas.microsoft.com/office/drawing/2014/main" id="{638E7A00-A9A0-4548-99AD-DE90BD5653A8}"/>
            </a:ext>
          </a:extLst>
        </xdr:cNvPr>
        <xdr:cNvSpPr txBox="1"/>
      </xdr:nvSpPr>
      <xdr:spPr>
        <a:xfrm>
          <a:off x="8515427" y="14118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87357</xdr:rowOff>
    </xdr:from>
    <xdr:ext cx="469744" cy="259045"/>
    <xdr:sp macro="" textlink="">
      <xdr:nvSpPr>
        <xdr:cNvPr id="374" name="n_3aveValue【公営住宅】&#10;一人当たり面積">
          <a:extLst>
            <a:ext uri="{FF2B5EF4-FFF2-40B4-BE49-F238E27FC236}">
              <a16:creationId xmlns:a16="http://schemas.microsoft.com/office/drawing/2014/main" id="{58DC65DD-CDDE-4D02-85EE-1D1499E2733F}"/>
            </a:ext>
          </a:extLst>
        </xdr:cNvPr>
        <xdr:cNvSpPr txBox="1"/>
      </xdr:nvSpPr>
      <xdr:spPr>
        <a:xfrm>
          <a:off x="7626427" y="14146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83111</xdr:rowOff>
    </xdr:from>
    <xdr:ext cx="469744" cy="259045"/>
    <xdr:sp macro="" textlink="">
      <xdr:nvSpPr>
        <xdr:cNvPr id="375" name="n_4aveValue【公営住宅】&#10;一人当たり面積">
          <a:extLst>
            <a:ext uri="{FF2B5EF4-FFF2-40B4-BE49-F238E27FC236}">
              <a16:creationId xmlns:a16="http://schemas.microsoft.com/office/drawing/2014/main" id="{3A135521-29C1-48BB-ACD6-89933102CEEC}"/>
            </a:ext>
          </a:extLst>
        </xdr:cNvPr>
        <xdr:cNvSpPr txBox="1"/>
      </xdr:nvSpPr>
      <xdr:spPr>
        <a:xfrm>
          <a:off x="6737427" y="14142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70229</xdr:rowOff>
    </xdr:from>
    <xdr:ext cx="469744" cy="259045"/>
    <xdr:sp macro="" textlink="">
      <xdr:nvSpPr>
        <xdr:cNvPr id="376" name="n_1mainValue【公営住宅】&#10;一人当たり面積">
          <a:extLst>
            <a:ext uri="{FF2B5EF4-FFF2-40B4-BE49-F238E27FC236}">
              <a16:creationId xmlns:a16="http://schemas.microsoft.com/office/drawing/2014/main" id="{12BC3D67-46ED-4C1C-8FB7-BD6E2959E32F}"/>
            </a:ext>
          </a:extLst>
        </xdr:cNvPr>
        <xdr:cNvSpPr txBox="1"/>
      </xdr:nvSpPr>
      <xdr:spPr>
        <a:xfrm>
          <a:off x="9391727" y="14643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74911</xdr:rowOff>
    </xdr:from>
    <xdr:ext cx="469744" cy="259045"/>
    <xdr:sp macro="" textlink="">
      <xdr:nvSpPr>
        <xdr:cNvPr id="377" name="n_2mainValue【公営住宅】&#10;一人当たり面積">
          <a:extLst>
            <a:ext uri="{FF2B5EF4-FFF2-40B4-BE49-F238E27FC236}">
              <a16:creationId xmlns:a16="http://schemas.microsoft.com/office/drawing/2014/main" id="{C3081CFA-E3AB-46FC-B83C-2D1A36BD2C49}"/>
            </a:ext>
          </a:extLst>
        </xdr:cNvPr>
        <xdr:cNvSpPr txBox="1"/>
      </xdr:nvSpPr>
      <xdr:spPr>
        <a:xfrm>
          <a:off x="8515427" y="14648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71972</xdr:rowOff>
    </xdr:from>
    <xdr:ext cx="469744" cy="259045"/>
    <xdr:sp macro="" textlink="">
      <xdr:nvSpPr>
        <xdr:cNvPr id="378" name="n_3mainValue【公営住宅】&#10;一人当たり面積">
          <a:extLst>
            <a:ext uri="{FF2B5EF4-FFF2-40B4-BE49-F238E27FC236}">
              <a16:creationId xmlns:a16="http://schemas.microsoft.com/office/drawing/2014/main" id="{8771748C-5E57-4992-B549-62A5AEB084B8}"/>
            </a:ext>
          </a:extLst>
        </xdr:cNvPr>
        <xdr:cNvSpPr txBox="1"/>
      </xdr:nvSpPr>
      <xdr:spPr>
        <a:xfrm>
          <a:off x="7626427" y="14645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86667</xdr:rowOff>
    </xdr:from>
    <xdr:ext cx="469744" cy="259045"/>
    <xdr:sp macro="" textlink="">
      <xdr:nvSpPr>
        <xdr:cNvPr id="379" name="n_4mainValue【公営住宅】&#10;一人当たり面積">
          <a:extLst>
            <a:ext uri="{FF2B5EF4-FFF2-40B4-BE49-F238E27FC236}">
              <a16:creationId xmlns:a16="http://schemas.microsoft.com/office/drawing/2014/main" id="{51332EC4-FDD7-4B97-91CF-72AA0BA61F93}"/>
            </a:ext>
          </a:extLst>
        </xdr:cNvPr>
        <xdr:cNvSpPr txBox="1"/>
      </xdr:nvSpPr>
      <xdr:spPr>
        <a:xfrm>
          <a:off x="6737427" y="1465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1CA86A56-C469-4D58-8AD7-08CC3F405C5A}"/>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F9BEA9CC-D092-41D7-B6BB-1259DDEE693E}"/>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CC18D4DC-5DBB-4E0B-AC26-E550EF0A987D}"/>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D97B251C-1D8E-4F69-8E6D-3B76FC2E1A9F}"/>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B3DCFB48-6EF1-45C1-84EF-52A5F207B568}"/>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5B653BE2-565D-4D9E-9A03-B996BC4585E5}"/>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D3AEBACF-E73C-4977-95ED-EF1DE94B0F29}"/>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24EA5D37-E181-477C-B234-3265E54C91C9}"/>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8" name="テキスト ボックス 387">
          <a:extLst>
            <a:ext uri="{FF2B5EF4-FFF2-40B4-BE49-F238E27FC236}">
              <a16:creationId xmlns:a16="http://schemas.microsoft.com/office/drawing/2014/main" id="{954D2A74-36B8-4C95-9A1C-3EEE96D635F1}"/>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9" name="直線コネクタ 388">
          <a:extLst>
            <a:ext uri="{FF2B5EF4-FFF2-40B4-BE49-F238E27FC236}">
              <a16:creationId xmlns:a16="http://schemas.microsoft.com/office/drawing/2014/main" id="{9AD4310B-991C-4CAA-AD43-A6D52E42508A}"/>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0" name="テキスト ボックス 389">
          <a:extLst>
            <a:ext uri="{FF2B5EF4-FFF2-40B4-BE49-F238E27FC236}">
              <a16:creationId xmlns:a16="http://schemas.microsoft.com/office/drawing/2014/main" id="{33497598-918A-4D9F-B69D-366CF61AEB3B}"/>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1" name="直線コネクタ 390">
          <a:extLst>
            <a:ext uri="{FF2B5EF4-FFF2-40B4-BE49-F238E27FC236}">
              <a16:creationId xmlns:a16="http://schemas.microsoft.com/office/drawing/2014/main" id="{A03D35AC-5C59-4B68-8286-ABC8DF6D1B5A}"/>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2" name="テキスト ボックス 391">
          <a:extLst>
            <a:ext uri="{FF2B5EF4-FFF2-40B4-BE49-F238E27FC236}">
              <a16:creationId xmlns:a16="http://schemas.microsoft.com/office/drawing/2014/main" id="{BFD9E697-FA46-4771-B808-B115F7FD7F76}"/>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3" name="直線コネクタ 392">
          <a:extLst>
            <a:ext uri="{FF2B5EF4-FFF2-40B4-BE49-F238E27FC236}">
              <a16:creationId xmlns:a16="http://schemas.microsoft.com/office/drawing/2014/main" id="{DBFF8754-B42E-42DE-B042-AB6C80E145E1}"/>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4" name="テキスト ボックス 393">
          <a:extLst>
            <a:ext uri="{FF2B5EF4-FFF2-40B4-BE49-F238E27FC236}">
              <a16:creationId xmlns:a16="http://schemas.microsoft.com/office/drawing/2014/main" id="{86B764D1-B874-4E98-A90A-2D57D22F8749}"/>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5" name="直線コネクタ 394">
          <a:extLst>
            <a:ext uri="{FF2B5EF4-FFF2-40B4-BE49-F238E27FC236}">
              <a16:creationId xmlns:a16="http://schemas.microsoft.com/office/drawing/2014/main" id="{2F23C495-986F-44E7-8F85-46903F95FD52}"/>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6" name="テキスト ボックス 395">
          <a:extLst>
            <a:ext uri="{FF2B5EF4-FFF2-40B4-BE49-F238E27FC236}">
              <a16:creationId xmlns:a16="http://schemas.microsoft.com/office/drawing/2014/main" id="{4DD968D2-28BB-48C8-BD51-0106B381FBB7}"/>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7" name="直線コネクタ 396">
          <a:extLst>
            <a:ext uri="{FF2B5EF4-FFF2-40B4-BE49-F238E27FC236}">
              <a16:creationId xmlns:a16="http://schemas.microsoft.com/office/drawing/2014/main" id="{A3BEDFE6-8CBA-4428-BA2D-3011786D5BA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8" name="テキスト ボックス 397">
          <a:extLst>
            <a:ext uri="{FF2B5EF4-FFF2-40B4-BE49-F238E27FC236}">
              <a16:creationId xmlns:a16="http://schemas.microsoft.com/office/drawing/2014/main" id="{FEF1FA37-4603-4E08-9EA4-BF8FB14C1E15}"/>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9" name="直線コネクタ 398">
          <a:extLst>
            <a:ext uri="{FF2B5EF4-FFF2-40B4-BE49-F238E27FC236}">
              <a16:creationId xmlns:a16="http://schemas.microsoft.com/office/drawing/2014/main" id="{18982A42-0594-4C59-8913-4C308B76E572}"/>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0" name="テキスト ボックス 399">
          <a:extLst>
            <a:ext uri="{FF2B5EF4-FFF2-40B4-BE49-F238E27FC236}">
              <a16:creationId xmlns:a16="http://schemas.microsoft.com/office/drawing/2014/main" id="{2334953C-5233-41BD-83B7-B5C4D8086E1C}"/>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1" name="直線コネクタ 400">
          <a:extLst>
            <a:ext uri="{FF2B5EF4-FFF2-40B4-BE49-F238E27FC236}">
              <a16:creationId xmlns:a16="http://schemas.microsoft.com/office/drawing/2014/main" id="{FCC9204D-13A9-4E0E-A77E-882EEDF20583}"/>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2" name="テキスト ボックス 401">
          <a:extLst>
            <a:ext uri="{FF2B5EF4-FFF2-40B4-BE49-F238E27FC236}">
              <a16:creationId xmlns:a16="http://schemas.microsoft.com/office/drawing/2014/main" id="{56659F5D-C525-4B45-AC80-AF52AC9E8E6B}"/>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3" name="直線コネクタ 402">
          <a:extLst>
            <a:ext uri="{FF2B5EF4-FFF2-40B4-BE49-F238E27FC236}">
              <a16:creationId xmlns:a16="http://schemas.microsoft.com/office/drawing/2014/main" id="{F8B343EB-3D9C-40ED-8225-F59497CAD2C1}"/>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4" name="【港湾・漁港】&#10;有形固定資産減価償却率グラフ枠">
          <a:extLst>
            <a:ext uri="{FF2B5EF4-FFF2-40B4-BE49-F238E27FC236}">
              <a16:creationId xmlns:a16="http://schemas.microsoft.com/office/drawing/2014/main" id="{9B5EFA1C-8563-460D-8717-6A4E23E6CF39}"/>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33745</xdr:rowOff>
    </xdr:from>
    <xdr:to>
      <xdr:col>24</xdr:col>
      <xdr:colOff>62865</xdr:colOff>
      <xdr:row>109</xdr:row>
      <xdr:rowOff>35379</xdr:rowOff>
    </xdr:to>
    <xdr:cxnSp macro="">
      <xdr:nvCxnSpPr>
        <xdr:cNvPr id="405" name="直線コネクタ 404">
          <a:extLst>
            <a:ext uri="{FF2B5EF4-FFF2-40B4-BE49-F238E27FC236}">
              <a16:creationId xmlns:a16="http://schemas.microsoft.com/office/drawing/2014/main" id="{2B5590B0-8BF3-4F5E-AF49-EE9C6D9982AD}"/>
            </a:ext>
          </a:extLst>
        </xdr:cNvPr>
        <xdr:cNvCxnSpPr/>
      </xdr:nvCxnSpPr>
      <xdr:spPr>
        <a:xfrm flipV="1">
          <a:off x="4634865" y="17178745"/>
          <a:ext cx="0" cy="1544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6" name="【港湾・漁港】&#10;有形固定資産減価償却率最小値テキスト">
          <a:extLst>
            <a:ext uri="{FF2B5EF4-FFF2-40B4-BE49-F238E27FC236}">
              <a16:creationId xmlns:a16="http://schemas.microsoft.com/office/drawing/2014/main" id="{05B47280-5171-4088-857C-589368F67E6A}"/>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7" name="直線コネクタ 406">
          <a:extLst>
            <a:ext uri="{FF2B5EF4-FFF2-40B4-BE49-F238E27FC236}">
              <a16:creationId xmlns:a16="http://schemas.microsoft.com/office/drawing/2014/main" id="{55EF8F3F-38F6-4A8D-92C2-EBFC2D4E8FF2}"/>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151872</xdr:rowOff>
    </xdr:from>
    <xdr:ext cx="340478" cy="259045"/>
    <xdr:sp macro="" textlink="">
      <xdr:nvSpPr>
        <xdr:cNvPr id="408" name="【港湾・漁港】&#10;有形固定資産減価償却率最大値テキスト">
          <a:extLst>
            <a:ext uri="{FF2B5EF4-FFF2-40B4-BE49-F238E27FC236}">
              <a16:creationId xmlns:a16="http://schemas.microsoft.com/office/drawing/2014/main" id="{93D9B011-C333-4B32-8F0D-F92F49AA980F}"/>
            </a:ext>
          </a:extLst>
        </xdr:cNvPr>
        <xdr:cNvSpPr txBox="1"/>
      </xdr:nvSpPr>
      <xdr:spPr>
        <a:xfrm>
          <a:off x="4673600" y="1695397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33745</xdr:rowOff>
    </xdr:from>
    <xdr:to>
      <xdr:col>24</xdr:col>
      <xdr:colOff>152400</xdr:colOff>
      <xdr:row>100</xdr:row>
      <xdr:rowOff>33745</xdr:rowOff>
    </xdr:to>
    <xdr:cxnSp macro="">
      <xdr:nvCxnSpPr>
        <xdr:cNvPr id="409" name="直線コネクタ 408">
          <a:extLst>
            <a:ext uri="{FF2B5EF4-FFF2-40B4-BE49-F238E27FC236}">
              <a16:creationId xmlns:a16="http://schemas.microsoft.com/office/drawing/2014/main" id="{0555DF7E-0183-418B-BDB9-50A3F4A0CF7D}"/>
            </a:ext>
          </a:extLst>
        </xdr:cNvPr>
        <xdr:cNvCxnSpPr/>
      </xdr:nvCxnSpPr>
      <xdr:spPr>
        <a:xfrm>
          <a:off x="4546600" y="17178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25416</xdr:rowOff>
    </xdr:from>
    <xdr:ext cx="405111" cy="259045"/>
    <xdr:sp macro="" textlink="">
      <xdr:nvSpPr>
        <xdr:cNvPr id="410" name="【港湾・漁港】&#10;有形固定資産減価償却率平均値テキスト">
          <a:extLst>
            <a:ext uri="{FF2B5EF4-FFF2-40B4-BE49-F238E27FC236}">
              <a16:creationId xmlns:a16="http://schemas.microsoft.com/office/drawing/2014/main" id="{46733F78-BF70-4888-802C-0B6F8487174F}"/>
            </a:ext>
          </a:extLst>
        </xdr:cNvPr>
        <xdr:cNvSpPr txBox="1"/>
      </xdr:nvSpPr>
      <xdr:spPr>
        <a:xfrm>
          <a:off x="4673600" y="178562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2539</xdr:rowOff>
    </xdr:from>
    <xdr:to>
      <xdr:col>24</xdr:col>
      <xdr:colOff>114300</xdr:colOff>
      <xdr:row>105</xdr:row>
      <xdr:rowOff>104139</xdr:rowOff>
    </xdr:to>
    <xdr:sp macro="" textlink="">
      <xdr:nvSpPr>
        <xdr:cNvPr id="411" name="フローチャート: 判断 410">
          <a:extLst>
            <a:ext uri="{FF2B5EF4-FFF2-40B4-BE49-F238E27FC236}">
              <a16:creationId xmlns:a16="http://schemas.microsoft.com/office/drawing/2014/main" id="{CC988C59-1307-4908-830D-29E6AB229573}"/>
            </a:ext>
          </a:extLst>
        </xdr:cNvPr>
        <xdr:cNvSpPr/>
      </xdr:nvSpPr>
      <xdr:spPr>
        <a:xfrm>
          <a:off x="4584700" y="180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25400</xdr:rowOff>
    </xdr:from>
    <xdr:to>
      <xdr:col>20</xdr:col>
      <xdr:colOff>38100</xdr:colOff>
      <xdr:row>105</xdr:row>
      <xdr:rowOff>127000</xdr:rowOff>
    </xdr:to>
    <xdr:sp macro="" textlink="">
      <xdr:nvSpPr>
        <xdr:cNvPr id="412" name="フローチャート: 判断 411">
          <a:extLst>
            <a:ext uri="{FF2B5EF4-FFF2-40B4-BE49-F238E27FC236}">
              <a16:creationId xmlns:a16="http://schemas.microsoft.com/office/drawing/2014/main" id="{62212466-7CAD-4761-97BF-61F4A1E6CD7F}"/>
            </a:ext>
          </a:extLst>
        </xdr:cNvPr>
        <xdr:cNvSpPr/>
      </xdr:nvSpPr>
      <xdr:spPr>
        <a:xfrm>
          <a:off x="3746500" y="1802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2539</xdr:rowOff>
    </xdr:from>
    <xdr:to>
      <xdr:col>15</xdr:col>
      <xdr:colOff>101600</xdr:colOff>
      <xdr:row>105</xdr:row>
      <xdr:rowOff>104139</xdr:rowOff>
    </xdr:to>
    <xdr:sp macro="" textlink="">
      <xdr:nvSpPr>
        <xdr:cNvPr id="413" name="フローチャート: 判断 412">
          <a:extLst>
            <a:ext uri="{FF2B5EF4-FFF2-40B4-BE49-F238E27FC236}">
              <a16:creationId xmlns:a16="http://schemas.microsoft.com/office/drawing/2014/main" id="{BA748C7C-9C5A-4B88-AFDF-5BDF6FA42EAA}"/>
            </a:ext>
          </a:extLst>
        </xdr:cNvPr>
        <xdr:cNvSpPr/>
      </xdr:nvSpPr>
      <xdr:spPr>
        <a:xfrm>
          <a:off x="2857500" y="180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100512</xdr:rowOff>
    </xdr:from>
    <xdr:to>
      <xdr:col>10</xdr:col>
      <xdr:colOff>165100</xdr:colOff>
      <xdr:row>105</xdr:row>
      <xdr:rowOff>30662</xdr:rowOff>
    </xdr:to>
    <xdr:sp macro="" textlink="">
      <xdr:nvSpPr>
        <xdr:cNvPr id="414" name="フローチャート: 判断 413">
          <a:extLst>
            <a:ext uri="{FF2B5EF4-FFF2-40B4-BE49-F238E27FC236}">
              <a16:creationId xmlns:a16="http://schemas.microsoft.com/office/drawing/2014/main" id="{92447D6E-5EA8-4DD6-8194-FA931769B9CB}"/>
            </a:ext>
          </a:extLst>
        </xdr:cNvPr>
        <xdr:cNvSpPr/>
      </xdr:nvSpPr>
      <xdr:spPr>
        <a:xfrm>
          <a:off x="1968500" y="1793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66221</xdr:rowOff>
    </xdr:from>
    <xdr:to>
      <xdr:col>6</xdr:col>
      <xdr:colOff>38100</xdr:colOff>
      <xdr:row>104</xdr:row>
      <xdr:rowOff>167821</xdr:rowOff>
    </xdr:to>
    <xdr:sp macro="" textlink="">
      <xdr:nvSpPr>
        <xdr:cNvPr id="415" name="フローチャート: 判断 414">
          <a:extLst>
            <a:ext uri="{FF2B5EF4-FFF2-40B4-BE49-F238E27FC236}">
              <a16:creationId xmlns:a16="http://schemas.microsoft.com/office/drawing/2014/main" id="{E7BB0FBC-C70C-46C0-8278-66EDB670BA0F}"/>
            </a:ext>
          </a:extLst>
        </xdr:cNvPr>
        <xdr:cNvSpPr/>
      </xdr:nvSpPr>
      <xdr:spPr>
        <a:xfrm>
          <a:off x="10795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C8CCA049-95FF-4CAA-982A-7090A5E86A2C}"/>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E3033478-6DFD-455B-85C9-29D61DF015B5}"/>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9268D82F-5935-4830-A9DC-66ABAC40D838}"/>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173242CF-47E5-4236-BE8B-9386EA6621DC}"/>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CE15728B-0721-4678-8E89-D89ED62D30BD}"/>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51526</xdr:rowOff>
    </xdr:from>
    <xdr:to>
      <xdr:col>24</xdr:col>
      <xdr:colOff>114300</xdr:colOff>
      <xdr:row>105</xdr:row>
      <xdr:rowOff>153126</xdr:rowOff>
    </xdr:to>
    <xdr:sp macro="" textlink="">
      <xdr:nvSpPr>
        <xdr:cNvPr id="421" name="楕円 420">
          <a:extLst>
            <a:ext uri="{FF2B5EF4-FFF2-40B4-BE49-F238E27FC236}">
              <a16:creationId xmlns:a16="http://schemas.microsoft.com/office/drawing/2014/main" id="{4193C92A-E49E-436A-B4EE-3DB3D0AE659B}"/>
            </a:ext>
          </a:extLst>
        </xdr:cNvPr>
        <xdr:cNvSpPr/>
      </xdr:nvSpPr>
      <xdr:spPr>
        <a:xfrm>
          <a:off x="4584700" y="1805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29953</xdr:rowOff>
    </xdr:from>
    <xdr:ext cx="405111" cy="259045"/>
    <xdr:sp macro="" textlink="">
      <xdr:nvSpPr>
        <xdr:cNvPr id="422" name="【港湾・漁港】&#10;有形固定資産減価償却率該当値テキスト">
          <a:extLst>
            <a:ext uri="{FF2B5EF4-FFF2-40B4-BE49-F238E27FC236}">
              <a16:creationId xmlns:a16="http://schemas.microsoft.com/office/drawing/2014/main" id="{561A9CDA-7F11-4053-978B-658769C4C155}"/>
            </a:ext>
          </a:extLst>
        </xdr:cNvPr>
        <xdr:cNvSpPr txBox="1"/>
      </xdr:nvSpPr>
      <xdr:spPr>
        <a:xfrm>
          <a:off x="4673600" y="1803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22134</xdr:rowOff>
    </xdr:from>
    <xdr:to>
      <xdr:col>20</xdr:col>
      <xdr:colOff>38100</xdr:colOff>
      <xdr:row>105</xdr:row>
      <xdr:rowOff>123734</xdr:rowOff>
    </xdr:to>
    <xdr:sp macro="" textlink="">
      <xdr:nvSpPr>
        <xdr:cNvPr id="423" name="楕円 422">
          <a:extLst>
            <a:ext uri="{FF2B5EF4-FFF2-40B4-BE49-F238E27FC236}">
              <a16:creationId xmlns:a16="http://schemas.microsoft.com/office/drawing/2014/main" id="{5CA74EBC-3E56-46DE-A5C2-CDCF26F59342}"/>
            </a:ext>
          </a:extLst>
        </xdr:cNvPr>
        <xdr:cNvSpPr/>
      </xdr:nvSpPr>
      <xdr:spPr>
        <a:xfrm>
          <a:off x="3746500" y="1802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72934</xdr:rowOff>
    </xdr:from>
    <xdr:to>
      <xdr:col>24</xdr:col>
      <xdr:colOff>63500</xdr:colOff>
      <xdr:row>105</xdr:row>
      <xdr:rowOff>102326</xdr:rowOff>
    </xdr:to>
    <xdr:cxnSp macro="">
      <xdr:nvCxnSpPr>
        <xdr:cNvPr id="424" name="直線コネクタ 423">
          <a:extLst>
            <a:ext uri="{FF2B5EF4-FFF2-40B4-BE49-F238E27FC236}">
              <a16:creationId xmlns:a16="http://schemas.microsoft.com/office/drawing/2014/main" id="{9FE15522-A078-4222-A8AB-9F092376389D}"/>
            </a:ext>
          </a:extLst>
        </xdr:cNvPr>
        <xdr:cNvCxnSpPr/>
      </xdr:nvCxnSpPr>
      <xdr:spPr>
        <a:xfrm>
          <a:off x="3797300" y="18075184"/>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164193</xdr:rowOff>
    </xdr:from>
    <xdr:to>
      <xdr:col>15</xdr:col>
      <xdr:colOff>101600</xdr:colOff>
      <xdr:row>105</xdr:row>
      <xdr:rowOff>94343</xdr:rowOff>
    </xdr:to>
    <xdr:sp macro="" textlink="">
      <xdr:nvSpPr>
        <xdr:cNvPr id="425" name="楕円 424">
          <a:extLst>
            <a:ext uri="{FF2B5EF4-FFF2-40B4-BE49-F238E27FC236}">
              <a16:creationId xmlns:a16="http://schemas.microsoft.com/office/drawing/2014/main" id="{D9B77324-0BB2-4C45-B45D-E8ACD62CBCED}"/>
            </a:ext>
          </a:extLst>
        </xdr:cNvPr>
        <xdr:cNvSpPr/>
      </xdr:nvSpPr>
      <xdr:spPr>
        <a:xfrm>
          <a:off x="2857500" y="1799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43543</xdr:rowOff>
    </xdr:from>
    <xdr:to>
      <xdr:col>19</xdr:col>
      <xdr:colOff>177800</xdr:colOff>
      <xdr:row>105</xdr:row>
      <xdr:rowOff>72934</xdr:rowOff>
    </xdr:to>
    <xdr:cxnSp macro="">
      <xdr:nvCxnSpPr>
        <xdr:cNvPr id="426" name="直線コネクタ 425">
          <a:extLst>
            <a:ext uri="{FF2B5EF4-FFF2-40B4-BE49-F238E27FC236}">
              <a16:creationId xmlns:a16="http://schemas.microsoft.com/office/drawing/2014/main" id="{2EDE91EC-5FBE-4DD3-A7D9-BC557B8948C3}"/>
            </a:ext>
          </a:extLst>
        </xdr:cNvPr>
        <xdr:cNvCxnSpPr/>
      </xdr:nvCxnSpPr>
      <xdr:spPr>
        <a:xfrm>
          <a:off x="2908300" y="18045793"/>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136434</xdr:rowOff>
    </xdr:from>
    <xdr:to>
      <xdr:col>10</xdr:col>
      <xdr:colOff>165100</xdr:colOff>
      <xdr:row>105</xdr:row>
      <xdr:rowOff>66584</xdr:rowOff>
    </xdr:to>
    <xdr:sp macro="" textlink="">
      <xdr:nvSpPr>
        <xdr:cNvPr id="427" name="楕円 426">
          <a:extLst>
            <a:ext uri="{FF2B5EF4-FFF2-40B4-BE49-F238E27FC236}">
              <a16:creationId xmlns:a16="http://schemas.microsoft.com/office/drawing/2014/main" id="{304AAADB-704C-4428-A304-E4668CCD621A}"/>
            </a:ext>
          </a:extLst>
        </xdr:cNvPr>
        <xdr:cNvSpPr/>
      </xdr:nvSpPr>
      <xdr:spPr>
        <a:xfrm>
          <a:off x="1968500" y="1796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15784</xdr:rowOff>
    </xdr:from>
    <xdr:to>
      <xdr:col>15</xdr:col>
      <xdr:colOff>50800</xdr:colOff>
      <xdr:row>105</xdr:row>
      <xdr:rowOff>43543</xdr:rowOff>
    </xdr:to>
    <xdr:cxnSp macro="">
      <xdr:nvCxnSpPr>
        <xdr:cNvPr id="428" name="直線コネクタ 427">
          <a:extLst>
            <a:ext uri="{FF2B5EF4-FFF2-40B4-BE49-F238E27FC236}">
              <a16:creationId xmlns:a16="http://schemas.microsoft.com/office/drawing/2014/main" id="{76C6F42A-0E45-4694-991C-6C90BCACACC6}"/>
            </a:ext>
          </a:extLst>
        </xdr:cNvPr>
        <xdr:cNvCxnSpPr/>
      </xdr:nvCxnSpPr>
      <xdr:spPr>
        <a:xfrm>
          <a:off x="2019300" y="18018034"/>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105411</xdr:rowOff>
    </xdr:from>
    <xdr:to>
      <xdr:col>6</xdr:col>
      <xdr:colOff>38100</xdr:colOff>
      <xdr:row>105</xdr:row>
      <xdr:rowOff>35561</xdr:rowOff>
    </xdr:to>
    <xdr:sp macro="" textlink="">
      <xdr:nvSpPr>
        <xdr:cNvPr id="429" name="楕円 428">
          <a:extLst>
            <a:ext uri="{FF2B5EF4-FFF2-40B4-BE49-F238E27FC236}">
              <a16:creationId xmlns:a16="http://schemas.microsoft.com/office/drawing/2014/main" id="{D540F51D-D590-4267-B393-534CA6AC0A58}"/>
            </a:ext>
          </a:extLst>
        </xdr:cNvPr>
        <xdr:cNvSpPr/>
      </xdr:nvSpPr>
      <xdr:spPr>
        <a:xfrm>
          <a:off x="1079500" y="1793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156211</xdr:rowOff>
    </xdr:from>
    <xdr:to>
      <xdr:col>10</xdr:col>
      <xdr:colOff>114300</xdr:colOff>
      <xdr:row>105</xdr:row>
      <xdr:rowOff>15784</xdr:rowOff>
    </xdr:to>
    <xdr:cxnSp macro="">
      <xdr:nvCxnSpPr>
        <xdr:cNvPr id="430" name="直線コネクタ 429">
          <a:extLst>
            <a:ext uri="{FF2B5EF4-FFF2-40B4-BE49-F238E27FC236}">
              <a16:creationId xmlns:a16="http://schemas.microsoft.com/office/drawing/2014/main" id="{FA61023E-9833-43E7-8C40-93F88B9690DF}"/>
            </a:ext>
          </a:extLst>
        </xdr:cNvPr>
        <xdr:cNvCxnSpPr/>
      </xdr:nvCxnSpPr>
      <xdr:spPr>
        <a:xfrm>
          <a:off x="1130300" y="17987011"/>
          <a:ext cx="8890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118127</xdr:rowOff>
    </xdr:from>
    <xdr:ext cx="405111" cy="259045"/>
    <xdr:sp macro="" textlink="">
      <xdr:nvSpPr>
        <xdr:cNvPr id="431" name="n_1aveValue【港湾・漁港】&#10;有形固定資産減価償却率">
          <a:extLst>
            <a:ext uri="{FF2B5EF4-FFF2-40B4-BE49-F238E27FC236}">
              <a16:creationId xmlns:a16="http://schemas.microsoft.com/office/drawing/2014/main" id="{2CC5D876-C34C-4129-BEEE-945F77FA21E2}"/>
            </a:ext>
          </a:extLst>
        </xdr:cNvPr>
        <xdr:cNvSpPr txBox="1"/>
      </xdr:nvSpPr>
      <xdr:spPr>
        <a:xfrm>
          <a:off x="3582044" y="1812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95266</xdr:rowOff>
    </xdr:from>
    <xdr:ext cx="405111" cy="259045"/>
    <xdr:sp macro="" textlink="">
      <xdr:nvSpPr>
        <xdr:cNvPr id="432" name="n_2aveValue【港湾・漁港】&#10;有形固定資産減価償却率">
          <a:extLst>
            <a:ext uri="{FF2B5EF4-FFF2-40B4-BE49-F238E27FC236}">
              <a16:creationId xmlns:a16="http://schemas.microsoft.com/office/drawing/2014/main" id="{3467C9AA-C4F5-451B-8972-D80A169C5276}"/>
            </a:ext>
          </a:extLst>
        </xdr:cNvPr>
        <xdr:cNvSpPr txBox="1"/>
      </xdr:nvSpPr>
      <xdr:spPr>
        <a:xfrm>
          <a:off x="2705744" y="1809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47189</xdr:rowOff>
    </xdr:from>
    <xdr:ext cx="405111" cy="259045"/>
    <xdr:sp macro="" textlink="">
      <xdr:nvSpPr>
        <xdr:cNvPr id="433" name="n_3aveValue【港湾・漁港】&#10;有形固定資産減価償却率">
          <a:extLst>
            <a:ext uri="{FF2B5EF4-FFF2-40B4-BE49-F238E27FC236}">
              <a16:creationId xmlns:a16="http://schemas.microsoft.com/office/drawing/2014/main" id="{DFAAD1FA-9222-423E-AA0B-06490888959B}"/>
            </a:ext>
          </a:extLst>
        </xdr:cNvPr>
        <xdr:cNvSpPr txBox="1"/>
      </xdr:nvSpPr>
      <xdr:spPr>
        <a:xfrm>
          <a:off x="1816744" y="1770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12898</xdr:rowOff>
    </xdr:from>
    <xdr:ext cx="405111" cy="259045"/>
    <xdr:sp macro="" textlink="">
      <xdr:nvSpPr>
        <xdr:cNvPr id="434" name="n_4aveValue【港湾・漁港】&#10;有形固定資産減価償却率">
          <a:extLst>
            <a:ext uri="{FF2B5EF4-FFF2-40B4-BE49-F238E27FC236}">
              <a16:creationId xmlns:a16="http://schemas.microsoft.com/office/drawing/2014/main" id="{281ECD6A-F4BE-4D06-8C4C-89C1E5A8A0C0}"/>
            </a:ext>
          </a:extLst>
        </xdr:cNvPr>
        <xdr:cNvSpPr txBox="1"/>
      </xdr:nvSpPr>
      <xdr:spPr>
        <a:xfrm>
          <a:off x="927744" y="17672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140261</xdr:rowOff>
    </xdr:from>
    <xdr:ext cx="405111" cy="259045"/>
    <xdr:sp macro="" textlink="">
      <xdr:nvSpPr>
        <xdr:cNvPr id="435" name="n_1mainValue【港湾・漁港】&#10;有形固定資産減価償却率">
          <a:extLst>
            <a:ext uri="{FF2B5EF4-FFF2-40B4-BE49-F238E27FC236}">
              <a16:creationId xmlns:a16="http://schemas.microsoft.com/office/drawing/2014/main" id="{CAEAF065-919C-4DCF-8700-0F58FBED61D5}"/>
            </a:ext>
          </a:extLst>
        </xdr:cNvPr>
        <xdr:cNvSpPr txBox="1"/>
      </xdr:nvSpPr>
      <xdr:spPr>
        <a:xfrm>
          <a:off x="3582044" y="17799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110870</xdr:rowOff>
    </xdr:from>
    <xdr:ext cx="405111" cy="259045"/>
    <xdr:sp macro="" textlink="">
      <xdr:nvSpPr>
        <xdr:cNvPr id="436" name="n_2mainValue【港湾・漁港】&#10;有形固定資産減価償却率">
          <a:extLst>
            <a:ext uri="{FF2B5EF4-FFF2-40B4-BE49-F238E27FC236}">
              <a16:creationId xmlns:a16="http://schemas.microsoft.com/office/drawing/2014/main" id="{4A98D22D-9AFD-4933-AF3D-FE45E84DC3DF}"/>
            </a:ext>
          </a:extLst>
        </xdr:cNvPr>
        <xdr:cNvSpPr txBox="1"/>
      </xdr:nvSpPr>
      <xdr:spPr>
        <a:xfrm>
          <a:off x="2705744" y="1777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57711</xdr:rowOff>
    </xdr:from>
    <xdr:ext cx="405111" cy="259045"/>
    <xdr:sp macro="" textlink="">
      <xdr:nvSpPr>
        <xdr:cNvPr id="437" name="n_3mainValue【港湾・漁港】&#10;有形固定資産減価償却率">
          <a:extLst>
            <a:ext uri="{FF2B5EF4-FFF2-40B4-BE49-F238E27FC236}">
              <a16:creationId xmlns:a16="http://schemas.microsoft.com/office/drawing/2014/main" id="{D3AA9AA7-B103-4260-A3FD-D3E34EECAD59}"/>
            </a:ext>
          </a:extLst>
        </xdr:cNvPr>
        <xdr:cNvSpPr txBox="1"/>
      </xdr:nvSpPr>
      <xdr:spPr>
        <a:xfrm>
          <a:off x="1816744" y="18059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26688</xdr:rowOff>
    </xdr:from>
    <xdr:ext cx="405111" cy="259045"/>
    <xdr:sp macro="" textlink="">
      <xdr:nvSpPr>
        <xdr:cNvPr id="438" name="n_4mainValue【港湾・漁港】&#10;有形固定資産減価償却率">
          <a:extLst>
            <a:ext uri="{FF2B5EF4-FFF2-40B4-BE49-F238E27FC236}">
              <a16:creationId xmlns:a16="http://schemas.microsoft.com/office/drawing/2014/main" id="{83E665B1-1DD0-4C92-99DF-0211CB392D57}"/>
            </a:ext>
          </a:extLst>
        </xdr:cNvPr>
        <xdr:cNvSpPr txBox="1"/>
      </xdr:nvSpPr>
      <xdr:spPr>
        <a:xfrm>
          <a:off x="927744" y="1802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9" name="正方形/長方形 438">
          <a:extLst>
            <a:ext uri="{FF2B5EF4-FFF2-40B4-BE49-F238E27FC236}">
              <a16:creationId xmlns:a16="http://schemas.microsoft.com/office/drawing/2014/main" id="{234E196E-D06F-41B6-B324-2827853CF446}"/>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0" name="正方形/長方形 439">
          <a:extLst>
            <a:ext uri="{FF2B5EF4-FFF2-40B4-BE49-F238E27FC236}">
              <a16:creationId xmlns:a16="http://schemas.microsoft.com/office/drawing/2014/main" id="{D58E6B00-D06D-4EA9-86A9-051E006E99D6}"/>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1" name="正方形/長方形 440">
          <a:extLst>
            <a:ext uri="{FF2B5EF4-FFF2-40B4-BE49-F238E27FC236}">
              <a16:creationId xmlns:a16="http://schemas.microsoft.com/office/drawing/2014/main" id="{44C03FF1-981C-4684-9676-006AF064A117}"/>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2" name="正方形/長方形 441">
          <a:extLst>
            <a:ext uri="{FF2B5EF4-FFF2-40B4-BE49-F238E27FC236}">
              <a16:creationId xmlns:a16="http://schemas.microsoft.com/office/drawing/2014/main" id="{FED83F6A-43A3-4322-879A-4A13EE5C3107}"/>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3" name="正方形/長方形 442">
          <a:extLst>
            <a:ext uri="{FF2B5EF4-FFF2-40B4-BE49-F238E27FC236}">
              <a16:creationId xmlns:a16="http://schemas.microsoft.com/office/drawing/2014/main" id="{8BC28166-4C36-4C4A-B783-05DAB3FFB249}"/>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4" name="正方形/長方形 443">
          <a:extLst>
            <a:ext uri="{FF2B5EF4-FFF2-40B4-BE49-F238E27FC236}">
              <a16:creationId xmlns:a16="http://schemas.microsoft.com/office/drawing/2014/main" id="{B3B189B0-EE73-4B89-B9F8-2DD4E4FAA7C7}"/>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5" name="正方形/長方形 444">
          <a:extLst>
            <a:ext uri="{FF2B5EF4-FFF2-40B4-BE49-F238E27FC236}">
              <a16:creationId xmlns:a16="http://schemas.microsoft.com/office/drawing/2014/main" id="{9E39581D-8DA6-4144-BA40-9AFAA1A4945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6" name="正方形/長方形 445">
          <a:extLst>
            <a:ext uri="{FF2B5EF4-FFF2-40B4-BE49-F238E27FC236}">
              <a16:creationId xmlns:a16="http://schemas.microsoft.com/office/drawing/2014/main" id="{58074F76-4440-4240-9709-4A2C2460A2E9}"/>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7" name="テキスト ボックス 446">
          <a:extLst>
            <a:ext uri="{FF2B5EF4-FFF2-40B4-BE49-F238E27FC236}">
              <a16:creationId xmlns:a16="http://schemas.microsoft.com/office/drawing/2014/main" id="{796B0E4A-12B5-40F4-89BD-CCB33A3C274C}"/>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8" name="直線コネクタ 447">
          <a:extLst>
            <a:ext uri="{FF2B5EF4-FFF2-40B4-BE49-F238E27FC236}">
              <a16:creationId xmlns:a16="http://schemas.microsoft.com/office/drawing/2014/main" id="{A3045EB1-863F-4626-99FC-91DE8EBDFD0D}"/>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9" name="直線コネクタ 448">
          <a:extLst>
            <a:ext uri="{FF2B5EF4-FFF2-40B4-BE49-F238E27FC236}">
              <a16:creationId xmlns:a16="http://schemas.microsoft.com/office/drawing/2014/main" id="{466BB796-F9B6-45C6-BA92-695AB1D5E5F7}"/>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50" name="テキスト ボックス 449">
          <a:extLst>
            <a:ext uri="{FF2B5EF4-FFF2-40B4-BE49-F238E27FC236}">
              <a16:creationId xmlns:a16="http://schemas.microsoft.com/office/drawing/2014/main" id="{E6FCA808-3FEB-4A0F-8F0D-0B0754AFC6F6}"/>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1" name="直線コネクタ 450">
          <a:extLst>
            <a:ext uri="{FF2B5EF4-FFF2-40B4-BE49-F238E27FC236}">
              <a16:creationId xmlns:a16="http://schemas.microsoft.com/office/drawing/2014/main" id="{426A15A6-0B22-4D06-A34B-11AC9B9C610C}"/>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52" name="テキスト ボックス 451">
          <a:extLst>
            <a:ext uri="{FF2B5EF4-FFF2-40B4-BE49-F238E27FC236}">
              <a16:creationId xmlns:a16="http://schemas.microsoft.com/office/drawing/2014/main" id="{383F104C-E184-44F9-BAA4-59A60DFAAF80}"/>
            </a:ext>
          </a:extLst>
        </xdr:cNvPr>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3" name="直線コネクタ 452">
          <a:extLst>
            <a:ext uri="{FF2B5EF4-FFF2-40B4-BE49-F238E27FC236}">
              <a16:creationId xmlns:a16="http://schemas.microsoft.com/office/drawing/2014/main" id="{7C46AEB8-65D7-4424-B17A-601AE8641DD8}"/>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54" name="テキスト ボックス 453">
          <a:extLst>
            <a:ext uri="{FF2B5EF4-FFF2-40B4-BE49-F238E27FC236}">
              <a16:creationId xmlns:a16="http://schemas.microsoft.com/office/drawing/2014/main" id="{0C689FA5-5B0F-4B70-8DA6-7618FC067C34}"/>
            </a:ext>
          </a:extLst>
        </xdr:cNvPr>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5" name="直線コネクタ 454">
          <a:extLst>
            <a:ext uri="{FF2B5EF4-FFF2-40B4-BE49-F238E27FC236}">
              <a16:creationId xmlns:a16="http://schemas.microsoft.com/office/drawing/2014/main" id="{1CEA7A65-CD1E-454D-8619-AB6507E4A764}"/>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56" name="テキスト ボックス 455">
          <a:extLst>
            <a:ext uri="{FF2B5EF4-FFF2-40B4-BE49-F238E27FC236}">
              <a16:creationId xmlns:a16="http://schemas.microsoft.com/office/drawing/2014/main" id="{CAD84145-E08D-4EEC-8016-8B63B0EA673D}"/>
            </a:ext>
          </a:extLst>
        </xdr:cNvPr>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7" name="直線コネクタ 456">
          <a:extLst>
            <a:ext uri="{FF2B5EF4-FFF2-40B4-BE49-F238E27FC236}">
              <a16:creationId xmlns:a16="http://schemas.microsoft.com/office/drawing/2014/main" id="{F9FB7279-7533-48C5-A381-930D9DF6809C}"/>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8" name="テキスト ボックス 457">
          <a:extLst>
            <a:ext uri="{FF2B5EF4-FFF2-40B4-BE49-F238E27FC236}">
              <a16:creationId xmlns:a16="http://schemas.microsoft.com/office/drawing/2014/main" id="{29A9334E-CCB9-444D-8BA6-B0BD11E479C4}"/>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9" name="【港湾・漁港】&#10;一人当たり有形固定資産（償却資産）額グラフ枠">
          <a:extLst>
            <a:ext uri="{FF2B5EF4-FFF2-40B4-BE49-F238E27FC236}">
              <a16:creationId xmlns:a16="http://schemas.microsoft.com/office/drawing/2014/main" id="{5EDC2909-62C0-4F2C-90E5-3505C922F8A3}"/>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34333</xdr:rowOff>
    </xdr:from>
    <xdr:to>
      <xdr:col>54</xdr:col>
      <xdr:colOff>189865</xdr:colOff>
      <xdr:row>108</xdr:row>
      <xdr:rowOff>76138</xdr:rowOff>
    </xdr:to>
    <xdr:cxnSp macro="">
      <xdr:nvCxnSpPr>
        <xdr:cNvPr id="460" name="直線コネクタ 459">
          <a:extLst>
            <a:ext uri="{FF2B5EF4-FFF2-40B4-BE49-F238E27FC236}">
              <a16:creationId xmlns:a16="http://schemas.microsoft.com/office/drawing/2014/main" id="{10BC566F-5F0C-4554-A8AA-809CFFBE9061}"/>
            </a:ext>
          </a:extLst>
        </xdr:cNvPr>
        <xdr:cNvCxnSpPr/>
      </xdr:nvCxnSpPr>
      <xdr:spPr>
        <a:xfrm flipV="1">
          <a:off x="10476865" y="17179333"/>
          <a:ext cx="0" cy="1413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79965</xdr:rowOff>
    </xdr:from>
    <xdr:ext cx="378565" cy="259045"/>
    <xdr:sp macro="" textlink="">
      <xdr:nvSpPr>
        <xdr:cNvPr id="461" name="【港湾・漁港】&#10;一人当たり有形固定資産（償却資産）額最小値テキスト">
          <a:extLst>
            <a:ext uri="{FF2B5EF4-FFF2-40B4-BE49-F238E27FC236}">
              <a16:creationId xmlns:a16="http://schemas.microsoft.com/office/drawing/2014/main" id="{2DD9F5AB-1846-4E92-8C3E-095A18D15F7C}"/>
            </a:ext>
          </a:extLst>
        </xdr:cNvPr>
        <xdr:cNvSpPr txBox="1"/>
      </xdr:nvSpPr>
      <xdr:spPr>
        <a:xfrm>
          <a:off x="10515600" y="185965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76138</xdr:rowOff>
    </xdr:from>
    <xdr:to>
      <xdr:col>55</xdr:col>
      <xdr:colOff>88900</xdr:colOff>
      <xdr:row>108</xdr:row>
      <xdr:rowOff>76138</xdr:rowOff>
    </xdr:to>
    <xdr:cxnSp macro="">
      <xdr:nvCxnSpPr>
        <xdr:cNvPr id="462" name="直線コネクタ 461">
          <a:extLst>
            <a:ext uri="{FF2B5EF4-FFF2-40B4-BE49-F238E27FC236}">
              <a16:creationId xmlns:a16="http://schemas.microsoft.com/office/drawing/2014/main" id="{2594FCFE-B740-4F1F-B1C0-00A417628DDA}"/>
            </a:ext>
          </a:extLst>
        </xdr:cNvPr>
        <xdr:cNvCxnSpPr/>
      </xdr:nvCxnSpPr>
      <xdr:spPr>
        <a:xfrm>
          <a:off x="10388600" y="18592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152460</xdr:rowOff>
    </xdr:from>
    <xdr:ext cx="690189" cy="259045"/>
    <xdr:sp macro="" textlink="">
      <xdr:nvSpPr>
        <xdr:cNvPr id="463" name="【港湾・漁港】&#10;一人当たり有形固定資産（償却資産）額最大値テキスト">
          <a:extLst>
            <a:ext uri="{FF2B5EF4-FFF2-40B4-BE49-F238E27FC236}">
              <a16:creationId xmlns:a16="http://schemas.microsoft.com/office/drawing/2014/main" id="{67CC07DC-DF0C-432A-88F4-885B91659EB8}"/>
            </a:ext>
          </a:extLst>
        </xdr:cNvPr>
        <xdr:cNvSpPr txBox="1"/>
      </xdr:nvSpPr>
      <xdr:spPr>
        <a:xfrm>
          <a:off x="10515600" y="169545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6,183,149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34333</xdr:rowOff>
    </xdr:from>
    <xdr:to>
      <xdr:col>55</xdr:col>
      <xdr:colOff>88900</xdr:colOff>
      <xdr:row>100</xdr:row>
      <xdr:rowOff>34333</xdr:rowOff>
    </xdr:to>
    <xdr:cxnSp macro="">
      <xdr:nvCxnSpPr>
        <xdr:cNvPr id="464" name="直線コネクタ 463">
          <a:extLst>
            <a:ext uri="{FF2B5EF4-FFF2-40B4-BE49-F238E27FC236}">
              <a16:creationId xmlns:a16="http://schemas.microsoft.com/office/drawing/2014/main" id="{97F03B13-C933-48A7-AC97-A15BC030641D}"/>
            </a:ext>
          </a:extLst>
        </xdr:cNvPr>
        <xdr:cNvCxnSpPr/>
      </xdr:nvCxnSpPr>
      <xdr:spPr>
        <a:xfrm>
          <a:off x="10388600" y="1717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45362</xdr:rowOff>
    </xdr:from>
    <xdr:ext cx="690189" cy="259045"/>
    <xdr:sp macro="" textlink="">
      <xdr:nvSpPr>
        <xdr:cNvPr id="465" name="【港湾・漁港】&#10;一人当たり有形固定資産（償却資産）額平均値テキスト">
          <a:extLst>
            <a:ext uri="{FF2B5EF4-FFF2-40B4-BE49-F238E27FC236}">
              <a16:creationId xmlns:a16="http://schemas.microsoft.com/office/drawing/2014/main" id="{2051FFD0-1F1D-4D8F-B935-C85FE8ED73F7}"/>
            </a:ext>
          </a:extLst>
        </xdr:cNvPr>
        <xdr:cNvSpPr txBox="1"/>
      </xdr:nvSpPr>
      <xdr:spPr>
        <a:xfrm>
          <a:off x="10515600" y="18219062"/>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1,318,304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66935</xdr:rowOff>
    </xdr:from>
    <xdr:to>
      <xdr:col>55</xdr:col>
      <xdr:colOff>50800</xdr:colOff>
      <xdr:row>106</xdr:row>
      <xdr:rowOff>168535</xdr:rowOff>
    </xdr:to>
    <xdr:sp macro="" textlink="">
      <xdr:nvSpPr>
        <xdr:cNvPr id="466" name="フローチャート: 判断 465">
          <a:extLst>
            <a:ext uri="{FF2B5EF4-FFF2-40B4-BE49-F238E27FC236}">
              <a16:creationId xmlns:a16="http://schemas.microsoft.com/office/drawing/2014/main" id="{2612486C-8A72-4A48-ADB7-3A52E142D613}"/>
            </a:ext>
          </a:extLst>
        </xdr:cNvPr>
        <xdr:cNvSpPr/>
      </xdr:nvSpPr>
      <xdr:spPr>
        <a:xfrm>
          <a:off x="10426700" y="1824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112505</xdr:rowOff>
    </xdr:from>
    <xdr:to>
      <xdr:col>50</xdr:col>
      <xdr:colOff>165100</xdr:colOff>
      <xdr:row>105</xdr:row>
      <xdr:rowOff>42655</xdr:rowOff>
    </xdr:to>
    <xdr:sp macro="" textlink="">
      <xdr:nvSpPr>
        <xdr:cNvPr id="467" name="フローチャート: 判断 466">
          <a:extLst>
            <a:ext uri="{FF2B5EF4-FFF2-40B4-BE49-F238E27FC236}">
              <a16:creationId xmlns:a16="http://schemas.microsoft.com/office/drawing/2014/main" id="{09DBCB1A-F207-4D1F-89CA-91CD4914FC12}"/>
            </a:ext>
          </a:extLst>
        </xdr:cNvPr>
        <xdr:cNvSpPr/>
      </xdr:nvSpPr>
      <xdr:spPr>
        <a:xfrm>
          <a:off x="9588500" y="17943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89782</xdr:rowOff>
    </xdr:from>
    <xdr:to>
      <xdr:col>46</xdr:col>
      <xdr:colOff>38100</xdr:colOff>
      <xdr:row>105</xdr:row>
      <xdr:rowOff>19932</xdr:rowOff>
    </xdr:to>
    <xdr:sp macro="" textlink="">
      <xdr:nvSpPr>
        <xdr:cNvPr id="468" name="フローチャート: 判断 467">
          <a:extLst>
            <a:ext uri="{FF2B5EF4-FFF2-40B4-BE49-F238E27FC236}">
              <a16:creationId xmlns:a16="http://schemas.microsoft.com/office/drawing/2014/main" id="{75F74574-B737-4A9D-8B42-5C0E086737D4}"/>
            </a:ext>
          </a:extLst>
        </xdr:cNvPr>
        <xdr:cNvSpPr/>
      </xdr:nvSpPr>
      <xdr:spPr>
        <a:xfrm>
          <a:off x="8699500" y="17920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98575</xdr:rowOff>
    </xdr:from>
    <xdr:to>
      <xdr:col>41</xdr:col>
      <xdr:colOff>101600</xdr:colOff>
      <xdr:row>105</xdr:row>
      <xdr:rowOff>28725</xdr:rowOff>
    </xdr:to>
    <xdr:sp macro="" textlink="">
      <xdr:nvSpPr>
        <xdr:cNvPr id="469" name="フローチャート: 判断 468">
          <a:extLst>
            <a:ext uri="{FF2B5EF4-FFF2-40B4-BE49-F238E27FC236}">
              <a16:creationId xmlns:a16="http://schemas.microsoft.com/office/drawing/2014/main" id="{0153BCF4-073F-4B6E-A15C-4FC33D3A791A}"/>
            </a:ext>
          </a:extLst>
        </xdr:cNvPr>
        <xdr:cNvSpPr/>
      </xdr:nvSpPr>
      <xdr:spPr>
        <a:xfrm>
          <a:off x="7810500" y="1792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138013</xdr:rowOff>
    </xdr:from>
    <xdr:to>
      <xdr:col>36</xdr:col>
      <xdr:colOff>165100</xdr:colOff>
      <xdr:row>105</xdr:row>
      <xdr:rowOff>68163</xdr:rowOff>
    </xdr:to>
    <xdr:sp macro="" textlink="">
      <xdr:nvSpPr>
        <xdr:cNvPr id="470" name="フローチャート: 判断 469">
          <a:extLst>
            <a:ext uri="{FF2B5EF4-FFF2-40B4-BE49-F238E27FC236}">
              <a16:creationId xmlns:a16="http://schemas.microsoft.com/office/drawing/2014/main" id="{02670F73-FBA0-40EC-8E0E-88D35D5B03B1}"/>
            </a:ext>
          </a:extLst>
        </xdr:cNvPr>
        <xdr:cNvSpPr/>
      </xdr:nvSpPr>
      <xdr:spPr>
        <a:xfrm>
          <a:off x="6921500" y="17968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9FF14D50-236A-4BD8-B8E1-3FD233447474}"/>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EB05E78F-EFEE-4E40-8235-C371B62351BA}"/>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D6D194B8-A976-438A-A79B-1C2B567044D3}"/>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90A312B8-B6F4-402B-ADD9-61333FC3EADE}"/>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485ADF21-075B-40A0-A6C2-201109304316}"/>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154983</xdr:rowOff>
    </xdr:from>
    <xdr:to>
      <xdr:col>55</xdr:col>
      <xdr:colOff>50800</xdr:colOff>
      <xdr:row>100</xdr:row>
      <xdr:rowOff>85133</xdr:rowOff>
    </xdr:to>
    <xdr:sp macro="" textlink="">
      <xdr:nvSpPr>
        <xdr:cNvPr id="476" name="楕円 475">
          <a:extLst>
            <a:ext uri="{FF2B5EF4-FFF2-40B4-BE49-F238E27FC236}">
              <a16:creationId xmlns:a16="http://schemas.microsoft.com/office/drawing/2014/main" id="{8E999166-B932-481F-9021-CAF6ED8B492B}"/>
            </a:ext>
          </a:extLst>
        </xdr:cNvPr>
        <xdr:cNvSpPr/>
      </xdr:nvSpPr>
      <xdr:spPr>
        <a:xfrm>
          <a:off x="10426700" y="1712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99</xdr:row>
      <xdr:rowOff>108010</xdr:rowOff>
    </xdr:from>
    <xdr:ext cx="690189" cy="259045"/>
    <xdr:sp macro="" textlink="">
      <xdr:nvSpPr>
        <xdr:cNvPr id="477" name="【港湾・漁港】&#10;一人当たり有形固定資産（償却資産）額該当値テキスト">
          <a:extLst>
            <a:ext uri="{FF2B5EF4-FFF2-40B4-BE49-F238E27FC236}">
              <a16:creationId xmlns:a16="http://schemas.microsoft.com/office/drawing/2014/main" id="{3F7A7EF3-D38F-4C55-B819-4A6D9D627E2C}"/>
            </a:ext>
          </a:extLst>
        </xdr:cNvPr>
        <xdr:cNvSpPr txBox="1"/>
      </xdr:nvSpPr>
      <xdr:spPr>
        <a:xfrm>
          <a:off x="10515600" y="170815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6,183,149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100</xdr:row>
      <xdr:rowOff>14996</xdr:rowOff>
    </xdr:from>
    <xdr:to>
      <xdr:col>50</xdr:col>
      <xdr:colOff>165100</xdr:colOff>
      <xdr:row>100</xdr:row>
      <xdr:rowOff>116596</xdr:rowOff>
    </xdr:to>
    <xdr:sp macro="" textlink="">
      <xdr:nvSpPr>
        <xdr:cNvPr id="478" name="楕円 477">
          <a:extLst>
            <a:ext uri="{FF2B5EF4-FFF2-40B4-BE49-F238E27FC236}">
              <a16:creationId xmlns:a16="http://schemas.microsoft.com/office/drawing/2014/main" id="{D59D274A-D541-4C93-9092-AD471B8D96B8}"/>
            </a:ext>
          </a:extLst>
        </xdr:cNvPr>
        <xdr:cNvSpPr/>
      </xdr:nvSpPr>
      <xdr:spPr>
        <a:xfrm>
          <a:off x="9588500" y="1715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100</xdr:row>
      <xdr:rowOff>34333</xdr:rowOff>
    </xdr:from>
    <xdr:to>
      <xdr:col>55</xdr:col>
      <xdr:colOff>0</xdr:colOff>
      <xdr:row>100</xdr:row>
      <xdr:rowOff>65796</xdr:rowOff>
    </xdr:to>
    <xdr:cxnSp macro="">
      <xdr:nvCxnSpPr>
        <xdr:cNvPr id="479" name="直線コネクタ 478">
          <a:extLst>
            <a:ext uri="{FF2B5EF4-FFF2-40B4-BE49-F238E27FC236}">
              <a16:creationId xmlns:a16="http://schemas.microsoft.com/office/drawing/2014/main" id="{28B254C6-F786-4C77-9C5A-CFB1DC9F999D}"/>
            </a:ext>
          </a:extLst>
        </xdr:cNvPr>
        <xdr:cNvCxnSpPr/>
      </xdr:nvCxnSpPr>
      <xdr:spPr>
        <a:xfrm flipV="1">
          <a:off x="9639300" y="17179333"/>
          <a:ext cx="838200" cy="3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100</xdr:row>
      <xdr:rowOff>35396</xdr:rowOff>
    </xdr:from>
    <xdr:to>
      <xdr:col>46</xdr:col>
      <xdr:colOff>38100</xdr:colOff>
      <xdr:row>100</xdr:row>
      <xdr:rowOff>136996</xdr:rowOff>
    </xdr:to>
    <xdr:sp macro="" textlink="">
      <xdr:nvSpPr>
        <xdr:cNvPr id="480" name="楕円 479">
          <a:extLst>
            <a:ext uri="{FF2B5EF4-FFF2-40B4-BE49-F238E27FC236}">
              <a16:creationId xmlns:a16="http://schemas.microsoft.com/office/drawing/2014/main" id="{F4373D03-14CF-4782-AA53-9639FDC77303}"/>
            </a:ext>
          </a:extLst>
        </xdr:cNvPr>
        <xdr:cNvSpPr/>
      </xdr:nvSpPr>
      <xdr:spPr>
        <a:xfrm>
          <a:off x="8699500" y="17180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100</xdr:row>
      <xdr:rowOff>65796</xdr:rowOff>
    </xdr:from>
    <xdr:to>
      <xdr:col>50</xdr:col>
      <xdr:colOff>114300</xdr:colOff>
      <xdr:row>100</xdr:row>
      <xdr:rowOff>86196</xdr:rowOff>
    </xdr:to>
    <xdr:cxnSp macro="">
      <xdr:nvCxnSpPr>
        <xdr:cNvPr id="481" name="直線コネクタ 480">
          <a:extLst>
            <a:ext uri="{FF2B5EF4-FFF2-40B4-BE49-F238E27FC236}">
              <a16:creationId xmlns:a16="http://schemas.microsoft.com/office/drawing/2014/main" id="{B1CBBF27-C022-458D-B1B6-F3EA020582D1}"/>
            </a:ext>
          </a:extLst>
        </xdr:cNvPr>
        <xdr:cNvCxnSpPr/>
      </xdr:nvCxnSpPr>
      <xdr:spPr>
        <a:xfrm flipV="1">
          <a:off x="8750300" y="17210796"/>
          <a:ext cx="889000" cy="20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100</xdr:row>
      <xdr:rowOff>81201</xdr:rowOff>
    </xdr:from>
    <xdr:to>
      <xdr:col>41</xdr:col>
      <xdr:colOff>101600</xdr:colOff>
      <xdr:row>101</xdr:row>
      <xdr:rowOff>11351</xdr:rowOff>
    </xdr:to>
    <xdr:sp macro="" textlink="">
      <xdr:nvSpPr>
        <xdr:cNvPr id="482" name="楕円 481">
          <a:extLst>
            <a:ext uri="{FF2B5EF4-FFF2-40B4-BE49-F238E27FC236}">
              <a16:creationId xmlns:a16="http://schemas.microsoft.com/office/drawing/2014/main" id="{0C066C08-6EAE-4750-B9DD-60099EE94F0D}"/>
            </a:ext>
          </a:extLst>
        </xdr:cNvPr>
        <xdr:cNvSpPr/>
      </xdr:nvSpPr>
      <xdr:spPr>
        <a:xfrm>
          <a:off x="7810500" y="17226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100</xdr:row>
      <xdr:rowOff>86196</xdr:rowOff>
    </xdr:from>
    <xdr:to>
      <xdr:col>45</xdr:col>
      <xdr:colOff>177800</xdr:colOff>
      <xdr:row>100</xdr:row>
      <xdr:rowOff>132001</xdr:rowOff>
    </xdr:to>
    <xdr:cxnSp macro="">
      <xdr:nvCxnSpPr>
        <xdr:cNvPr id="483" name="直線コネクタ 482">
          <a:extLst>
            <a:ext uri="{FF2B5EF4-FFF2-40B4-BE49-F238E27FC236}">
              <a16:creationId xmlns:a16="http://schemas.microsoft.com/office/drawing/2014/main" id="{5C53BAF2-71FE-408D-A8E1-26988A9BCC17}"/>
            </a:ext>
          </a:extLst>
        </xdr:cNvPr>
        <xdr:cNvCxnSpPr/>
      </xdr:nvCxnSpPr>
      <xdr:spPr>
        <a:xfrm flipV="1">
          <a:off x="7861300" y="17231196"/>
          <a:ext cx="889000" cy="45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100</xdr:row>
      <xdr:rowOff>107485</xdr:rowOff>
    </xdr:from>
    <xdr:to>
      <xdr:col>36</xdr:col>
      <xdr:colOff>165100</xdr:colOff>
      <xdr:row>101</xdr:row>
      <xdr:rowOff>37635</xdr:rowOff>
    </xdr:to>
    <xdr:sp macro="" textlink="">
      <xdr:nvSpPr>
        <xdr:cNvPr id="484" name="楕円 483">
          <a:extLst>
            <a:ext uri="{FF2B5EF4-FFF2-40B4-BE49-F238E27FC236}">
              <a16:creationId xmlns:a16="http://schemas.microsoft.com/office/drawing/2014/main" id="{72C7A2AD-BDBC-45A9-9DCF-10E73D1BA6A0}"/>
            </a:ext>
          </a:extLst>
        </xdr:cNvPr>
        <xdr:cNvSpPr/>
      </xdr:nvSpPr>
      <xdr:spPr>
        <a:xfrm>
          <a:off x="6921500" y="1725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100</xdr:row>
      <xdr:rowOff>132001</xdr:rowOff>
    </xdr:from>
    <xdr:to>
      <xdr:col>41</xdr:col>
      <xdr:colOff>50800</xdr:colOff>
      <xdr:row>100</xdr:row>
      <xdr:rowOff>158285</xdr:rowOff>
    </xdr:to>
    <xdr:cxnSp macro="">
      <xdr:nvCxnSpPr>
        <xdr:cNvPr id="485" name="直線コネクタ 484">
          <a:extLst>
            <a:ext uri="{FF2B5EF4-FFF2-40B4-BE49-F238E27FC236}">
              <a16:creationId xmlns:a16="http://schemas.microsoft.com/office/drawing/2014/main" id="{4DCFD471-D2BA-4864-AB99-03F5A7353C1E}"/>
            </a:ext>
          </a:extLst>
        </xdr:cNvPr>
        <xdr:cNvCxnSpPr/>
      </xdr:nvCxnSpPr>
      <xdr:spPr>
        <a:xfrm flipV="1">
          <a:off x="6972300" y="17277001"/>
          <a:ext cx="889000" cy="26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105</xdr:row>
      <xdr:rowOff>33782</xdr:rowOff>
    </xdr:from>
    <xdr:ext cx="690189" cy="259045"/>
    <xdr:sp macro="" textlink="">
      <xdr:nvSpPr>
        <xdr:cNvPr id="486" name="n_1aveValue【港湾・漁港】&#10;一人当たり有形固定資産（償却資産）額">
          <a:extLst>
            <a:ext uri="{FF2B5EF4-FFF2-40B4-BE49-F238E27FC236}">
              <a16:creationId xmlns:a16="http://schemas.microsoft.com/office/drawing/2014/main" id="{E080CD24-5D88-4795-9748-FDCD8E55D0B5}"/>
            </a:ext>
          </a:extLst>
        </xdr:cNvPr>
        <xdr:cNvSpPr txBox="1"/>
      </xdr:nvSpPr>
      <xdr:spPr>
        <a:xfrm>
          <a:off x="9281505" y="180360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2,618,961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105</xdr:row>
      <xdr:rowOff>11059</xdr:rowOff>
    </xdr:from>
    <xdr:ext cx="690189" cy="259045"/>
    <xdr:sp macro="" textlink="">
      <xdr:nvSpPr>
        <xdr:cNvPr id="487" name="n_2aveValue【港湾・漁港】&#10;一人当たり有形固定資産（償却資産）額">
          <a:extLst>
            <a:ext uri="{FF2B5EF4-FFF2-40B4-BE49-F238E27FC236}">
              <a16:creationId xmlns:a16="http://schemas.microsoft.com/office/drawing/2014/main" id="{DFF3C4CA-9948-4544-89D6-5CA95E7CC185}"/>
            </a:ext>
          </a:extLst>
        </xdr:cNvPr>
        <xdr:cNvSpPr txBox="1"/>
      </xdr:nvSpPr>
      <xdr:spPr>
        <a:xfrm>
          <a:off x="8405205" y="1801330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2,718,361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105</xdr:row>
      <xdr:rowOff>19852</xdr:rowOff>
    </xdr:from>
    <xdr:ext cx="690189" cy="259045"/>
    <xdr:sp macro="" textlink="">
      <xdr:nvSpPr>
        <xdr:cNvPr id="488" name="n_3aveValue【港湾・漁港】&#10;一人当たり有形固定資産（償却資産）額">
          <a:extLst>
            <a:ext uri="{FF2B5EF4-FFF2-40B4-BE49-F238E27FC236}">
              <a16:creationId xmlns:a16="http://schemas.microsoft.com/office/drawing/2014/main" id="{4C06D120-2862-489B-AADF-AB921432D009}"/>
            </a:ext>
          </a:extLst>
        </xdr:cNvPr>
        <xdr:cNvSpPr txBox="1"/>
      </xdr:nvSpPr>
      <xdr:spPr>
        <a:xfrm>
          <a:off x="7516205" y="180221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105</xdr:row>
      <xdr:rowOff>59290</xdr:rowOff>
    </xdr:from>
    <xdr:ext cx="690189" cy="259045"/>
    <xdr:sp macro="" textlink="">
      <xdr:nvSpPr>
        <xdr:cNvPr id="489" name="n_4aveValue【港湾・漁港】&#10;一人当たり有形固定資産（償却資産）額">
          <a:extLst>
            <a:ext uri="{FF2B5EF4-FFF2-40B4-BE49-F238E27FC236}">
              <a16:creationId xmlns:a16="http://schemas.microsoft.com/office/drawing/2014/main" id="{AFC61FC7-5C66-4B53-9757-FCB7BC393C73}"/>
            </a:ext>
          </a:extLst>
        </xdr:cNvPr>
        <xdr:cNvSpPr txBox="1"/>
      </xdr:nvSpPr>
      <xdr:spPr>
        <a:xfrm>
          <a:off x="6627205" y="180615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98</xdr:row>
      <xdr:rowOff>133123</xdr:rowOff>
    </xdr:from>
    <xdr:ext cx="690189" cy="259045"/>
    <xdr:sp macro="" textlink="">
      <xdr:nvSpPr>
        <xdr:cNvPr id="490" name="n_1mainValue【港湾・漁港】&#10;一人当たり有形固定資産（償却資産）額">
          <a:extLst>
            <a:ext uri="{FF2B5EF4-FFF2-40B4-BE49-F238E27FC236}">
              <a16:creationId xmlns:a16="http://schemas.microsoft.com/office/drawing/2014/main" id="{E801A928-4F49-4B01-AA6F-54D2E25E57F4}"/>
            </a:ext>
          </a:extLst>
        </xdr:cNvPr>
        <xdr:cNvSpPr txBox="1"/>
      </xdr:nvSpPr>
      <xdr:spPr>
        <a:xfrm>
          <a:off x="9281505" y="169352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6,045,511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98</xdr:row>
      <xdr:rowOff>153523</xdr:rowOff>
    </xdr:from>
    <xdr:ext cx="690189" cy="259045"/>
    <xdr:sp macro="" textlink="">
      <xdr:nvSpPr>
        <xdr:cNvPr id="491" name="n_2mainValue【港湾・漁港】&#10;一人当たり有形固定資産（償却資産）額">
          <a:extLst>
            <a:ext uri="{FF2B5EF4-FFF2-40B4-BE49-F238E27FC236}">
              <a16:creationId xmlns:a16="http://schemas.microsoft.com/office/drawing/2014/main" id="{209C77F6-B044-419F-A184-2187696EC4A0}"/>
            </a:ext>
          </a:extLst>
        </xdr:cNvPr>
        <xdr:cNvSpPr txBox="1"/>
      </xdr:nvSpPr>
      <xdr:spPr>
        <a:xfrm>
          <a:off x="8405205" y="169556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5,956,269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99</xdr:row>
      <xdr:rowOff>27878</xdr:rowOff>
    </xdr:from>
    <xdr:ext cx="690189" cy="259045"/>
    <xdr:sp macro="" textlink="">
      <xdr:nvSpPr>
        <xdr:cNvPr id="492" name="n_3mainValue【港湾・漁港】&#10;一人当たり有形固定資産（償却資産）額">
          <a:extLst>
            <a:ext uri="{FF2B5EF4-FFF2-40B4-BE49-F238E27FC236}">
              <a16:creationId xmlns:a16="http://schemas.microsoft.com/office/drawing/2014/main" id="{3939DA79-939C-45B8-A2E8-CA140EEC0576}"/>
            </a:ext>
          </a:extLst>
        </xdr:cNvPr>
        <xdr:cNvSpPr txBox="1"/>
      </xdr:nvSpPr>
      <xdr:spPr>
        <a:xfrm>
          <a:off x="7516205" y="170014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5,755,903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99</xdr:row>
      <xdr:rowOff>54162</xdr:rowOff>
    </xdr:from>
    <xdr:ext cx="690189" cy="259045"/>
    <xdr:sp macro="" textlink="">
      <xdr:nvSpPr>
        <xdr:cNvPr id="493" name="n_4mainValue【港湾・漁港】&#10;一人当たり有形固定資産（償却資産）額">
          <a:extLst>
            <a:ext uri="{FF2B5EF4-FFF2-40B4-BE49-F238E27FC236}">
              <a16:creationId xmlns:a16="http://schemas.microsoft.com/office/drawing/2014/main" id="{8AF0FACE-FCE7-45F4-AF90-DD18ABA31169}"/>
            </a:ext>
          </a:extLst>
        </xdr:cNvPr>
        <xdr:cNvSpPr txBox="1"/>
      </xdr:nvSpPr>
      <xdr:spPr>
        <a:xfrm>
          <a:off x="6627205" y="170277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5,640,923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4" name="正方形/長方形 493">
          <a:extLst>
            <a:ext uri="{FF2B5EF4-FFF2-40B4-BE49-F238E27FC236}">
              <a16:creationId xmlns:a16="http://schemas.microsoft.com/office/drawing/2014/main" id="{F9D2A5D6-DD09-4249-BC9D-A5469BAC7AFB}"/>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5" name="正方形/長方形 494">
          <a:extLst>
            <a:ext uri="{FF2B5EF4-FFF2-40B4-BE49-F238E27FC236}">
              <a16:creationId xmlns:a16="http://schemas.microsoft.com/office/drawing/2014/main" id="{8D28CEAF-7405-419A-882C-B4A9AAC970CE}"/>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6" name="正方形/長方形 495">
          <a:extLst>
            <a:ext uri="{FF2B5EF4-FFF2-40B4-BE49-F238E27FC236}">
              <a16:creationId xmlns:a16="http://schemas.microsoft.com/office/drawing/2014/main" id="{7C7948AE-2C06-4CF2-A3EA-0D4D6493550F}"/>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7" name="正方形/長方形 496">
          <a:extLst>
            <a:ext uri="{FF2B5EF4-FFF2-40B4-BE49-F238E27FC236}">
              <a16:creationId xmlns:a16="http://schemas.microsoft.com/office/drawing/2014/main" id="{4E277FF8-53B3-40FD-A70D-5D3C2E3BF174}"/>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8" name="正方形/長方形 497">
          <a:extLst>
            <a:ext uri="{FF2B5EF4-FFF2-40B4-BE49-F238E27FC236}">
              <a16:creationId xmlns:a16="http://schemas.microsoft.com/office/drawing/2014/main" id="{6081C797-18B1-4B1F-86AC-627FC80B8C8B}"/>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9" name="正方形/長方形 498">
          <a:extLst>
            <a:ext uri="{FF2B5EF4-FFF2-40B4-BE49-F238E27FC236}">
              <a16:creationId xmlns:a16="http://schemas.microsoft.com/office/drawing/2014/main" id="{201A8FE5-52E0-4BFC-B485-9B2DF1ACD476}"/>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0" name="正方形/長方形 499">
          <a:extLst>
            <a:ext uri="{FF2B5EF4-FFF2-40B4-BE49-F238E27FC236}">
              <a16:creationId xmlns:a16="http://schemas.microsoft.com/office/drawing/2014/main" id="{9D5D0437-6752-42EC-838E-03A1DAA5A326}"/>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1" name="正方形/長方形 500">
          <a:extLst>
            <a:ext uri="{FF2B5EF4-FFF2-40B4-BE49-F238E27FC236}">
              <a16:creationId xmlns:a16="http://schemas.microsoft.com/office/drawing/2014/main" id="{C73DE874-07E9-47C8-B1DA-F3F2695CAC47}"/>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2" name="テキスト ボックス 501">
          <a:extLst>
            <a:ext uri="{FF2B5EF4-FFF2-40B4-BE49-F238E27FC236}">
              <a16:creationId xmlns:a16="http://schemas.microsoft.com/office/drawing/2014/main" id="{E9E58CBC-F777-4AB3-9769-C68C7962AEA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3" name="直線コネクタ 502">
          <a:extLst>
            <a:ext uri="{FF2B5EF4-FFF2-40B4-BE49-F238E27FC236}">
              <a16:creationId xmlns:a16="http://schemas.microsoft.com/office/drawing/2014/main" id="{0E0E5687-D5E8-4C4B-98B1-008FB9A43237}"/>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4" name="テキスト ボックス 503">
          <a:extLst>
            <a:ext uri="{FF2B5EF4-FFF2-40B4-BE49-F238E27FC236}">
              <a16:creationId xmlns:a16="http://schemas.microsoft.com/office/drawing/2014/main" id="{820F3193-819C-4BEA-9B95-FC1EBF356583}"/>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5" name="直線コネクタ 504">
          <a:extLst>
            <a:ext uri="{FF2B5EF4-FFF2-40B4-BE49-F238E27FC236}">
              <a16:creationId xmlns:a16="http://schemas.microsoft.com/office/drawing/2014/main" id="{FBC04218-0A3C-41B8-AE85-C6F9DCDBD18D}"/>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6" name="テキスト ボックス 505">
          <a:extLst>
            <a:ext uri="{FF2B5EF4-FFF2-40B4-BE49-F238E27FC236}">
              <a16:creationId xmlns:a16="http://schemas.microsoft.com/office/drawing/2014/main" id="{BFF9D94D-7AD9-482B-8394-8658A931DD85}"/>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7" name="直線コネクタ 506">
          <a:extLst>
            <a:ext uri="{FF2B5EF4-FFF2-40B4-BE49-F238E27FC236}">
              <a16:creationId xmlns:a16="http://schemas.microsoft.com/office/drawing/2014/main" id="{D60D7103-96C8-4684-8ED1-F5A75712F6C5}"/>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8" name="テキスト ボックス 507">
          <a:extLst>
            <a:ext uri="{FF2B5EF4-FFF2-40B4-BE49-F238E27FC236}">
              <a16:creationId xmlns:a16="http://schemas.microsoft.com/office/drawing/2014/main" id="{45AEA653-664F-44D4-80BB-590614587064}"/>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9" name="直線コネクタ 508">
          <a:extLst>
            <a:ext uri="{FF2B5EF4-FFF2-40B4-BE49-F238E27FC236}">
              <a16:creationId xmlns:a16="http://schemas.microsoft.com/office/drawing/2014/main" id="{A427DCB4-E314-4482-AED0-066FDC208044}"/>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0" name="テキスト ボックス 509">
          <a:extLst>
            <a:ext uri="{FF2B5EF4-FFF2-40B4-BE49-F238E27FC236}">
              <a16:creationId xmlns:a16="http://schemas.microsoft.com/office/drawing/2014/main" id="{F50A996F-07C6-4D9F-A3CB-7695B0020EB7}"/>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1" name="直線コネクタ 510">
          <a:extLst>
            <a:ext uri="{FF2B5EF4-FFF2-40B4-BE49-F238E27FC236}">
              <a16:creationId xmlns:a16="http://schemas.microsoft.com/office/drawing/2014/main" id="{4EAA3C2D-DE86-42CF-83A9-821C2091CC24}"/>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2" name="テキスト ボックス 511">
          <a:extLst>
            <a:ext uri="{FF2B5EF4-FFF2-40B4-BE49-F238E27FC236}">
              <a16:creationId xmlns:a16="http://schemas.microsoft.com/office/drawing/2014/main" id="{E495D63F-7E76-47F6-9D10-5978490AACED}"/>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3" name="直線コネクタ 512">
          <a:extLst>
            <a:ext uri="{FF2B5EF4-FFF2-40B4-BE49-F238E27FC236}">
              <a16:creationId xmlns:a16="http://schemas.microsoft.com/office/drawing/2014/main" id="{EC1D634C-2F3C-4F43-8847-E1E9C08DC83E}"/>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4" name="テキスト ボックス 513">
          <a:extLst>
            <a:ext uri="{FF2B5EF4-FFF2-40B4-BE49-F238E27FC236}">
              <a16:creationId xmlns:a16="http://schemas.microsoft.com/office/drawing/2014/main" id="{EFC35007-3876-4CA2-8B26-9AD979D8182A}"/>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5" name="直線コネクタ 514">
          <a:extLst>
            <a:ext uri="{FF2B5EF4-FFF2-40B4-BE49-F238E27FC236}">
              <a16:creationId xmlns:a16="http://schemas.microsoft.com/office/drawing/2014/main" id="{2DD44451-4871-4D30-91EC-261B52ADEC24}"/>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6" name="テキスト ボックス 515">
          <a:extLst>
            <a:ext uri="{FF2B5EF4-FFF2-40B4-BE49-F238E27FC236}">
              <a16:creationId xmlns:a16="http://schemas.microsoft.com/office/drawing/2014/main" id="{BDBE9CF5-423F-48F5-88F9-DF615A7A94C7}"/>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7" name="直線コネクタ 516">
          <a:extLst>
            <a:ext uri="{FF2B5EF4-FFF2-40B4-BE49-F238E27FC236}">
              <a16:creationId xmlns:a16="http://schemas.microsoft.com/office/drawing/2014/main" id="{F649FB99-7BB6-48E2-AB6F-C8AA66472F01}"/>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8" name="【認定こども園・幼稚園・保育所】&#10;有形固定資産減価償却率グラフ枠">
          <a:extLst>
            <a:ext uri="{FF2B5EF4-FFF2-40B4-BE49-F238E27FC236}">
              <a16:creationId xmlns:a16="http://schemas.microsoft.com/office/drawing/2014/main" id="{B41DDAC1-3D4E-49ED-A22D-847F5E5CE7C4}"/>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77833</xdr:rowOff>
    </xdr:from>
    <xdr:to>
      <xdr:col>85</xdr:col>
      <xdr:colOff>126364</xdr:colOff>
      <xdr:row>42</xdr:row>
      <xdr:rowOff>92528</xdr:rowOff>
    </xdr:to>
    <xdr:cxnSp macro="">
      <xdr:nvCxnSpPr>
        <xdr:cNvPr id="519" name="直線コネクタ 518">
          <a:extLst>
            <a:ext uri="{FF2B5EF4-FFF2-40B4-BE49-F238E27FC236}">
              <a16:creationId xmlns:a16="http://schemas.microsoft.com/office/drawing/2014/main" id="{B8C406C4-3F99-4F8F-BF30-3BC9F29056A2}"/>
            </a:ext>
          </a:extLst>
        </xdr:cNvPr>
        <xdr:cNvCxnSpPr/>
      </xdr:nvCxnSpPr>
      <xdr:spPr>
        <a:xfrm flipV="1">
          <a:off x="16318864" y="5735683"/>
          <a:ext cx="0" cy="1557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20" name="【認定こども園・幼稚園・保育所】&#10;有形固定資産減価償却率最小値テキスト">
          <a:extLst>
            <a:ext uri="{FF2B5EF4-FFF2-40B4-BE49-F238E27FC236}">
              <a16:creationId xmlns:a16="http://schemas.microsoft.com/office/drawing/2014/main" id="{60002B77-59C7-4EE8-8341-73922B2D1B6C}"/>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21" name="直線コネクタ 520">
          <a:extLst>
            <a:ext uri="{FF2B5EF4-FFF2-40B4-BE49-F238E27FC236}">
              <a16:creationId xmlns:a16="http://schemas.microsoft.com/office/drawing/2014/main" id="{90E2EB80-7DD0-4451-A38D-0BB73E49EFFF}"/>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24510</xdr:rowOff>
    </xdr:from>
    <xdr:ext cx="340478" cy="259045"/>
    <xdr:sp macro="" textlink="">
      <xdr:nvSpPr>
        <xdr:cNvPr id="522" name="【認定こども園・幼稚園・保育所】&#10;有形固定資産減価償却率最大値テキスト">
          <a:extLst>
            <a:ext uri="{FF2B5EF4-FFF2-40B4-BE49-F238E27FC236}">
              <a16:creationId xmlns:a16="http://schemas.microsoft.com/office/drawing/2014/main" id="{F1BF14BE-EB42-4034-994D-84A924263FD7}"/>
            </a:ext>
          </a:extLst>
        </xdr:cNvPr>
        <xdr:cNvSpPr txBox="1"/>
      </xdr:nvSpPr>
      <xdr:spPr>
        <a:xfrm>
          <a:off x="16357600" y="55109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77833</xdr:rowOff>
    </xdr:from>
    <xdr:to>
      <xdr:col>86</xdr:col>
      <xdr:colOff>25400</xdr:colOff>
      <xdr:row>33</xdr:row>
      <xdr:rowOff>77833</xdr:rowOff>
    </xdr:to>
    <xdr:cxnSp macro="">
      <xdr:nvCxnSpPr>
        <xdr:cNvPr id="523" name="直線コネクタ 522">
          <a:extLst>
            <a:ext uri="{FF2B5EF4-FFF2-40B4-BE49-F238E27FC236}">
              <a16:creationId xmlns:a16="http://schemas.microsoft.com/office/drawing/2014/main" id="{81BC4A77-B272-4AC2-9B7F-CDADD4C8D597}"/>
            </a:ext>
          </a:extLst>
        </xdr:cNvPr>
        <xdr:cNvCxnSpPr/>
      </xdr:nvCxnSpPr>
      <xdr:spPr>
        <a:xfrm>
          <a:off x="16230600" y="5735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144616</xdr:rowOff>
    </xdr:from>
    <xdr:ext cx="405111" cy="259045"/>
    <xdr:sp macro="" textlink="">
      <xdr:nvSpPr>
        <xdr:cNvPr id="524" name="【認定こども園・幼稚園・保育所】&#10;有形固定資産減価償却率平均値テキスト">
          <a:extLst>
            <a:ext uri="{FF2B5EF4-FFF2-40B4-BE49-F238E27FC236}">
              <a16:creationId xmlns:a16="http://schemas.microsoft.com/office/drawing/2014/main" id="{D0544790-C82A-4286-A423-0D46EE82DE91}"/>
            </a:ext>
          </a:extLst>
        </xdr:cNvPr>
        <xdr:cNvSpPr txBox="1"/>
      </xdr:nvSpPr>
      <xdr:spPr>
        <a:xfrm>
          <a:off x="16357600" y="63168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121739</xdr:rowOff>
    </xdr:from>
    <xdr:to>
      <xdr:col>85</xdr:col>
      <xdr:colOff>177800</xdr:colOff>
      <xdr:row>38</xdr:row>
      <xdr:rowOff>51888</xdr:rowOff>
    </xdr:to>
    <xdr:sp macro="" textlink="">
      <xdr:nvSpPr>
        <xdr:cNvPr id="525" name="フローチャート: 判断 524">
          <a:extLst>
            <a:ext uri="{FF2B5EF4-FFF2-40B4-BE49-F238E27FC236}">
              <a16:creationId xmlns:a16="http://schemas.microsoft.com/office/drawing/2014/main" id="{015D882E-3F0C-4DDD-AC05-C23D5D0533BE}"/>
            </a:ext>
          </a:extLst>
        </xdr:cNvPr>
        <xdr:cNvSpPr/>
      </xdr:nvSpPr>
      <xdr:spPr>
        <a:xfrm>
          <a:off x="16268700" y="646538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102144</xdr:rowOff>
    </xdr:from>
    <xdr:to>
      <xdr:col>81</xdr:col>
      <xdr:colOff>101600</xdr:colOff>
      <xdr:row>38</xdr:row>
      <xdr:rowOff>32294</xdr:rowOff>
    </xdr:to>
    <xdr:sp macro="" textlink="">
      <xdr:nvSpPr>
        <xdr:cNvPr id="526" name="フローチャート: 判断 525">
          <a:extLst>
            <a:ext uri="{FF2B5EF4-FFF2-40B4-BE49-F238E27FC236}">
              <a16:creationId xmlns:a16="http://schemas.microsoft.com/office/drawing/2014/main" id="{6E407B9B-9EB3-480B-9207-336EDECBDF8D}"/>
            </a:ext>
          </a:extLst>
        </xdr:cNvPr>
        <xdr:cNvSpPr/>
      </xdr:nvSpPr>
      <xdr:spPr>
        <a:xfrm>
          <a:off x="15430500" y="644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138067</xdr:rowOff>
    </xdr:from>
    <xdr:to>
      <xdr:col>76</xdr:col>
      <xdr:colOff>165100</xdr:colOff>
      <xdr:row>38</xdr:row>
      <xdr:rowOff>68218</xdr:rowOff>
    </xdr:to>
    <xdr:sp macro="" textlink="">
      <xdr:nvSpPr>
        <xdr:cNvPr id="527" name="フローチャート: 判断 526">
          <a:extLst>
            <a:ext uri="{FF2B5EF4-FFF2-40B4-BE49-F238E27FC236}">
              <a16:creationId xmlns:a16="http://schemas.microsoft.com/office/drawing/2014/main" id="{99BB7418-F77F-46F8-BDB8-DB58C18C5EEE}"/>
            </a:ext>
          </a:extLst>
        </xdr:cNvPr>
        <xdr:cNvSpPr/>
      </xdr:nvSpPr>
      <xdr:spPr>
        <a:xfrm>
          <a:off x="14541500" y="648171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134801</xdr:rowOff>
    </xdr:from>
    <xdr:to>
      <xdr:col>72</xdr:col>
      <xdr:colOff>38100</xdr:colOff>
      <xdr:row>38</xdr:row>
      <xdr:rowOff>64951</xdr:rowOff>
    </xdr:to>
    <xdr:sp macro="" textlink="">
      <xdr:nvSpPr>
        <xdr:cNvPr id="528" name="フローチャート: 判断 527">
          <a:extLst>
            <a:ext uri="{FF2B5EF4-FFF2-40B4-BE49-F238E27FC236}">
              <a16:creationId xmlns:a16="http://schemas.microsoft.com/office/drawing/2014/main" id="{BAAFA155-63B1-463C-A044-503701003428}"/>
            </a:ext>
          </a:extLst>
        </xdr:cNvPr>
        <xdr:cNvSpPr/>
      </xdr:nvSpPr>
      <xdr:spPr>
        <a:xfrm>
          <a:off x="13652500" y="647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157661</xdr:rowOff>
    </xdr:from>
    <xdr:to>
      <xdr:col>67</xdr:col>
      <xdr:colOff>101600</xdr:colOff>
      <xdr:row>38</xdr:row>
      <xdr:rowOff>87812</xdr:rowOff>
    </xdr:to>
    <xdr:sp macro="" textlink="">
      <xdr:nvSpPr>
        <xdr:cNvPr id="529" name="フローチャート: 判断 528">
          <a:extLst>
            <a:ext uri="{FF2B5EF4-FFF2-40B4-BE49-F238E27FC236}">
              <a16:creationId xmlns:a16="http://schemas.microsoft.com/office/drawing/2014/main" id="{DCD8D6DF-D9E0-4157-9D1B-6A4DF7868574}"/>
            </a:ext>
          </a:extLst>
        </xdr:cNvPr>
        <xdr:cNvSpPr/>
      </xdr:nvSpPr>
      <xdr:spPr>
        <a:xfrm>
          <a:off x="12763500" y="65013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070D41D5-AB37-423D-B360-D480A337F07D}"/>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0E1F2020-D187-4289-B95D-9D3E1B011A52}"/>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F0F243FE-3C67-46A1-BB2B-FE6985080A46}"/>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6C0DAB09-2D69-4F7B-8886-F8F277BB3977}"/>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8E3B092C-AFBA-4C6D-858A-C3823B2EBBD9}"/>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141333</xdr:rowOff>
    </xdr:from>
    <xdr:to>
      <xdr:col>85</xdr:col>
      <xdr:colOff>177800</xdr:colOff>
      <xdr:row>40</xdr:row>
      <xdr:rowOff>71483</xdr:rowOff>
    </xdr:to>
    <xdr:sp macro="" textlink="">
      <xdr:nvSpPr>
        <xdr:cNvPr id="535" name="楕円 534">
          <a:extLst>
            <a:ext uri="{FF2B5EF4-FFF2-40B4-BE49-F238E27FC236}">
              <a16:creationId xmlns:a16="http://schemas.microsoft.com/office/drawing/2014/main" id="{EBB01A8E-3B08-4992-8210-8C6F567B81F2}"/>
            </a:ext>
          </a:extLst>
        </xdr:cNvPr>
        <xdr:cNvSpPr/>
      </xdr:nvSpPr>
      <xdr:spPr>
        <a:xfrm>
          <a:off x="16268700" y="682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119760</xdr:rowOff>
    </xdr:from>
    <xdr:ext cx="405111" cy="259045"/>
    <xdr:sp macro="" textlink="">
      <xdr:nvSpPr>
        <xdr:cNvPr id="536" name="【認定こども園・幼稚園・保育所】&#10;有形固定資産減価償却率該当値テキスト">
          <a:extLst>
            <a:ext uri="{FF2B5EF4-FFF2-40B4-BE49-F238E27FC236}">
              <a16:creationId xmlns:a16="http://schemas.microsoft.com/office/drawing/2014/main" id="{60C5D1D7-F5AC-4738-9A2F-40524B56BB1B}"/>
            </a:ext>
          </a:extLst>
        </xdr:cNvPr>
        <xdr:cNvSpPr txBox="1"/>
      </xdr:nvSpPr>
      <xdr:spPr>
        <a:xfrm>
          <a:off x="16357600" y="6806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120106</xdr:rowOff>
    </xdr:from>
    <xdr:to>
      <xdr:col>81</xdr:col>
      <xdr:colOff>101600</xdr:colOff>
      <xdr:row>40</xdr:row>
      <xdr:rowOff>50256</xdr:rowOff>
    </xdr:to>
    <xdr:sp macro="" textlink="">
      <xdr:nvSpPr>
        <xdr:cNvPr id="537" name="楕円 536">
          <a:extLst>
            <a:ext uri="{FF2B5EF4-FFF2-40B4-BE49-F238E27FC236}">
              <a16:creationId xmlns:a16="http://schemas.microsoft.com/office/drawing/2014/main" id="{9D8C17F3-8BDC-4B1D-8E02-DF5A649F5A3D}"/>
            </a:ext>
          </a:extLst>
        </xdr:cNvPr>
        <xdr:cNvSpPr/>
      </xdr:nvSpPr>
      <xdr:spPr>
        <a:xfrm>
          <a:off x="15430500" y="680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170906</xdr:rowOff>
    </xdr:from>
    <xdr:to>
      <xdr:col>85</xdr:col>
      <xdr:colOff>127000</xdr:colOff>
      <xdr:row>40</xdr:row>
      <xdr:rowOff>20683</xdr:rowOff>
    </xdr:to>
    <xdr:cxnSp macro="">
      <xdr:nvCxnSpPr>
        <xdr:cNvPr id="538" name="直線コネクタ 537">
          <a:extLst>
            <a:ext uri="{FF2B5EF4-FFF2-40B4-BE49-F238E27FC236}">
              <a16:creationId xmlns:a16="http://schemas.microsoft.com/office/drawing/2014/main" id="{88ED0FC5-A7D7-43B5-B86A-40D4ABD924DE}"/>
            </a:ext>
          </a:extLst>
        </xdr:cNvPr>
        <xdr:cNvCxnSpPr/>
      </xdr:nvCxnSpPr>
      <xdr:spPr>
        <a:xfrm>
          <a:off x="15481300" y="6857456"/>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97246</xdr:rowOff>
    </xdr:from>
    <xdr:to>
      <xdr:col>76</xdr:col>
      <xdr:colOff>165100</xdr:colOff>
      <xdr:row>40</xdr:row>
      <xdr:rowOff>27396</xdr:rowOff>
    </xdr:to>
    <xdr:sp macro="" textlink="">
      <xdr:nvSpPr>
        <xdr:cNvPr id="539" name="楕円 538">
          <a:extLst>
            <a:ext uri="{FF2B5EF4-FFF2-40B4-BE49-F238E27FC236}">
              <a16:creationId xmlns:a16="http://schemas.microsoft.com/office/drawing/2014/main" id="{6B05AFB0-6396-4E80-BC2A-69E35A1647F5}"/>
            </a:ext>
          </a:extLst>
        </xdr:cNvPr>
        <xdr:cNvSpPr/>
      </xdr:nvSpPr>
      <xdr:spPr>
        <a:xfrm>
          <a:off x="14541500" y="6783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148046</xdr:rowOff>
    </xdr:from>
    <xdr:to>
      <xdr:col>81</xdr:col>
      <xdr:colOff>50800</xdr:colOff>
      <xdr:row>39</xdr:row>
      <xdr:rowOff>170906</xdr:rowOff>
    </xdr:to>
    <xdr:cxnSp macro="">
      <xdr:nvCxnSpPr>
        <xdr:cNvPr id="540" name="直線コネクタ 539">
          <a:extLst>
            <a:ext uri="{FF2B5EF4-FFF2-40B4-BE49-F238E27FC236}">
              <a16:creationId xmlns:a16="http://schemas.microsoft.com/office/drawing/2014/main" id="{EF5B2755-1ECB-4D59-B7D3-13C648C332B5}"/>
            </a:ext>
          </a:extLst>
        </xdr:cNvPr>
        <xdr:cNvCxnSpPr/>
      </xdr:nvCxnSpPr>
      <xdr:spPr>
        <a:xfrm>
          <a:off x="14592300" y="683459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89081</xdr:rowOff>
    </xdr:from>
    <xdr:to>
      <xdr:col>72</xdr:col>
      <xdr:colOff>38100</xdr:colOff>
      <xdr:row>39</xdr:row>
      <xdr:rowOff>19231</xdr:rowOff>
    </xdr:to>
    <xdr:sp macro="" textlink="">
      <xdr:nvSpPr>
        <xdr:cNvPr id="541" name="楕円 540">
          <a:extLst>
            <a:ext uri="{FF2B5EF4-FFF2-40B4-BE49-F238E27FC236}">
              <a16:creationId xmlns:a16="http://schemas.microsoft.com/office/drawing/2014/main" id="{2336B0F2-E6AB-4FB1-8904-6F175771E554}"/>
            </a:ext>
          </a:extLst>
        </xdr:cNvPr>
        <xdr:cNvSpPr/>
      </xdr:nvSpPr>
      <xdr:spPr>
        <a:xfrm>
          <a:off x="13652500" y="660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139881</xdr:rowOff>
    </xdr:from>
    <xdr:to>
      <xdr:col>76</xdr:col>
      <xdr:colOff>114300</xdr:colOff>
      <xdr:row>39</xdr:row>
      <xdr:rowOff>148046</xdr:rowOff>
    </xdr:to>
    <xdr:cxnSp macro="">
      <xdr:nvCxnSpPr>
        <xdr:cNvPr id="542" name="直線コネクタ 541">
          <a:extLst>
            <a:ext uri="{FF2B5EF4-FFF2-40B4-BE49-F238E27FC236}">
              <a16:creationId xmlns:a16="http://schemas.microsoft.com/office/drawing/2014/main" id="{31899044-8703-4D0B-8B82-6D68B7FA1251}"/>
            </a:ext>
          </a:extLst>
        </xdr:cNvPr>
        <xdr:cNvCxnSpPr/>
      </xdr:nvCxnSpPr>
      <xdr:spPr>
        <a:xfrm>
          <a:off x="13703300" y="6654981"/>
          <a:ext cx="889000" cy="17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5806</xdr:rowOff>
    </xdr:from>
    <xdr:to>
      <xdr:col>67</xdr:col>
      <xdr:colOff>101600</xdr:colOff>
      <xdr:row>39</xdr:row>
      <xdr:rowOff>107406</xdr:rowOff>
    </xdr:to>
    <xdr:sp macro="" textlink="">
      <xdr:nvSpPr>
        <xdr:cNvPr id="543" name="楕円 542">
          <a:extLst>
            <a:ext uri="{FF2B5EF4-FFF2-40B4-BE49-F238E27FC236}">
              <a16:creationId xmlns:a16="http://schemas.microsoft.com/office/drawing/2014/main" id="{C6CD1156-5C3D-477C-87C5-DE9383B9FC44}"/>
            </a:ext>
          </a:extLst>
        </xdr:cNvPr>
        <xdr:cNvSpPr/>
      </xdr:nvSpPr>
      <xdr:spPr>
        <a:xfrm>
          <a:off x="12763500" y="669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139881</xdr:rowOff>
    </xdr:from>
    <xdr:to>
      <xdr:col>71</xdr:col>
      <xdr:colOff>177800</xdr:colOff>
      <xdr:row>39</xdr:row>
      <xdr:rowOff>56606</xdr:rowOff>
    </xdr:to>
    <xdr:cxnSp macro="">
      <xdr:nvCxnSpPr>
        <xdr:cNvPr id="544" name="直線コネクタ 543">
          <a:extLst>
            <a:ext uri="{FF2B5EF4-FFF2-40B4-BE49-F238E27FC236}">
              <a16:creationId xmlns:a16="http://schemas.microsoft.com/office/drawing/2014/main" id="{11EE24D5-5AA7-4485-85E0-EC125AF1FA86}"/>
            </a:ext>
          </a:extLst>
        </xdr:cNvPr>
        <xdr:cNvCxnSpPr/>
      </xdr:nvCxnSpPr>
      <xdr:spPr>
        <a:xfrm flipV="1">
          <a:off x="12814300" y="6654981"/>
          <a:ext cx="889000" cy="88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48821</xdr:rowOff>
    </xdr:from>
    <xdr:ext cx="405111" cy="259045"/>
    <xdr:sp macro="" textlink="">
      <xdr:nvSpPr>
        <xdr:cNvPr id="545" name="n_1aveValue【認定こども園・幼稚園・保育所】&#10;有形固定資産減価償却率">
          <a:extLst>
            <a:ext uri="{FF2B5EF4-FFF2-40B4-BE49-F238E27FC236}">
              <a16:creationId xmlns:a16="http://schemas.microsoft.com/office/drawing/2014/main" id="{909BD352-4692-4445-80F6-E56CA0CE095F}"/>
            </a:ext>
          </a:extLst>
        </xdr:cNvPr>
        <xdr:cNvSpPr txBox="1"/>
      </xdr:nvSpPr>
      <xdr:spPr>
        <a:xfrm>
          <a:off x="15266044" y="622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84744</xdr:rowOff>
    </xdr:from>
    <xdr:ext cx="405111" cy="259045"/>
    <xdr:sp macro="" textlink="">
      <xdr:nvSpPr>
        <xdr:cNvPr id="546" name="n_2aveValue【認定こども園・幼稚園・保育所】&#10;有形固定資産減価償却率">
          <a:extLst>
            <a:ext uri="{FF2B5EF4-FFF2-40B4-BE49-F238E27FC236}">
              <a16:creationId xmlns:a16="http://schemas.microsoft.com/office/drawing/2014/main" id="{B4ABB4BD-632A-419B-8702-2A01B2302B83}"/>
            </a:ext>
          </a:extLst>
        </xdr:cNvPr>
        <xdr:cNvSpPr txBox="1"/>
      </xdr:nvSpPr>
      <xdr:spPr>
        <a:xfrm>
          <a:off x="14389744" y="6256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81478</xdr:rowOff>
    </xdr:from>
    <xdr:ext cx="405111" cy="259045"/>
    <xdr:sp macro="" textlink="">
      <xdr:nvSpPr>
        <xdr:cNvPr id="547" name="n_3aveValue【認定こども園・幼稚園・保育所】&#10;有形固定資産減価償却率">
          <a:extLst>
            <a:ext uri="{FF2B5EF4-FFF2-40B4-BE49-F238E27FC236}">
              <a16:creationId xmlns:a16="http://schemas.microsoft.com/office/drawing/2014/main" id="{48E99CC2-FB12-48D4-A418-CBE3D5A99B60}"/>
            </a:ext>
          </a:extLst>
        </xdr:cNvPr>
        <xdr:cNvSpPr txBox="1"/>
      </xdr:nvSpPr>
      <xdr:spPr>
        <a:xfrm>
          <a:off x="13500744" y="625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104338</xdr:rowOff>
    </xdr:from>
    <xdr:ext cx="405111" cy="259045"/>
    <xdr:sp macro="" textlink="">
      <xdr:nvSpPr>
        <xdr:cNvPr id="548" name="n_4aveValue【認定こども園・幼稚園・保育所】&#10;有形固定資産減価償却率">
          <a:extLst>
            <a:ext uri="{FF2B5EF4-FFF2-40B4-BE49-F238E27FC236}">
              <a16:creationId xmlns:a16="http://schemas.microsoft.com/office/drawing/2014/main" id="{A6C576E5-3FDA-44EF-82FD-0A32BD72AACB}"/>
            </a:ext>
          </a:extLst>
        </xdr:cNvPr>
        <xdr:cNvSpPr txBox="1"/>
      </xdr:nvSpPr>
      <xdr:spPr>
        <a:xfrm>
          <a:off x="12611744" y="627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41383</xdr:rowOff>
    </xdr:from>
    <xdr:ext cx="405111" cy="259045"/>
    <xdr:sp macro="" textlink="">
      <xdr:nvSpPr>
        <xdr:cNvPr id="549" name="n_1mainValue【認定こども園・幼稚園・保育所】&#10;有形固定資産減価償却率">
          <a:extLst>
            <a:ext uri="{FF2B5EF4-FFF2-40B4-BE49-F238E27FC236}">
              <a16:creationId xmlns:a16="http://schemas.microsoft.com/office/drawing/2014/main" id="{7C8EEAA0-4B2C-4CCC-9338-B6300D40BC39}"/>
            </a:ext>
          </a:extLst>
        </xdr:cNvPr>
        <xdr:cNvSpPr txBox="1"/>
      </xdr:nvSpPr>
      <xdr:spPr>
        <a:xfrm>
          <a:off x="15266044" y="6899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18523</xdr:rowOff>
    </xdr:from>
    <xdr:ext cx="405111" cy="259045"/>
    <xdr:sp macro="" textlink="">
      <xdr:nvSpPr>
        <xdr:cNvPr id="550" name="n_2mainValue【認定こども園・幼稚園・保育所】&#10;有形固定資産減価償却率">
          <a:extLst>
            <a:ext uri="{FF2B5EF4-FFF2-40B4-BE49-F238E27FC236}">
              <a16:creationId xmlns:a16="http://schemas.microsoft.com/office/drawing/2014/main" id="{8AD29583-9441-44CF-AF45-688BFBE3C40C}"/>
            </a:ext>
          </a:extLst>
        </xdr:cNvPr>
        <xdr:cNvSpPr txBox="1"/>
      </xdr:nvSpPr>
      <xdr:spPr>
        <a:xfrm>
          <a:off x="14389744" y="6876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10358</xdr:rowOff>
    </xdr:from>
    <xdr:ext cx="405111" cy="259045"/>
    <xdr:sp macro="" textlink="">
      <xdr:nvSpPr>
        <xdr:cNvPr id="551" name="n_3mainValue【認定こども園・幼稚園・保育所】&#10;有形固定資産減価償却率">
          <a:extLst>
            <a:ext uri="{FF2B5EF4-FFF2-40B4-BE49-F238E27FC236}">
              <a16:creationId xmlns:a16="http://schemas.microsoft.com/office/drawing/2014/main" id="{5AC5DF85-C122-473F-978E-F5C47560F649}"/>
            </a:ext>
          </a:extLst>
        </xdr:cNvPr>
        <xdr:cNvSpPr txBox="1"/>
      </xdr:nvSpPr>
      <xdr:spPr>
        <a:xfrm>
          <a:off x="13500744" y="669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98533</xdr:rowOff>
    </xdr:from>
    <xdr:ext cx="405111" cy="259045"/>
    <xdr:sp macro="" textlink="">
      <xdr:nvSpPr>
        <xdr:cNvPr id="552" name="n_4mainValue【認定こども園・幼稚園・保育所】&#10;有形固定資産減価償却率">
          <a:extLst>
            <a:ext uri="{FF2B5EF4-FFF2-40B4-BE49-F238E27FC236}">
              <a16:creationId xmlns:a16="http://schemas.microsoft.com/office/drawing/2014/main" id="{0016465F-8356-46F9-ACF4-01827BF2D162}"/>
            </a:ext>
          </a:extLst>
        </xdr:cNvPr>
        <xdr:cNvSpPr txBox="1"/>
      </xdr:nvSpPr>
      <xdr:spPr>
        <a:xfrm>
          <a:off x="12611744" y="6785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a:extLst>
            <a:ext uri="{FF2B5EF4-FFF2-40B4-BE49-F238E27FC236}">
              <a16:creationId xmlns:a16="http://schemas.microsoft.com/office/drawing/2014/main" id="{80AAB857-E17B-4F72-8029-33E383B91568}"/>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a:extLst>
            <a:ext uri="{FF2B5EF4-FFF2-40B4-BE49-F238E27FC236}">
              <a16:creationId xmlns:a16="http://schemas.microsoft.com/office/drawing/2014/main" id="{ED5CD390-AA4D-4836-A886-CB4BF9EF713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a:extLst>
            <a:ext uri="{FF2B5EF4-FFF2-40B4-BE49-F238E27FC236}">
              <a16:creationId xmlns:a16="http://schemas.microsoft.com/office/drawing/2014/main" id="{3F403C22-6DEB-4463-BFDC-F9BCC5D4E3D7}"/>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a:extLst>
            <a:ext uri="{FF2B5EF4-FFF2-40B4-BE49-F238E27FC236}">
              <a16:creationId xmlns:a16="http://schemas.microsoft.com/office/drawing/2014/main" id="{E05750CB-1CC6-4F86-9D17-8BC37CAB81D1}"/>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a:extLst>
            <a:ext uri="{FF2B5EF4-FFF2-40B4-BE49-F238E27FC236}">
              <a16:creationId xmlns:a16="http://schemas.microsoft.com/office/drawing/2014/main" id="{3E1C04AA-FB9C-4AF4-96C0-1F93BFB082A5}"/>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a:extLst>
            <a:ext uri="{FF2B5EF4-FFF2-40B4-BE49-F238E27FC236}">
              <a16:creationId xmlns:a16="http://schemas.microsoft.com/office/drawing/2014/main" id="{018AAAD5-AE94-4C4C-A235-937999B1B4D3}"/>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a:extLst>
            <a:ext uri="{FF2B5EF4-FFF2-40B4-BE49-F238E27FC236}">
              <a16:creationId xmlns:a16="http://schemas.microsoft.com/office/drawing/2014/main" id="{33D0E592-7A0E-4D4F-9888-672C3DFB08E8}"/>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a:extLst>
            <a:ext uri="{FF2B5EF4-FFF2-40B4-BE49-F238E27FC236}">
              <a16:creationId xmlns:a16="http://schemas.microsoft.com/office/drawing/2014/main" id="{9FA31855-BA8B-44D2-9165-2EBC039A6CAF}"/>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a:extLst>
            <a:ext uri="{FF2B5EF4-FFF2-40B4-BE49-F238E27FC236}">
              <a16:creationId xmlns:a16="http://schemas.microsoft.com/office/drawing/2014/main" id="{3BDDD304-FAB6-40E0-9C42-E8573741E68B}"/>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a:extLst>
            <a:ext uri="{FF2B5EF4-FFF2-40B4-BE49-F238E27FC236}">
              <a16:creationId xmlns:a16="http://schemas.microsoft.com/office/drawing/2014/main" id="{334A39BB-3E7F-4A5D-88BD-90554629E35D}"/>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3" name="直線コネクタ 562">
          <a:extLst>
            <a:ext uri="{FF2B5EF4-FFF2-40B4-BE49-F238E27FC236}">
              <a16:creationId xmlns:a16="http://schemas.microsoft.com/office/drawing/2014/main" id="{F2173B49-0952-4D91-BCAE-AD7EDF8CF6F5}"/>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64" name="テキスト ボックス 563">
          <a:extLst>
            <a:ext uri="{FF2B5EF4-FFF2-40B4-BE49-F238E27FC236}">
              <a16:creationId xmlns:a16="http://schemas.microsoft.com/office/drawing/2014/main" id="{82FC738C-82BA-40F8-9923-E99DAF070DBC}"/>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5" name="直線コネクタ 564">
          <a:extLst>
            <a:ext uri="{FF2B5EF4-FFF2-40B4-BE49-F238E27FC236}">
              <a16:creationId xmlns:a16="http://schemas.microsoft.com/office/drawing/2014/main" id="{C75A7632-1873-4420-A2DB-550D56A57538}"/>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6" name="テキスト ボックス 565">
          <a:extLst>
            <a:ext uri="{FF2B5EF4-FFF2-40B4-BE49-F238E27FC236}">
              <a16:creationId xmlns:a16="http://schemas.microsoft.com/office/drawing/2014/main" id="{BA9F346D-EBB1-4553-84BE-4AB6F7547D84}"/>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7" name="直線コネクタ 566">
          <a:extLst>
            <a:ext uri="{FF2B5EF4-FFF2-40B4-BE49-F238E27FC236}">
              <a16:creationId xmlns:a16="http://schemas.microsoft.com/office/drawing/2014/main" id="{B55C8B58-B2C4-45BB-83CA-BAA9D2D25956}"/>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68" name="テキスト ボックス 567">
          <a:extLst>
            <a:ext uri="{FF2B5EF4-FFF2-40B4-BE49-F238E27FC236}">
              <a16:creationId xmlns:a16="http://schemas.microsoft.com/office/drawing/2014/main" id="{9B45AFD3-EB98-4DA5-8C8C-713E968825E6}"/>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9" name="直線コネクタ 568">
          <a:extLst>
            <a:ext uri="{FF2B5EF4-FFF2-40B4-BE49-F238E27FC236}">
              <a16:creationId xmlns:a16="http://schemas.microsoft.com/office/drawing/2014/main" id="{6CBCA0EB-2EB4-4C21-A41D-61C44E450A7C}"/>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70" name="テキスト ボックス 569">
          <a:extLst>
            <a:ext uri="{FF2B5EF4-FFF2-40B4-BE49-F238E27FC236}">
              <a16:creationId xmlns:a16="http://schemas.microsoft.com/office/drawing/2014/main" id="{BC4E6AA7-BC65-45DC-A674-198FA9AB9CEC}"/>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1" name="直線コネクタ 570">
          <a:extLst>
            <a:ext uri="{FF2B5EF4-FFF2-40B4-BE49-F238E27FC236}">
              <a16:creationId xmlns:a16="http://schemas.microsoft.com/office/drawing/2014/main" id="{41C65711-A3EF-4FDA-BCB6-4EDB4F579613}"/>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2" name="テキスト ボックス 571">
          <a:extLst>
            <a:ext uri="{FF2B5EF4-FFF2-40B4-BE49-F238E27FC236}">
              <a16:creationId xmlns:a16="http://schemas.microsoft.com/office/drawing/2014/main" id="{F011E190-86E4-40DB-80E0-3614D3B11D2D}"/>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3" name="【認定こども園・幼稚園・保育所】&#10;一人当たり面積グラフ枠">
          <a:extLst>
            <a:ext uri="{FF2B5EF4-FFF2-40B4-BE49-F238E27FC236}">
              <a16:creationId xmlns:a16="http://schemas.microsoft.com/office/drawing/2014/main" id="{09FAF669-B615-41C0-9602-7CE29105CCC7}"/>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40996</xdr:rowOff>
    </xdr:from>
    <xdr:to>
      <xdr:col>116</xdr:col>
      <xdr:colOff>62864</xdr:colOff>
      <xdr:row>41</xdr:row>
      <xdr:rowOff>90374</xdr:rowOff>
    </xdr:to>
    <xdr:cxnSp macro="">
      <xdr:nvCxnSpPr>
        <xdr:cNvPr id="574" name="直線コネクタ 573">
          <a:extLst>
            <a:ext uri="{FF2B5EF4-FFF2-40B4-BE49-F238E27FC236}">
              <a16:creationId xmlns:a16="http://schemas.microsoft.com/office/drawing/2014/main" id="{1E8039BD-FD55-4005-95C7-0529D966B123}"/>
            </a:ext>
          </a:extLst>
        </xdr:cNvPr>
        <xdr:cNvCxnSpPr/>
      </xdr:nvCxnSpPr>
      <xdr:spPr>
        <a:xfrm flipV="1">
          <a:off x="22160864" y="5698846"/>
          <a:ext cx="0" cy="1420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94201</xdr:rowOff>
    </xdr:from>
    <xdr:ext cx="469744" cy="259045"/>
    <xdr:sp macro="" textlink="">
      <xdr:nvSpPr>
        <xdr:cNvPr id="575" name="【認定こども園・幼稚園・保育所】&#10;一人当たり面積最小値テキスト">
          <a:extLst>
            <a:ext uri="{FF2B5EF4-FFF2-40B4-BE49-F238E27FC236}">
              <a16:creationId xmlns:a16="http://schemas.microsoft.com/office/drawing/2014/main" id="{C67D1BB9-638F-40F3-AA3A-E7B3426553B7}"/>
            </a:ext>
          </a:extLst>
        </xdr:cNvPr>
        <xdr:cNvSpPr txBox="1"/>
      </xdr:nvSpPr>
      <xdr:spPr>
        <a:xfrm>
          <a:off x="22199600" y="7123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90374</xdr:rowOff>
    </xdr:from>
    <xdr:to>
      <xdr:col>116</xdr:col>
      <xdr:colOff>152400</xdr:colOff>
      <xdr:row>41</xdr:row>
      <xdr:rowOff>90374</xdr:rowOff>
    </xdr:to>
    <xdr:cxnSp macro="">
      <xdr:nvCxnSpPr>
        <xdr:cNvPr id="576" name="直線コネクタ 575">
          <a:extLst>
            <a:ext uri="{FF2B5EF4-FFF2-40B4-BE49-F238E27FC236}">
              <a16:creationId xmlns:a16="http://schemas.microsoft.com/office/drawing/2014/main" id="{E9B8A46D-5B88-4C88-8792-0AE770C99DCB}"/>
            </a:ext>
          </a:extLst>
        </xdr:cNvPr>
        <xdr:cNvCxnSpPr/>
      </xdr:nvCxnSpPr>
      <xdr:spPr>
        <a:xfrm>
          <a:off x="22072600" y="7119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159123</xdr:rowOff>
    </xdr:from>
    <xdr:ext cx="469744" cy="259045"/>
    <xdr:sp macro="" textlink="">
      <xdr:nvSpPr>
        <xdr:cNvPr id="577" name="【認定こども園・幼稚園・保育所】&#10;一人当たり面積最大値テキスト">
          <a:extLst>
            <a:ext uri="{FF2B5EF4-FFF2-40B4-BE49-F238E27FC236}">
              <a16:creationId xmlns:a16="http://schemas.microsoft.com/office/drawing/2014/main" id="{B839F7FC-C0D4-4247-920A-21FD94E27322}"/>
            </a:ext>
          </a:extLst>
        </xdr:cNvPr>
        <xdr:cNvSpPr txBox="1"/>
      </xdr:nvSpPr>
      <xdr:spPr>
        <a:xfrm>
          <a:off x="22199600" y="5474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40996</xdr:rowOff>
    </xdr:from>
    <xdr:to>
      <xdr:col>116</xdr:col>
      <xdr:colOff>152400</xdr:colOff>
      <xdr:row>33</xdr:row>
      <xdr:rowOff>40996</xdr:rowOff>
    </xdr:to>
    <xdr:cxnSp macro="">
      <xdr:nvCxnSpPr>
        <xdr:cNvPr id="578" name="直線コネクタ 577">
          <a:extLst>
            <a:ext uri="{FF2B5EF4-FFF2-40B4-BE49-F238E27FC236}">
              <a16:creationId xmlns:a16="http://schemas.microsoft.com/office/drawing/2014/main" id="{25DB7316-0281-4708-8FEC-7C321CFF4FA1}"/>
            </a:ext>
          </a:extLst>
        </xdr:cNvPr>
        <xdr:cNvCxnSpPr/>
      </xdr:nvCxnSpPr>
      <xdr:spPr>
        <a:xfrm>
          <a:off x="22072600" y="5698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51478</xdr:rowOff>
    </xdr:from>
    <xdr:ext cx="469744" cy="259045"/>
    <xdr:sp macro="" textlink="">
      <xdr:nvSpPr>
        <xdr:cNvPr id="579" name="【認定こども園・幼稚園・保育所】&#10;一人当たり面積平均値テキスト">
          <a:extLst>
            <a:ext uri="{FF2B5EF4-FFF2-40B4-BE49-F238E27FC236}">
              <a16:creationId xmlns:a16="http://schemas.microsoft.com/office/drawing/2014/main" id="{AC899A38-9A7C-4529-835C-3691FDD9FB10}"/>
            </a:ext>
          </a:extLst>
        </xdr:cNvPr>
        <xdr:cNvSpPr txBox="1"/>
      </xdr:nvSpPr>
      <xdr:spPr>
        <a:xfrm>
          <a:off x="22199600" y="65665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28601</xdr:rowOff>
    </xdr:from>
    <xdr:to>
      <xdr:col>116</xdr:col>
      <xdr:colOff>114300</xdr:colOff>
      <xdr:row>39</xdr:row>
      <xdr:rowOff>130201</xdr:rowOff>
    </xdr:to>
    <xdr:sp macro="" textlink="">
      <xdr:nvSpPr>
        <xdr:cNvPr id="580" name="フローチャート: 判断 579">
          <a:extLst>
            <a:ext uri="{FF2B5EF4-FFF2-40B4-BE49-F238E27FC236}">
              <a16:creationId xmlns:a16="http://schemas.microsoft.com/office/drawing/2014/main" id="{04624EB5-74C2-4820-9EAC-2FDF241A46F2}"/>
            </a:ext>
          </a:extLst>
        </xdr:cNvPr>
        <xdr:cNvSpPr/>
      </xdr:nvSpPr>
      <xdr:spPr>
        <a:xfrm>
          <a:off x="22110700" y="6715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41402</xdr:rowOff>
    </xdr:from>
    <xdr:to>
      <xdr:col>112</xdr:col>
      <xdr:colOff>38100</xdr:colOff>
      <xdr:row>39</xdr:row>
      <xdr:rowOff>143002</xdr:rowOff>
    </xdr:to>
    <xdr:sp macro="" textlink="">
      <xdr:nvSpPr>
        <xdr:cNvPr id="581" name="フローチャート: 判断 580">
          <a:extLst>
            <a:ext uri="{FF2B5EF4-FFF2-40B4-BE49-F238E27FC236}">
              <a16:creationId xmlns:a16="http://schemas.microsoft.com/office/drawing/2014/main" id="{BEFC3FA6-DC6E-4AE9-B3BA-E5708DE68879}"/>
            </a:ext>
          </a:extLst>
        </xdr:cNvPr>
        <xdr:cNvSpPr/>
      </xdr:nvSpPr>
      <xdr:spPr>
        <a:xfrm>
          <a:off x="21272500" y="672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46889</xdr:rowOff>
    </xdr:from>
    <xdr:to>
      <xdr:col>107</xdr:col>
      <xdr:colOff>101600</xdr:colOff>
      <xdr:row>39</xdr:row>
      <xdr:rowOff>148489</xdr:rowOff>
    </xdr:to>
    <xdr:sp macro="" textlink="">
      <xdr:nvSpPr>
        <xdr:cNvPr id="582" name="フローチャート: 判断 581">
          <a:extLst>
            <a:ext uri="{FF2B5EF4-FFF2-40B4-BE49-F238E27FC236}">
              <a16:creationId xmlns:a16="http://schemas.microsoft.com/office/drawing/2014/main" id="{0A8B3261-A0BB-4E99-A431-BA7352A5469A}"/>
            </a:ext>
          </a:extLst>
        </xdr:cNvPr>
        <xdr:cNvSpPr/>
      </xdr:nvSpPr>
      <xdr:spPr>
        <a:xfrm>
          <a:off x="20383500" y="6733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56032</xdr:rowOff>
    </xdr:from>
    <xdr:to>
      <xdr:col>102</xdr:col>
      <xdr:colOff>165100</xdr:colOff>
      <xdr:row>39</xdr:row>
      <xdr:rowOff>157632</xdr:rowOff>
    </xdr:to>
    <xdr:sp macro="" textlink="">
      <xdr:nvSpPr>
        <xdr:cNvPr id="583" name="フローチャート: 判断 582">
          <a:extLst>
            <a:ext uri="{FF2B5EF4-FFF2-40B4-BE49-F238E27FC236}">
              <a16:creationId xmlns:a16="http://schemas.microsoft.com/office/drawing/2014/main" id="{AA289ACE-1FAA-4E29-BCF6-2F71EC7A7A13}"/>
            </a:ext>
          </a:extLst>
        </xdr:cNvPr>
        <xdr:cNvSpPr/>
      </xdr:nvSpPr>
      <xdr:spPr>
        <a:xfrm>
          <a:off x="19494500" y="6742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48717</xdr:rowOff>
    </xdr:from>
    <xdr:to>
      <xdr:col>98</xdr:col>
      <xdr:colOff>38100</xdr:colOff>
      <xdr:row>39</xdr:row>
      <xdr:rowOff>150317</xdr:rowOff>
    </xdr:to>
    <xdr:sp macro="" textlink="">
      <xdr:nvSpPr>
        <xdr:cNvPr id="584" name="フローチャート: 判断 583">
          <a:extLst>
            <a:ext uri="{FF2B5EF4-FFF2-40B4-BE49-F238E27FC236}">
              <a16:creationId xmlns:a16="http://schemas.microsoft.com/office/drawing/2014/main" id="{336A3F32-0E67-4989-9C30-7F4E39D9D45A}"/>
            </a:ext>
          </a:extLst>
        </xdr:cNvPr>
        <xdr:cNvSpPr/>
      </xdr:nvSpPr>
      <xdr:spPr>
        <a:xfrm>
          <a:off x="18605500" y="6735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A70FD0FE-36B2-4893-B710-EEB8745BBA8A}"/>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729E6B29-F02C-4E69-8E2C-83B80B48A6C1}"/>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230AAE64-F108-411E-B597-0B2A98EEEF0D}"/>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4B6E275D-1438-4CC2-B2A7-59E630D12024}"/>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E76BFD61-C9A4-4498-8610-3456A8D12419}"/>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134671</xdr:rowOff>
    </xdr:from>
    <xdr:to>
      <xdr:col>116</xdr:col>
      <xdr:colOff>114300</xdr:colOff>
      <xdr:row>40</xdr:row>
      <xdr:rowOff>64821</xdr:rowOff>
    </xdr:to>
    <xdr:sp macro="" textlink="">
      <xdr:nvSpPr>
        <xdr:cNvPr id="590" name="楕円 589">
          <a:extLst>
            <a:ext uri="{FF2B5EF4-FFF2-40B4-BE49-F238E27FC236}">
              <a16:creationId xmlns:a16="http://schemas.microsoft.com/office/drawing/2014/main" id="{C3335172-B001-4684-8F94-BD4189A89C7C}"/>
            </a:ext>
          </a:extLst>
        </xdr:cNvPr>
        <xdr:cNvSpPr/>
      </xdr:nvSpPr>
      <xdr:spPr>
        <a:xfrm>
          <a:off x="22110700" y="6821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113098</xdr:rowOff>
    </xdr:from>
    <xdr:ext cx="469744" cy="259045"/>
    <xdr:sp macro="" textlink="">
      <xdr:nvSpPr>
        <xdr:cNvPr id="591" name="【認定こども園・幼稚園・保育所】&#10;一人当たり面積該当値テキスト">
          <a:extLst>
            <a:ext uri="{FF2B5EF4-FFF2-40B4-BE49-F238E27FC236}">
              <a16:creationId xmlns:a16="http://schemas.microsoft.com/office/drawing/2014/main" id="{C5CCAB81-6F08-4A41-BF46-211CBABADBB8}"/>
            </a:ext>
          </a:extLst>
        </xdr:cNvPr>
        <xdr:cNvSpPr txBox="1"/>
      </xdr:nvSpPr>
      <xdr:spPr>
        <a:xfrm>
          <a:off x="22199600" y="6799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141071</xdr:rowOff>
    </xdr:from>
    <xdr:to>
      <xdr:col>112</xdr:col>
      <xdr:colOff>38100</xdr:colOff>
      <xdr:row>40</xdr:row>
      <xdr:rowOff>71221</xdr:rowOff>
    </xdr:to>
    <xdr:sp macro="" textlink="">
      <xdr:nvSpPr>
        <xdr:cNvPr id="592" name="楕円 591">
          <a:extLst>
            <a:ext uri="{FF2B5EF4-FFF2-40B4-BE49-F238E27FC236}">
              <a16:creationId xmlns:a16="http://schemas.microsoft.com/office/drawing/2014/main" id="{0064D3F8-2DA5-4684-B457-02531AA9FB75}"/>
            </a:ext>
          </a:extLst>
        </xdr:cNvPr>
        <xdr:cNvSpPr/>
      </xdr:nvSpPr>
      <xdr:spPr>
        <a:xfrm>
          <a:off x="21272500" y="6827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14021</xdr:rowOff>
    </xdr:from>
    <xdr:to>
      <xdr:col>116</xdr:col>
      <xdr:colOff>63500</xdr:colOff>
      <xdr:row>40</xdr:row>
      <xdr:rowOff>20421</xdr:rowOff>
    </xdr:to>
    <xdr:cxnSp macro="">
      <xdr:nvCxnSpPr>
        <xdr:cNvPr id="593" name="直線コネクタ 592">
          <a:extLst>
            <a:ext uri="{FF2B5EF4-FFF2-40B4-BE49-F238E27FC236}">
              <a16:creationId xmlns:a16="http://schemas.microsoft.com/office/drawing/2014/main" id="{E92093DE-5C70-41A6-BBBC-37CA54ADF525}"/>
            </a:ext>
          </a:extLst>
        </xdr:cNvPr>
        <xdr:cNvCxnSpPr/>
      </xdr:nvCxnSpPr>
      <xdr:spPr>
        <a:xfrm flipV="1">
          <a:off x="21323300" y="6872021"/>
          <a:ext cx="838200" cy="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145644</xdr:rowOff>
    </xdr:from>
    <xdr:to>
      <xdr:col>107</xdr:col>
      <xdr:colOff>101600</xdr:colOff>
      <xdr:row>40</xdr:row>
      <xdr:rowOff>75794</xdr:rowOff>
    </xdr:to>
    <xdr:sp macro="" textlink="">
      <xdr:nvSpPr>
        <xdr:cNvPr id="594" name="楕円 593">
          <a:extLst>
            <a:ext uri="{FF2B5EF4-FFF2-40B4-BE49-F238E27FC236}">
              <a16:creationId xmlns:a16="http://schemas.microsoft.com/office/drawing/2014/main" id="{32E6D316-AD1F-454F-B763-9ADC0A12333B}"/>
            </a:ext>
          </a:extLst>
        </xdr:cNvPr>
        <xdr:cNvSpPr/>
      </xdr:nvSpPr>
      <xdr:spPr>
        <a:xfrm>
          <a:off x="20383500" y="6832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20421</xdr:rowOff>
    </xdr:from>
    <xdr:to>
      <xdr:col>111</xdr:col>
      <xdr:colOff>177800</xdr:colOff>
      <xdr:row>40</xdr:row>
      <xdr:rowOff>24994</xdr:rowOff>
    </xdr:to>
    <xdr:cxnSp macro="">
      <xdr:nvCxnSpPr>
        <xdr:cNvPr id="595" name="直線コネクタ 594">
          <a:extLst>
            <a:ext uri="{FF2B5EF4-FFF2-40B4-BE49-F238E27FC236}">
              <a16:creationId xmlns:a16="http://schemas.microsoft.com/office/drawing/2014/main" id="{88898869-8690-44D0-BEAD-E874BA7993CB}"/>
            </a:ext>
          </a:extLst>
        </xdr:cNvPr>
        <xdr:cNvCxnSpPr/>
      </xdr:nvCxnSpPr>
      <xdr:spPr>
        <a:xfrm flipV="1">
          <a:off x="20434300" y="6878421"/>
          <a:ext cx="889000" cy="4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154787</xdr:rowOff>
    </xdr:from>
    <xdr:to>
      <xdr:col>102</xdr:col>
      <xdr:colOff>165100</xdr:colOff>
      <xdr:row>40</xdr:row>
      <xdr:rowOff>84937</xdr:rowOff>
    </xdr:to>
    <xdr:sp macro="" textlink="">
      <xdr:nvSpPr>
        <xdr:cNvPr id="596" name="楕円 595">
          <a:extLst>
            <a:ext uri="{FF2B5EF4-FFF2-40B4-BE49-F238E27FC236}">
              <a16:creationId xmlns:a16="http://schemas.microsoft.com/office/drawing/2014/main" id="{0E259268-28EF-4BC5-8CD4-9FAB865A388D}"/>
            </a:ext>
          </a:extLst>
        </xdr:cNvPr>
        <xdr:cNvSpPr/>
      </xdr:nvSpPr>
      <xdr:spPr>
        <a:xfrm>
          <a:off x="19494500" y="684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24994</xdr:rowOff>
    </xdr:from>
    <xdr:to>
      <xdr:col>107</xdr:col>
      <xdr:colOff>50800</xdr:colOff>
      <xdr:row>40</xdr:row>
      <xdr:rowOff>34137</xdr:rowOff>
    </xdr:to>
    <xdr:cxnSp macro="">
      <xdr:nvCxnSpPr>
        <xdr:cNvPr id="597" name="直線コネクタ 596">
          <a:extLst>
            <a:ext uri="{FF2B5EF4-FFF2-40B4-BE49-F238E27FC236}">
              <a16:creationId xmlns:a16="http://schemas.microsoft.com/office/drawing/2014/main" id="{DA0C7C2F-3363-4E66-AF47-186432A08A05}"/>
            </a:ext>
          </a:extLst>
        </xdr:cNvPr>
        <xdr:cNvCxnSpPr/>
      </xdr:nvCxnSpPr>
      <xdr:spPr>
        <a:xfrm flipV="1">
          <a:off x="19545300" y="6882994"/>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160274</xdr:rowOff>
    </xdr:from>
    <xdr:to>
      <xdr:col>98</xdr:col>
      <xdr:colOff>38100</xdr:colOff>
      <xdr:row>40</xdr:row>
      <xdr:rowOff>90424</xdr:rowOff>
    </xdr:to>
    <xdr:sp macro="" textlink="">
      <xdr:nvSpPr>
        <xdr:cNvPr id="598" name="楕円 597">
          <a:extLst>
            <a:ext uri="{FF2B5EF4-FFF2-40B4-BE49-F238E27FC236}">
              <a16:creationId xmlns:a16="http://schemas.microsoft.com/office/drawing/2014/main" id="{E7A0D0FA-7406-430F-B5F3-7DAD61C2DA02}"/>
            </a:ext>
          </a:extLst>
        </xdr:cNvPr>
        <xdr:cNvSpPr/>
      </xdr:nvSpPr>
      <xdr:spPr>
        <a:xfrm>
          <a:off x="18605500" y="684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34137</xdr:rowOff>
    </xdr:from>
    <xdr:to>
      <xdr:col>102</xdr:col>
      <xdr:colOff>114300</xdr:colOff>
      <xdr:row>40</xdr:row>
      <xdr:rowOff>39624</xdr:rowOff>
    </xdr:to>
    <xdr:cxnSp macro="">
      <xdr:nvCxnSpPr>
        <xdr:cNvPr id="599" name="直線コネクタ 598">
          <a:extLst>
            <a:ext uri="{FF2B5EF4-FFF2-40B4-BE49-F238E27FC236}">
              <a16:creationId xmlns:a16="http://schemas.microsoft.com/office/drawing/2014/main" id="{9524EAD4-DB69-4D96-961C-A01E20D0EC53}"/>
            </a:ext>
          </a:extLst>
        </xdr:cNvPr>
        <xdr:cNvCxnSpPr/>
      </xdr:nvCxnSpPr>
      <xdr:spPr>
        <a:xfrm flipV="1">
          <a:off x="18656300" y="6892137"/>
          <a:ext cx="8890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159529</xdr:rowOff>
    </xdr:from>
    <xdr:ext cx="469744" cy="259045"/>
    <xdr:sp macro="" textlink="">
      <xdr:nvSpPr>
        <xdr:cNvPr id="600" name="n_1aveValue【認定こども園・幼稚園・保育所】&#10;一人当たり面積">
          <a:extLst>
            <a:ext uri="{FF2B5EF4-FFF2-40B4-BE49-F238E27FC236}">
              <a16:creationId xmlns:a16="http://schemas.microsoft.com/office/drawing/2014/main" id="{3DFAD45C-64B7-40B2-A2D5-C4E1A9EC2CC9}"/>
            </a:ext>
          </a:extLst>
        </xdr:cNvPr>
        <xdr:cNvSpPr txBox="1"/>
      </xdr:nvSpPr>
      <xdr:spPr>
        <a:xfrm>
          <a:off x="21075727" y="650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165016</xdr:rowOff>
    </xdr:from>
    <xdr:ext cx="469744" cy="259045"/>
    <xdr:sp macro="" textlink="">
      <xdr:nvSpPr>
        <xdr:cNvPr id="601" name="n_2aveValue【認定こども園・幼稚園・保育所】&#10;一人当たり面積">
          <a:extLst>
            <a:ext uri="{FF2B5EF4-FFF2-40B4-BE49-F238E27FC236}">
              <a16:creationId xmlns:a16="http://schemas.microsoft.com/office/drawing/2014/main" id="{56F56754-3D8C-4BA2-9759-4A0A0AB90A86}"/>
            </a:ext>
          </a:extLst>
        </xdr:cNvPr>
        <xdr:cNvSpPr txBox="1"/>
      </xdr:nvSpPr>
      <xdr:spPr>
        <a:xfrm>
          <a:off x="20199427" y="6508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2709</xdr:rowOff>
    </xdr:from>
    <xdr:ext cx="469744" cy="259045"/>
    <xdr:sp macro="" textlink="">
      <xdr:nvSpPr>
        <xdr:cNvPr id="602" name="n_3aveValue【認定こども園・幼稚園・保育所】&#10;一人当たり面積">
          <a:extLst>
            <a:ext uri="{FF2B5EF4-FFF2-40B4-BE49-F238E27FC236}">
              <a16:creationId xmlns:a16="http://schemas.microsoft.com/office/drawing/2014/main" id="{29DD0AEB-9F1A-45C4-A1B4-B9F3F758D2D0}"/>
            </a:ext>
          </a:extLst>
        </xdr:cNvPr>
        <xdr:cNvSpPr txBox="1"/>
      </xdr:nvSpPr>
      <xdr:spPr>
        <a:xfrm>
          <a:off x="19310427" y="6517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166844</xdr:rowOff>
    </xdr:from>
    <xdr:ext cx="469744" cy="259045"/>
    <xdr:sp macro="" textlink="">
      <xdr:nvSpPr>
        <xdr:cNvPr id="603" name="n_4aveValue【認定こども園・幼稚園・保育所】&#10;一人当たり面積">
          <a:extLst>
            <a:ext uri="{FF2B5EF4-FFF2-40B4-BE49-F238E27FC236}">
              <a16:creationId xmlns:a16="http://schemas.microsoft.com/office/drawing/2014/main" id="{0C56861B-B2EF-416E-B5F8-2C974D507A66}"/>
            </a:ext>
          </a:extLst>
        </xdr:cNvPr>
        <xdr:cNvSpPr txBox="1"/>
      </xdr:nvSpPr>
      <xdr:spPr>
        <a:xfrm>
          <a:off x="18421427" y="6510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62348</xdr:rowOff>
    </xdr:from>
    <xdr:ext cx="469744" cy="259045"/>
    <xdr:sp macro="" textlink="">
      <xdr:nvSpPr>
        <xdr:cNvPr id="604" name="n_1mainValue【認定こども園・幼稚園・保育所】&#10;一人当たり面積">
          <a:extLst>
            <a:ext uri="{FF2B5EF4-FFF2-40B4-BE49-F238E27FC236}">
              <a16:creationId xmlns:a16="http://schemas.microsoft.com/office/drawing/2014/main" id="{94077320-B47F-4E6C-A227-2744C191462A}"/>
            </a:ext>
          </a:extLst>
        </xdr:cNvPr>
        <xdr:cNvSpPr txBox="1"/>
      </xdr:nvSpPr>
      <xdr:spPr>
        <a:xfrm>
          <a:off x="21075727" y="6920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66921</xdr:rowOff>
    </xdr:from>
    <xdr:ext cx="469744" cy="259045"/>
    <xdr:sp macro="" textlink="">
      <xdr:nvSpPr>
        <xdr:cNvPr id="605" name="n_2mainValue【認定こども園・幼稚園・保育所】&#10;一人当たり面積">
          <a:extLst>
            <a:ext uri="{FF2B5EF4-FFF2-40B4-BE49-F238E27FC236}">
              <a16:creationId xmlns:a16="http://schemas.microsoft.com/office/drawing/2014/main" id="{84BAEA6C-55DC-4631-963F-71529B86B713}"/>
            </a:ext>
          </a:extLst>
        </xdr:cNvPr>
        <xdr:cNvSpPr txBox="1"/>
      </xdr:nvSpPr>
      <xdr:spPr>
        <a:xfrm>
          <a:off x="20199427" y="6924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76064</xdr:rowOff>
    </xdr:from>
    <xdr:ext cx="469744" cy="259045"/>
    <xdr:sp macro="" textlink="">
      <xdr:nvSpPr>
        <xdr:cNvPr id="606" name="n_3mainValue【認定こども園・幼稚園・保育所】&#10;一人当たり面積">
          <a:extLst>
            <a:ext uri="{FF2B5EF4-FFF2-40B4-BE49-F238E27FC236}">
              <a16:creationId xmlns:a16="http://schemas.microsoft.com/office/drawing/2014/main" id="{3AE38BF7-6AD8-41CB-8432-B03A087B3C69}"/>
            </a:ext>
          </a:extLst>
        </xdr:cNvPr>
        <xdr:cNvSpPr txBox="1"/>
      </xdr:nvSpPr>
      <xdr:spPr>
        <a:xfrm>
          <a:off x="19310427" y="6934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81551</xdr:rowOff>
    </xdr:from>
    <xdr:ext cx="469744" cy="259045"/>
    <xdr:sp macro="" textlink="">
      <xdr:nvSpPr>
        <xdr:cNvPr id="607" name="n_4mainValue【認定こども園・幼稚園・保育所】&#10;一人当たり面積">
          <a:extLst>
            <a:ext uri="{FF2B5EF4-FFF2-40B4-BE49-F238E27FC236}">
              <a16:creationId xmlns:a16="http://schemas.microsoft.com/office/drawing/2014/main" id="{B59738DF-4928-4C1C-925B-E089E00C002B}"/>
            </a:ext>
          </a:extLst>
        </xdr:cNvPr>
        <xdr:cNvSpPr txBox="1"/>
      </xdr:nvSpPr>
      <xdr:spPr>
        <a:xfrm>
          <a:off x="18421427" y="693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8" name="正方形/長方形 607">
          <a:extLst>
            <a:ext uri="{FF2B5EF4-FFF2-40B4-BE49-F238E27FC236}">
              <a16:creationId xmlns:a16="http://schemas.microsoft.com/office/drawing/2014/main" id="{DF6D0DD0-399C-4FFF-9140-0375C4F691A2}"/>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9" name="正方形/長方形 608">
          <a:extLst>
            <a:ext uri="{FF2B5EF4-FFF2-40B4-BE49-F238E27FC236}">
              <a16:creationId xmlns:a16="http://schemas.microsoft.com/office/drawing/2014/main" id="{5388668C-0FEA-4B6B-A91B-3EEA324BFB1D}"/>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0" name="正方形/長方形 609">
          <a:extLst>
            <a:ext uri="{FF2B5EF4-FFF2-40B4-BE49-F238E27FC236}">
              <a16:creationId xmlns:a16="http://schemas.microsoft.com/office/drawing/2014/main" id="{6A530D03-B149-4F57-9FD4-437117922475}"/>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1" name="正方形/長方形 610">
          <a:extLst>
            <a:ext uri="{FF2B5EF4-FFF2-40B4-BE49-F238E27FC236}">
              <a16:creationId xmlns:a16="http://schemas.microsoft.com/office/drawing/2014/main" id="{F1A7B1B5-F87B-4608-9E06-D417BA2AFAFE}"/>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2" name="正方形/長方形 611">
          <a:extLst>
            <a:ext uri="{FF2B5EF4-FFF2-40B4-BE49-F238E27FC236}">
              <a16:creationId xmlns:a16="http://schemas.microsoft.com/office/drawing/2014/main" id="{FEE50BCC-AFAB-4721-8D99-F4026EBC77AA}"/>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3" name="正方形/長方形 612">
          <a:extLst>
            <a:ext uri="{FF2B5EF4-FFF2-40B4-BE49-F238E27FC236}">
              <a16:creationId xmlns:a16="http://schemas.microsoft.com/office/drawing/2014/main" id="{AC2D306A-4E8D-4FFD-A2CD-A1FB29B31A72}"/>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4" name="正方形/長方形 613">
          <a:extLst>
            <a:ext uri="{FF2B5EF4-FFF2-40B4-BE49-F238E27FC236}">
              <a16:creationId xmlns:a16="http://schemas.microsoft.com/office/drawing/2014/main" id="{7F829AEB-4722-414E-960E-4DE0A1871A0A}"/>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5" name="正方形/長方形 614">
          <a:extLst>
            <a:ext uri="{FF2B5EF4-FFF2-40B4-BE49-F238E27FC236}">
              <a16:creationId xmlns:a16="http://schemas.microsoft.com/office/drawing/2014/main" id="{15AB2218-24C5-4AF6-9BD6-A4187BC6E011}"/>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6" name="テキスト ボックス 615">
          <a:extLst>
            <a:ext uri="{FF2B5EF4-FFF2-40B4-BE49-F238E27FC236}">
              <a16:creationId xmlns:a16="http://schemas.microsoft.com/office/drawing/2014/main" id="{676A52C6-91AE-43E2-86FF-AF51E7A857C8}"/>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7" name="直線コネクタ 616">
          <a:extLst>
            <a:ext uri="{FF2B5EF4-FFF2-40B4-BE49-F238E27FC236}">
              <a16:creationId xmlns:a16="http://schemas.microsoft.com/office/drawing/2014/main" id="{727FBC3A-BB66-46CC-B970-26CD62A27EDD}"/>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8" name="テキスト ボックス 617">
          <a:extLst>
            <a:ext uri="{FF2B5EF4-FFF2-40B4-BE49-F238E27FC236}">
              <a16:creationId xmlns:a16="http://schemas.microsoft.com/office/drawing/2014/main" id="{936D4895-AA46-40E7-8DD7-EDCD98B92228}"/>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9" name="直線コネクタ 618">
          <a:extLst>
            <a:ext uri="{FF2B5EF4-FFF2-40B4-BE49-F238E27FC236}">
              <a16:creationId xmlns:a16="http://schemas.microsoft.com/office/drawing/2014/main" id="{9D54EC68-8D14-4A4C-A21C-365709986385}"/>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0" name="テキスト ボックス 619">
          <a:extLst>
            <a:ext uri="{FF2B5EF4-FFF2-40B4-BE49-F238E27FC236}">
              <a16:creationId xmlns:a16="http://schemas.microsoft.com/office/drawing/2014/main" id="{B5B8E016-0192-43B7-9AE5-124803BB1357}"/>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1" name="直線コネクタ 620">
          <a:extLst>
            <a:ext uri="{FF2B5EF4-FFF2-40B4-BE49-F238E27FC236}">
              <a16:creationId xmlns:a16="http://schemas.microsoft.com/office/drawing/2014/main" id="{19C4F71B-51A7-476F-B797-FB31090E0998}"/>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2" name="テキスト ボックス 621">
          <a:extLst>
            <a:ext uri="{FF2B5EF4-FFF2-40B4-BE49-F238E27FC236}">
              <a16:creationId xmlns:a16="http://schemas.microsoft.com/office/drawing/2014/main" id="{E76536DC-7D7D-4265-86B5-AED561E62691}"/>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3" name="直線コネクタ 622">
          <a:extLst>
            <a:ext uri="{FF2B5EF4-FFF2-40B4-BE49-F238E27FC236}">
              <a16:creationId xmlns:a16="http://schemas.microsoft.com/office/drawing/2014/main" id="{3509963B-427C-4F81-8D79-6BEDC64F3D85}"/>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4" name="テキスト ボックス 623">
          <a:extLst>
            <a:ext uri="{FF2B5EF4-FFF2-40B4-BE49-F238E27FC236}">
              <a16:creationId xmlns:a16="http://schemas.microsoft.com/office/drawing/2014/main" id="{860249E1-828E-4249-9C23-D56B5D948FE5}"/>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5" name="直線コネクタ 624">
          <a:extLst>
            <a:ext uri="{FF2B5EF4-FFF2-40B4-BE49-F238E27FC236}">
              <a16:creationId xmlns:a16="http://schemas.microsoft.com/office/drawing/2014/main" id="{88EC6069-06D5-4814-B4C4-3A31471032B5}"/>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6" name="テキスト ボックス 625">
          <a:extLst>
            <a:ext uri="{FF2B5EF4-FFF2-40B4-BE49-F238E27FC236}">
              <a16:creationId xmlns:a16="http://schemas.microsoft.com/office/drawing/2014/main" id="{BB57DADC-B90D-491D-8500-CA4319143CE3}"/>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7" name="直線コネクタ 626">
          <a:extLst>
            <a:ext uri="{FF2B5EF4-FFF2-40B4-BE49-F238E27FC236}">
              <a16:creationId xmlns:a16="http://schemas.microsoft.com/office/drawing/2014/main" id="{94F31A8F-6F1A-4CA1-951F-6B596C7CE628}"/>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8" name="テキスト ボックス 627">
          <a:extLst>
            <a:ext uri="{FF2B5EF4-FFF2-40B4-BE49-F238E27FC236}">
              <a16:creationId xmlns:a16="http://schemas.microsoft.com/office/drawing/2014/main" id="{75919570-1255-4C82-9A2A-DB585BBF094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9" name="直線コネクタ 628">
          <a:extLst>
            <a:ext uri="{FF2B5EF4-FFF2-40B4-BE49-F238E27FC236}">
              <a16:creationId xmlns:a16="http://schemas.microsoft.com/office/drawing/2014/main" id="{F7C9E891-2E72-4AD2-BD4E-4A67DCC390DB}"/>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0" name="テキスト ボックス 629">
          <a:extLst>
            <a:ext uri="{FF2B5EF4-FFF2-40B4-BE49-F238E27FC236}">
              <a16:creationId xmlns:a16="http://schemas.microsoft.com/office/drawing/2014/main" id="{F5A95D80-ABF7-40C2-8C9C-1ADADEB1E488}"/>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1" name="直線コネクタ 630">
          <a:extLst>
            <a:ext uri="{FF2B5EF4-FFF2-40B4-BE49-F238E27FC236}">
              <a16:creationId xmlns:a16="http://schemas.microsoft.com/office/drawing/2014/main" id="{67DAEFC7-0C0D-4342-B1AD-BEB577B50214}"/>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2" name="【学校施設】&#10;有形固定資産減価償却率グラフ枠">
          <a:extLst>
            <a:ext uri="{FF2B5EF4-FFF2-40B4-BE49-F238E27FC236}">
              <a16:creationId xmlns:a16="http://schemas.microsoft.com/office/drawing/2014/main" id="{805B7720-398C-4252-8421-A68B17EDF2A4}"/>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75112</xdr:rowOff>
    </xdr:from>
    <xdr:to>
      <xdr:col>85</xdr:col>
      <xdr:colOff>126364</xdr:colOff>
      <xdr:row>64</xdr:row>
      <xdr:rowOff>130628</xdr:rowOff>
    </xdr:to>
    <xdr:cxnSp macro="">
      <xdr:nvCxnSpPr>
        <xdr:cNvPr id="633" name="直線コネクタ 632">
          <a:extLst>
            <a:ext uri="{FF2B5EF4-FFF2-40B4-BE49-F238E27FC236}">
              <a16:creationId xmlns:a16="http://schemas.microsoft.com/office/drawing/2014/main" id="{DB3978AB-94F8-4A15-B157-53741D76AED9}"/>
            </a:ext>
          </a:extLst>
        </xdr:cNvPr>
        <xdr:cNvCxnSpPr/>
      </xdr:nvCxnSpPr>
      <xdr:spPr>
        <a:xfrm flipV="1">
          <a:off x="16318864" y="9504862"/>
          <a:ext cx="0" cy="1598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34" name="【学校施設】&#10;有形固定資産減価償却率最小値テキスト">
          <a:extLst>
            <a:ext uri="{FF2B5EF4-FFF2-40B4-BE49-F238E27FC236}">
              <a16:creationId xmlns:a16="http://schemas.microsoft.com/office/drawing/2014/main" id="{769977D7-AC4B-438F-8B08-A0E5C86464F0}"/>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5" name="直線コネクタ 634">
          <a:extLst>
            <a:ext uri="{FF2B5EF4-FFF2-40B4-BE49-F238E27FC236}">
              <a16:creationId xmlns:a16="http://schemas.microsoft.com/office/drawing/2014/main" id="{308292F2-5CBA-4D60-8A7D-F59E1E046ECA}"/>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21789</xdr:rowOff>
    </xdr:from>
    <xdr:ext cx="340478" cy="259045"/>
    <xdr:sp macro="" textlink="">
      <xdr:nvSpPr>
        <xdr:cNvPr id="636" name="【学校施設】&#10;有形固定資産減価償却率最大値テキスト">
          <a:extLst>
            <a:ext uri="{FF2B5EF4-FFF2-40B4-BE49-F238E27FC236}">
              <a16:creationId xmlns:a16="http://schemas.microsoft.com/office/drawing/2014/main" id="{54A36AF2-CA0F-448C-921C-ABC8F57AE639}"/>
            </a:ext>
          </a:extLst>
        </xdr:cNvPr>
        <xdr:cNvSpPr txBox="1"/>
      </xdr:nvSpPr>
      <xdr:spPr>
        <a:xfrm>
          <a:off x="16357600" y="92800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75112</xdr:rowOff>
    </xdr:from>
    <xdr:to>
      <xdr:col>86</xdr:col>
      <xdr:colOff>25400</xdr:colOff>
      <xdr:row>55</xdr:row>
      <xdr:rowOff>75112</xdr:rowOff>
    </xdr:to>
    <xdr:cxnSp macro="">
      <xdr:nvCxnSpPr>
        <xdr:cNvPr id="637" name="直線コネクタ 636">
          <a:extLst>
            <a:ext uri="{FF2B5EF4-FFF2-40B4-BE49-F238E27FC236}">
              <a16:creationId xmlns:a16="http://schemas.microsoft.com/office/drawing/2014/main" id="{B98E8CDA-6808-4392-B002-956F30242965}"/>
            </a:ext>
          </a:extLst>
        </xdr:cNvPr>
        <xdr:cNvCxnSpPr/>
      </xdr:nvCxnSpPr>
      <xdr:spPr>
        <a:xfrm>
          <a:off x="16230600" y="950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146430</xdr:rowOff>
    </xdr:from>
    <xdr:ext cx="405111" cy="259045"/>
    <xdr:sp macro="" textlink="">
      <xdr:nvSpPr>
        <xdr:cNvPr id="638" name="【学校施設】&#10;有形固定資産減価償却率平均値テキスト">
          <a:extLst>
            <a:ext uri="{FF2B5EF4-FFF2-40B4-BE49-F238E27FC236}">
              <a16:creationId xmlns:a16="http://schemas.microsoft.com/office/drawing/2014/main" id="{6C56EAD5-2B90-4246-8D47-66FCBB579A3E}"/>
            </a:ext>
          </a:extLst>
        </xdr:cNvPr>
        <xdr:cNvSpPr txBox="1"/>
      </xdr:nvSpPr>
      <xdr:spPr>
        <a:xfrm>
          <a:off x="16357600" y="104334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168003</xdr:rowOff>
    </xdr:from>
    <xdr:to>
      <xdr:col>85</xdr:col>
      <xdr:colOff>177800</xdr:colOff>
      <xdr:row>61</xdr:row>
      <xdr:rowOff>98153</xdr:rowOff>
    </xdr:to>
    <xdr:sp macro="" textlink="">
      <xdr:nvSpPr>
        <xdr:cNvPr id="639" name="フローチャート: 判断 638">
          <a:extLst>
            <a:ext uri="{FF2B5EF4-FFF2-40B4-BE49-F238E27FC236}">
              <a16:creationId xmlns:a16="http://schemas.microsoft.com/office/drawing/2014/main" id="{BCFA1DB8-800F-4A0F-B1DD-C5B0CDD469B6}"/>
            </a:ext>
          </a:extLst>
        </xdr:cNvPr>
        <xdr:cNvSpPr/>
      </xdr:nvSpPr>
      <xdr:spPr>
        <a:xfrm>
          <a:off x="162687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141877</xdr:rowOff>
    </xdr:from>
    <xdr:to>
      <xdr:col>81</xdr:col>
      <xdr:colOff>101600</xdr:colOff>
      <xdr:row>61</xdr:row>
      <xdr:rowOff>72027</xdr:rowOff>
    </xdr:to>
    <xdr:sp macro="" textlink="">
      <xdr:nvSpPr>
        <xdr:cNvPr id="640" name="フローチャート: 判断 639">
          <a:extLst>
            <a:ext uri="{FF2B5EF4-FFF2-40B4-BE49-F238E27FC236}">
              <a16:creationId xmlns:a16="http://schemas.microsoft.com/office/drawing/2014/main" id="{F2CA31C0-1B4B-4FFE-90F7-93DB962699C9}"/>
            </a:ext>
          </a:extLst>
        </xdr:cNvPr>
        <xdr:cNvSpPr/>
      </xdr:nvSpPr>
      <xdr:spPr>
        <a:xfrm>
          <a:off x="15430500" y="1042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101056</xdr:rowOff>
    </xdr:from>
    <xdr:to>
      <xdr:col>76</xdr:col>
      <xdr:colOff>165100</xdr:colOff>
      <xdr:row>61</xdr:row>
      <xdr:rowOff>31206</xdr:rowOff>
    </xdr:to>
    <xdr:sp macro="" textlink="">
      <xdr:nvSpPr>
        <xdr:cNvPr id="641" name="フローチャート: 判断 640">
          <a:extLst>
            <a:ext uri="{FF2B5EF4-FFF2-40B4-BE49-F238E27FC236}">
              <a16:creationId xmlns:a16="http://schemas.microsoft.com/office/drawing/2014/main" id="{B4F4E864-EE4E-49C4-A5DE-B899378E5D5B}"/>
            </a:ext>
          </a:extLst>
        </xdr:cNvPr>
        <xdr:cNvSpPr/>
      </xdr:nvSpPr>
      <xdr:spPr>
        <a:xfrm>
          <a:off x="14541500" y="1038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91259</xdr:rowOff>
    </xdr:from>
    <xdr:to>
      <xdr:col>72</xdr:col>
      <xdr:colOff>38100</xdr:colOff>
      <xdr:row>61</xdr:row>
      <xdr:rowOff>21409</xdr:rowOff>
    </xdr:to>
    <xdr:sp macro="" textlink="">
      <xdr:nvSpPr>
        <xdr:cNvPr id="642" name="フローチャート: 判断 641">
          <a:extLst>
            <a:ext uri="{FF2B5EF4-FFF2-40B4-BE49-F238E27FC236}">
              <a16:creationId xmlns:a16="http://schemas.microsoft.com/office/drawing/2014/main" id="{289E37AE-F9B7-4B9E-865D-BE7D792A7D5F}"/>
            </a:ext>
          </a:extLst>
        </xdr:cNvPr>
        <xdr:cNvSpPr/>
      </xdr:nvSpPr>
      <xdr:spPr>
        <a:xfrm>
          <a:off x="136525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78196</xdr:rowOff>
    </xdr:from>
    <xdr:to>
      <xdr:col>67</xdr:col>
      <xdr:colOff>101600</xdr:colOff>
      <xdr:row>61</xdr:row>
      <xdr:rowOff>8346</xdr:rowOff>
    </xdr:to>
    <xdr:sp macro="" textlink="">
      <xdr:nvSpPr>
        <xdr:cNvPr id="643" name="フローチャート: 判断 642">
          <a:extLst>
            <a:ext uri="{FF2B5EF4-FFF2-40B4-BE49-F238E27FC236}">
              <a16:creationId xmlns:a16="http://schemas.microsoft.com/office/drawing/2014/main" id="{9821D785-027F-4124-B9BF-CA45D29A26BC}"/>
            </a:ext>
          </a:extLst>
        </xdr:cNvPr>
        <xdr:cNvSpPr/>
      </xdr:nvSpPr>
      <xdr:spPr>
        <a:xfrm>
          <a:off x="12763500" y="1036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1E11F90B-D59F-43F4-94AB-053F6ABB4D3C}"/>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541712C6-9B0D-405D-ADAD-44922434DEC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59A27572-7CE9-4809-AEE5-1BAD8ADAF3C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45ED2E50-BA3C-4169-B452-B797FB4E6B96}"/>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DD8D676B-5283-4647-8529-48D57F1F9348}"/>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11249</xdr:rowOff>
    </xdr:from>
    <xdr:to>
      <xdr:col>85</xdr:col>
      <xdr:colOff>177800</xdr:colOff>
      <xdr:row>59</xdr:row>
      <xdr:rowOff>112849</xdr:rowOff>
    </xdr:to>
    <xdr:sp macro="" textlink="">
      <xdr:nvSpPr>
        <xdr:cNvPr id="649" name="楕円 648">
          <a:extLst>
            <a:ext uri="{FF2B5EF4-FFF2-40B4-BE49-F238E27FC236}">
              <a16:creationId xmlns:a16="http://schemas.microsoft.com/office/drawing/2014/main" id="{A1F43F86-57FE-4681-9312-D1315106E6FD}"/>
            </a:ext>
          </a:extLst>
        </xdr:cNvPr>
        <xdr:cNvSpPr/>
      </xdr:nvSpPr>
      <xdr:spPr>
        <a:xfrm>
          <a:off x="16268700" y="1012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34126</xdr:rowOff>
    </xdr:from>
    <xdr:ext cx="405111" cy="259045"/>
    <xdr:sp macro="" textlink="">
      <xdr:nvSpPr>
        <xdr:cNvPr id="650" name="【学校施設】&#10;有形固定資産減価償却率該当値テキスト">
          <a:extLst>
            <a:ext uri="{FF2B5EF4-FFF2-40B4-BE49-F238E27FC236}">
              <a16:creationId xmlns:a16="http://schemas.microsoft.com/office/drawing/2014/main" id="{1D3D4BCE-8937-4A0C-8C9D-A88D7E412A84}"/>
            </a:ext>
          </a:extLst>
        </xdr:cNvPr>
        <xdr:cNvSpPr txBox="1"/>
      </xdr:nvSpPr>
      <xdr:spPr>
        <a:xfrm>
          <a:off x="16357600" y="9978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145143</xdr:rowOff>
    </xdr:from>
    <xdr:to>
      <xdr:col>81</xdr:col>
      <xdr:colOff>101600</xdr:colOff>
      <xdr:row>59</xdr:row>
      <xdr:rowOff>75293</xdr:rowOff>
    </xdr:to>
    <xdr:sp macro="" textlink="">
      <xdr:nvSpPr>
        <xdr:cNvPr id="651" name="楕円 650">
          <a:extLst>
            <a:ext uri="{FF2B5EF4-FFF2-40B4-BE49-F238E27FC236}">
              <a16:creationId xmlns:a16="http://schemas.microsoft.com/office/drawing/2014/main" id="{21ACDBCB-6721-4066-A6A0-7A19D5321A72}"/>
            </a:ext>
          </a:extLst>
        </xdr:cNvPr>
        <xdr:cNvSpPr/>
      </xdr:nvSpPr>
      <xdr:spPr>
        <a:xfrm>
          <a:off x="15430500" y="1008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24493</xdr:rowOff>
    </xdr:from>
    <xdr:to>
      <xdr:col>85</xdr:col>
      <xdr:colOff>127000</xdr:colOff>
      <xdr:row>59</xdr:row>
      <xdr:rowOff>62049</xdr:rowOff>
    </xdr:to>
    <xdr:cxnSp macro="">
      <xdr:nvCxnSpPr>
        <xdr:cNvPr id="652" name="直線コネクタ 651">
          <a:extLst>
            <a:ext uri="{FF2B5EF4-FFF2-40B4-BE49-F238E27FC236}">
              <a16:creationId xmlns:a16="http://schemas.microsoft.com/office/drawing/2014/main" id="{0C5475F5-1594-441E-8A9B-E6CB0FDCA673}"/>
            </a:ext>
          </a:extLst>
        </xdr:cNvPr>
        <xdr:cNvCxnSpPr/>
      </xdr:nvCxnSpPr>
      <xdr:spPr>
        <a:xfrm>
          <a:off x="15481300" y="10140043"/>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96157</xdr:rowOff>
    </xdr:from>
    <xdr:to>
      <xdr:col>76</xdr:col>
      <xdr:colOff>165100</xdr:colOff>
      <xdr:row>59</xdr:row>
      <xdr:rowOff>26307</xdr:rowOff>
    </xdr:to>
    <xdr:sp macro="" textlink="">
      <xdr:nvSpPr>
        <xdr:cNvPr id="653" name="楕円 652">
          <a:extLst>
            <a:ext uri="{FF2B5EF4-FFF2-40B4-BE49-F238E27FC236}">
              <a16:creationId xmlns:a16="http://schemas.microsoft.com/office/drawing/2014/main" id="{CC4BA938-810C-48BE-8C4E-423FA3DDEC8A}"/>
            </a:ext>
          </a:extLst>
        </xdr:cNvPr>
        <xdr:cNvSpPr/>
      </xdr:nvSpPr>
      <xdr:spPr>
        <a:xfrm>
          <a:off x="14541500" y="1004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146957</xdr:rowOff>
    </xdr:from>
    <xdr:to>
      <xdr:col>81</xdr:col>
      <xdr:colOff>50800</xdr:colOff>
      <xdr:row>59</xdr:row>
      <xdr:rowOff>24493</xdr:rowOff>
    </xdr:to>
    <xdr:cxnSp macro="">
      <xdr:nvCxnSpPr>
        <xdr:cNvPr id="654" name="直線コネクタ 653">
          <a:extLst>
            <a:ext uri="{FF2B5EF4-FFF2-40B4-BE49-F238E27FC236}">
              <a16:creationId xmlns:a16="http://schemas.microsoft.com/office/drawing/2014/main" id="{B3365D53-05A3-43C7-8E84-E8B4140B99AF}"/>
            </a:ext>
          </a:extLst>
        </xdr:cNvPr>
        <xdr:cNvCxnSpPr/>
      </xdr:nvCxnSpPr>
      <xdr:spPr>
        <a:xfrm>
          <a:off x="14592300" y="1009105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140244</xdr:rowOff>
    </xdr:from>
    <xdr:to>
      <xdr:col>72</xdr:col>
      <xdr:colOff>38100</xdr:colOff>
      <xdr:row>59</xdr:row>
      <xdr:rowOff>70394</xdr:rowOff>
    </xdr:to>
    <xdr:sp macro="" textlink="">
      <xdr:nvSpPr>
        <xdr:cNvPr id="655" name="楕円 654">
          <a:extLst>
            <a:ext uri="{FF2B5EF4-FFF2-40B4-BE49-F238E27FC236}">
              <a16:creationId xmlns:a16="http://schemas.microsoft.com/office/drawing/2014/main" id="{D3842A06-87B1-4959-B807-AE1F190D88AE}"/>
            </a:ext>
          </a:extLst>
        </xdr:cNvPr>
        <xdr:cNvSpPr/>
      </xdr:nvSpPr>
      <xdr:spPr>
        <a:xfrm>
          <a:off x="13652500" y="1008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146957</xdr:rowOff>
    </xdr:from>
    <xdr:to>
      <xdr:col>76</xdr:col>
      <xdr:colOff>114300</xdr:colOff>
      <xdr:row>59</xdr:row>
      <xdr:rowOff>19594</xdr:rowOff>
    </xdr:to>
    <xdr:cxnSp macro="">
      <xdr:nvCxnSpPr>
        <xdr:cNvPr id="656" name="直線コネクタ 655">
          <a:extLst>
            <a:ext uri="{FF2B5EF4-FFF2-40B4-BE49-F238E27FC236}">
              <a16:creationId xmlns:a16="http://schemas.microsoft.com/office/drawing/2014/main" id="{24F8B507-EAE2-4519-A370-FC6A9F3D8187}"/>
            </a:ext>
          </a:extLst>
        </xdr:cNvPr>
        <xdr:cNvCxnSpPr/>
      </xdr:nvCxnSpPr>
      <xdr:spPr>
        <a:xfrm flipV="1">
          <a:off x="13703300" y="10091057"/>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94524</xdr:rowOff>
    </xdr:from>
    <xdr:to>
      <xdr:col>67</xdr:col>
      <xdr:colOff>101600</xdr:colOff>
      <xdr:row>59</xdr:row>
      <xdr:rowOff>24674</xdr:rowOff>
    </xdr:to>
    <xdr:sp macro="" textlink="">
      <xdr:nvSpPr>
        <xdr:cNvPr id="657" name="楕円 656">
          <a:extLst>
            <a:ext uri="{FF2B5EF4-FFF2-40B4-BE49-F238E27FC236}">
              <a16:creationId xmlns:a16="http://schemas.microsoft.com/office/drawing/2014/main" id="{AC9112C0-1D22-4DFB-95B0-83249A270840}"/>
            </a:ext>
          </a:extLst>
        </xdr:cNvPr>
        <xdr:cNvSpPr/>
      </xdr:nvSpPr>
      <xdr:spPr>
        <a:xfrm>
          <a:off x="12763500" y="10038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145324</xdr:rowOff>
    </xdr:from>
    <xdr:to>
      <xdr:col>71</xdr:col>
      <xdr:colOff>177800</xdr:colOff>
      <xdr:row>59</xdr:row>
      <xdr:rowOff>19594</xdr:rowOff>
    </xdr:to>
    <xdr:cxnSp macro="">
      <xdr:nvCxnSpPr>
        <xdr:cNvPr id="658" name="直線コネクタ 657">
          <a:extLst>
            <a:ext uri="{FF2B5EF4-FFF2-40B4-BE49-F238E27FC236}">
              <a16:creationId xmlns:a16="http://schemas.microsoft.com/office/drawing/2014/main" id="{877AC157-E748-4313-8259-82C66F131CE7}"/>
            </a:ext>
          </a:extLst>
        </xdr:cNvPr>
        <xdr:cNvCxnSpPr/>
      </xdr:nvCxnSpPr>
      <xdr:spPr>
        <a:xfrm>
          <a:off x="12814300" y="1008942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63154</xdr:rowOff>
    </xdr:from>
    <xdr:ext cx="405111" cy="259045"/>
    <xdr:sp macro="" textlink="">
      <xdr:nvSpPr>
        <xdr:cNvPr id="659" name="n_1aveValue【学校施設】&#10;有形固定資産減価償却率">
          <a:extLst>
            <a:ext uri="{FF2B5EF4-FFF2-40B4-BE49-F238E27FC236}">
              <a16:creationId xmlns:a16="http://schemas.microsoft.com/office/drawing/2014/main" id="{47A6AB57-31F1-4F8B-85CC-BB9BF2649E8C}"/>
            </a:ext>
          </a:extLst>
        </xdr:cNvPr>
        <xdr:cNvSpPr txBox="1"/>
      </xdr:nvSpPr>
      <xdr:spPr>
        <a:xfrm>
          <a:off x="15266044" y="1052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22333</xdr:rowOff>
    </xdr:from>
    <xdr:ext cx="405111" cy="259045"/>
    <xdr:sp macro="" textlink="">
      <xdr:nvSpPr>
        <xdr:cNvPr id="660" name="n_2aveValue【学校施設】&#10;有形固定資産減価償却率">
          <a:extLst>
            <a:ext uri="{FF2B5EF4-FFF2-40B4-BE49-F238E27FC236}">
              <a16:creationId xmlns:a16="http://schemas.microsoft.com/office/drawing/2014/main" id="{149D0937-F7B7-47A5-8EC7-8C1479A0332D}"/>
            </a:ext>
          </a:extLst>
        </xdr:cNvPr>
        <xdr:cNvSpPr txBox="1"/>
      </xdr:nvSpPr>
      <xdr:spPr>
        <a:xfrm>
          <a:off x="14389744" y="1048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12536</xdr:rowOff>
    </xdr:from>
    <xdr:ext cx="405111" cy="259045"/>
    <xdr:sp macro="" textlink="">
      <xdr:nvSpPr>
        <xdr:cNvPr id="661" name="n_3aveValue【学校施設】&#10;有形固定資産減価償却率">
          <a:extLst>
            <a:ext uri="{FF2B5EF4-FFF2-40B4-BE49-F238E27FC236}">
              <a16:creationId xmlns:a16="http://schemas.microsoft.com/office/drawing/2014/main" id="{2D75468D-ACE2-423F-ACEC-4F72E002573F}"/>
            </a:ext>
          </a:extLst>
        </xdr:cNvPr>
        <xdr:cNvSpPr txBox="1"/>
      </xdr:nvSpPr>
      <xdr:spPr>
        <a:xfrm>
          <a:off x="13500744" y="10470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170923</xdr:rowOff>
    </xdr:from>
    <xdr:ext cx="405111" cy="259045"/>
    <xdr:sp macro="" textlink="">
      <xdr:nvSpPr>
        <xdr:cNvPr id="662" name="n_4aveValue【学校施設】&#10;有形固定資産減価償却率">
          <a:extLst>
            <a:ext uri="{FF2B5EF4-FFF2-40B4-BE49-F238E27FC236}">
              <a16:creationId xmlns:a16="http://schemas.microsoft.com/office/drawing/2014/main" id="{F78C4E94-A81C-414C-911A-2811AEFD0B5A}"/>
            </a:ext>
          </a:extLst>
        </xdr:cNvPr>
        <xdr:cNvSpPr txBox="1"/>
      </xdr:nvSpPr>
      <xdr:spPr>
        <a:xfrm>
          <a:off x="12611744" y="10457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91820</xdr:rowOff>
    </xdr:from>
    <xdr:ext cx="405111" cy="259045"/>
    <xdr:sp macro="" textlink="">
      <xdr:nvSpPr>
        <xdr:cNvPr id="663" name="n_1mainValue【学校施設】&#10;有形固定資産減価償却率">
          <a:extLst>
            <a:ext uri="{FF2B5EF4-FFF2-40B4-BE49-F238E27FC236}">
              <a16:creationId xmlns:a16="http://schemas.microsoft.com/office/drawing/2014/main" id="{FAFA7A3D-B783-4CB5-9DDA-C8A1F75443F3}"/>
            </a:ext>
          </a:extLst>
        </xdr:cNvPr>
        <xdr:cNvSpPr txBox="1"/>
      </xdr:nvSpPr>
      <xdr:spPr>
        <a:xfrm>
          <a:off x="15266044" y="9864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42834</xdr:rowOff>
    </xdr:from>
    <xdr:ext cx="405111" cy="259045"/>
    <xdr:sp macro="" textlink="">
      <xdr:nvSpPr>
        <xdr:cNvPr id="664" name="n_2mainValue【学校施設】&#10;有形固定資産減価償却率">
          <a:extLst>
            <a:ext uri="{FF2B5EF4-FFF2-40B4-BE49-F238E27FC236}">
              <a16:creationId xmlns:a16="http://schemas.microsoft.com/office/drawing/2014/main" id="{85448CB7-3FC9-4512-845D-0816D78B73EA}"/>
            </a:ext>
          </a:extLst>
        </xdr:cNvPr>
        <xdr:cNvSpPr txBox="1"/>
      </xdr:nvSpPr>
      <xdr:spPr>
        <a:xfrm>
          <a:off x="14389744" y="9815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86921</xdr:rowOff>
    </xdr:from>
    <xdr:ext cx="405111" cy="259045"/>
    <xdr:sp macro="" textlink="">
      <xdr:nvSpPr>
        <xdr:cNvPr id="665" name="n_3mainValue【学校施設】&#10;有形固定資産減価償却率">
          <a:extLst>
            <a:ext uri="{FF2B5EF4-FFF2-40B4-BE49-F238E27FC236}">
              <a16:creationId xmlns:a16="http://schemas.microsoft.com/office/drawing/2014/main" id="{386C05C7-06CD-4BF4-A7FD-5F12B372ADAF}"/>
            </a:ext>
          </a:extLst>
        </xdr:cNvPr>
        <xdr:cNvSpPr txBox="1"/>
      </xdr:nvSpPr>
      <xdr:spPr>
        <a:xfrm>
          <a:off x="13500744" y="9859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41201</xdr:rowOff>
    </xdr:from>
    <xdr:ext cx="405111" cy="259045"/>
    <xdr:sp macro="" textlink="">
      <xdr:nvSpPr>
        <xdr:cNvPr id="666" name="n_4mainValue【学校施設】&#10;有形固定資産減価償却率">
          <a:extLst>
            <a:ext uri="{FF2B5EF4-FFF2-40B4-BE49-F238E27FC236}">
              <a16:creationId xmlns:a16="http://schemas.microsoft.com/office/drawing/2014/main" id="{9C45FBD8-456B-43C4-A6FC-949962D55928}"/>
            </a:ext>
          </a:extLst>
        </xdr:cNvPr>
        <xdr:cNvSpPr txBox="1"/>
      </xdr:nvSpPr>
      <xdr:spPr>
        <a:xfrm>
          <a:off x="12611744" y="9813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7" name="正方形/長方形 666">
          <a:extLst>
            <a:ext uri="{FF2B5EF4-FFF2-40B4-BE49-F238E27FC236}">
              <a16:creationId xmlns:a16="http://schemas.microsoft.com/office/drawing/2014/main" id="{3427FB12-7393-4D7B-8154-433339546E8B}"/>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8" name="正方形/長方形 667">
          <a:extLst>
            <a:ext uri="{FF2B5EF4-FFF2-40B4-BE49-F238E27FC236}">
              <a16:creationId xmlns:a16="http://schemas.microsoft.com/office/drawing/2014/main" id="{C4612231-7595-4F7E-95D8-0CF26B5CD972}"/>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9" name="正方形/長方形 668">
          <a:extLst>
            <a:ext uri="{FF2B5EF4-FFF2-40B4-BE49-F238E27FC236}">
              <a16:creationId xmlns:a16="http://schemas.microsoft.com/office/drawing/2014/main" id="{2A6B59F2-5186-417E-AE38-82C3EA4F8F67}"/>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0" name="正方形/長方形 669">
          <a:extLst>
            <a:ext uri="{FF2B5EF4-FFF2-40B4-BE49-F238E27FC236}">
              <a16:creationId xmlns:a16="http://schemas.microsoft.com/office/drawing/2014/main" id="{F51A2BC8-202E-45E6-A838-773CDAC33C9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1" name="正方形/長方形 670">
          <a:extLst>
            <a:ext uri="{FF2B5EF4-FFF2-40B4-BE49-F238E27FC236}">
              <a16:creationId xmlns:a16="http://schemas.microsoft.com/office/drawing/2014/main" id="{660400E6-F6BC-4159-9F9B-B61BE11090CA}"/>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2" name="正方形/長方形 671">
          <a:extLst>
            <a:ext uri="{FF2B5EF4-FFF2-40B4-BE49-F238E27FC236}">
              <a16:creationId xmlns:a16="http://schemas.microsoft.com/office/drawing/2014/main" id="{8884F1A8-281F-4FB1-ABC6-67C3FD3EEDE2}"/>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3" name="正方形/長方形 672">
          <a:extLst>
            <a:ext uri="{FF2B5EF4-FFF2-40B4-BE49-F238E27FC236}">
              <a16:creationId xmlns:a16="http://schemas.microsoft.com/office/drawing/2014/main" id="{6C072BD3-C2A6-44AA-8893-A647C553E7EF}"/>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4" name="正方形/長方形 673">
          <a:extLst>
            <a:ext uri="{FF2B5EF4-FFF2-40B4-BE49-F238E27FC236}">
              <a16:creationId xmlns:a16="http://schemas.microsoft.com/office/drawing/2014/main" id="{34B0D37C-9261-4FA3-8DCD-954E07188E7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5" name="テキスト ボックス 674">
          <a:extLst>
            <a:ext uri="{FF2B5EF4-FFF2-40B4-BE49-F238E27FC236}">
              <a16:creationId xmlns:a16="http://schemas.microsoft.com/office/drawing/2014/main" id="{AE0BE4B6-EE6F-439D-A1DF-F61F48F2E525}"/>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6" name="直線コネクタ 675">
          <a:extLst>
            <a:ext uri="{FF2B5EF4-FFF2-40B4-BE49-F238E27FC236}">
              <a16:creationId xmlns:a16="http://schemas.microsoft.com/office/drawing/2014/main" id="{D75F4332-3B99-4150-8D1C-390DB2A5AE62}"/>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7" name="直線コネクタ 676">
          <a:extLst>
            <a:ext uri="{FF2B5EF4-FFF2-40B4-BE49-F238E27FC236}">
              <a16:creationId xmlns:a16="http://schemas.microsoft.com/office/drawing/2014/main" id="{554EEA93-AA38-454B-8964-D060DF9A0741}"/>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8" name="テキスト ボックス 677">
          <a:extLst>
            <a:ext uri="{FF2B5EF4-FFF2-40B4-BE49-F238E27FC236}">
              <a16:creationId xmlns:a16="http://schemas.microsoft.com/office/drawing/2014/main" id="{B2EC344D-F469-4A68-A760-8678EFC7D17B}"/>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9" name="直線コネクタ 678">
          <a:extLst>
            <a:ext uri="{FF2B5EF4-FFF2-40B4-BE49-F238E27FC236}">
              <a16:creationId xmlns:a16="http://schemas.microsoft.com/office/drawing/2014/main" id="{4AE84F21-20F5-4640-82E7-9A617DFD8311}"/>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86377</xdr:rowOff>
    </xdr:from>
    <xdr:ext cx="531299" cy="259045"/>
    <xdr:sp macro="" textlink="">
      <xdr:nvSpPr>
        <xdr:cNvPr id="680" name="テキスト ボックス 679">
          <a:extLst>
            <a:ext uri="{FF2B5EF4-FFF2-40B4-BE49-F238E27FC236}">
              <a16:creationId xmlns:a16="http://schemas.microsoft.com/office/drawing/2014/main" id="{700CA572-923A-4EA1-A558-A9E6312C8FFC}"/>
            </a:ext>
          </a:extLst>
        </xdr:cNvPr>
        <xdr:cNvSpPr txBox="1"/>
      </xdr:nvSpPr>
      <xdr:spPr>
        <a:xfrm>
          <a:off x="17756701" y="1037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1" name="直線コネクタ 680">
          <a:extLst>
            <a:ext uri="{FF2B5EF4-FFF2-40B4-BE49-F238E27FC236}">
              <a16:creationId xmlns:a16="http://schemas.microsoft.com/office/drawing/2014/main" id="{F11C8DB9-02E6-46D3-B7C2-70162F03C3C5}"/>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57</xdr:row>
      <xdr:rowOff>143527</xdr:rowOff>
    </xdr:from>
    <xdr:ext cx="531299" cy="259045"/>
    <xdr:sp macro="" textlink="">
      <xdr:nvSpPr>
        <xdr:cNvPr id="682" name="テキスト ボックス 681">
          <a:extLst>
            <a:ext uri="{FF2B5EF4-FFF2-40B4-BE49-F238E27FC236}">
              <a16:creationId xmlns:a16="http://schemas.microsoft.com/office/drawing/2014/main" id="{B9EE64FA-9B77-4CB0-BEFA-9667373592AA}"/>
            </a:ext>
          </a:extLst>
        </xdr:cNvPr>
        <xdr:cNvSpPr txBox="1"/>
      </xdr:nvSpPr>
      <xdr:spPr>
        <a:xfrm>
          <a:off x="17756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3" name="直線コネクタ 682">
          <a:extLst>
            <a:ext uri="{FF2B5EF4-FFF2-40B4-BE49-F238E27FC236}">
              <a16:creationId xmlns:a16="http://schemas.microsoft.com/office/drawing/2014/main" id="{AA442E65-FB0C-4C48-B4BC-D4A4EB84E398}"/>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29227</xdr:rowOff>
    </xdr:from>
    <xdr:ext cx="531299" cy="259045"/>
    <xdr:sp macro="" textlink="">
      <xdr:nvSpPr>
        <xdr:cNvPr id="684" name="テキスト ボックス 683">
          <a:extLst>
            <a:ext uri="{FF2B5EF4-FFF2-40B4-BE49-F238E27FC236}">
              <a16:creationId xmlns:a16="http://schemas.microsoft.com/office/drawing/2014/main" id="{3EAF87B3-7207-4DD3-9036-59A00F7E8FCF}"/>
            </a:ext>
          </a:extLst>
        </xdr:cNvPr>
        <xdr:cNvSpPr txBox="1"/>
      </xdr:nvSpPr>
      <xdr:spPr>
        <a:xfrm>
          <a:off x="17756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5" name="直線コネクタ 684">
          <a:extLst>
            <a:ext uri="{FF2B5EF4-FFF2-40B4-BE49-F238E27FC236}">
              <a16:creationId xmlns:a16="http://schemas.microsoft.com/office/drawing/2014/main" id="{1BD1FA0B-E184-4E0C-877D-5EF7A9064EBE}"/>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86" name="テキスト ボックス 685">
          <a:extLst>
            <a:ext uri="{FF2B5EF4-FFF2-40B4-BE49-F238E27FC236}">
              <a16:creationId xmlns:a16="http://schemas.microsoft.com/office/drawing/2014/main" id="{5CA48193-5910-4E8F-9D86-677B41802A45}"/>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7" name="【学校施設】&#10;一人当たり面積グラフ枠">
          <a:extLst>
            <a:ext uri="{FF2B5EF4-FFF2-40B4-BE49-F238E27FC236}">
              <a16:creationId xmlns:a16="http://schemas.microsoft.com/office/drawing/2014/main" id="{F9B60228-25EC-4590-86DE-26A66C906867}"/>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86137</xdr:rowOff>
    </xdr:from>
    <xdr:to>
      <xdr:col>116</xdr:col>
      <xdr:colOff>62864</xdr:colOff>
      <xdr:row>63</xdr:row>
      <xdr:rowOff>127559</xdr:rowOff>
    </xdr:to>
    <xdr:cxnSp macro="">
      <xdr:nvCxnSpPr>
        <xdr:cNvPr id="688" name="直線コネクタ 687">
          <a:extLst>
            <a:ext uri="{FF2B5EF4-FFF2-40B4-BE49-F238E27FC236}">
              <a16:creationId xmlns:a16="http://schemas.microsoft.com/office/drawing/2014/main" id="{2865B5E1-E06E-4041-ADD4-6818A0E6424C}"/>
            </a:ext>
          </a:extLst>
        </xdr:cNvPr>
        <xdr:cNvCxnSpPr/>
      </xdr:nvCxnSpPr>
      <xdr:spPr>
        <a:xfrm flipV="1">
          <a:off x="22160864" y="9687337"/>
          <a:ext cx="0" cy="1241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131386</xdr:rowOff>
    </xdr:from>
    <xdr:ext cx="469744" cy="259045"/>
    <xdr:sp macro="" textlink="">
      <xdr:nvSpPr>
        <xdr:cNvPr id="689" name="【学校施設】&#10;一人当たり面積最小値テキスト">
          <a:extLst>
            <a:ext uri="{FF2B5EF4-FFF2-40B4-BE49-F238E27FC236}">
              <a16:creationId xmlns:a16="http://schemas.microsoft.com/office/drawing/2014/main" id="{8774C1CB-6F42-4835-8B1E-867A7E960405}"/>
            </a:ext>
          </a:extLst>
        </xdr:cNvPr>
        <xdr:cNvSpPr txBox="1"/>
      </xdr:nvSpPr>
      <xdr:spPr>
        <a:xfrm>
          <a:off x="22199600" y="10932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127559</xdr:rowOff>
    </xdr:from>
    <xdr:to>
      <xdr:col>116</xdr:col>
      <xdr:colOff>152400</xdr:colOff>
      <xdr:row>63</xdr:row>
      <xdr:rowOff>127559</xdr:rowOff>
    </xdr:to>
    <xdr:cxnSp macro="">
      <xdr:nvCxnSpPr>
        <xdr:cNvPr id="690" name="直線コネクタ 689">
          <a:extLst>
            <a:ext uri="{FF2B5EF4-FFF2-40B4-BE49-F238E27FC236}">
              <a16:creationId xmlns:a16="http://schemas.microsoft.com/office/drawing/2014/main" id="{81E8F266-BB56-4710-9005-228FE9B734D7}"/>
            </a:ext>
          </a:extLst>
        </xdr:cNvPr>
        <xdr:cNvCxnSpPr/>
      </xdr:nvCxnSpPr>
      <xdr:spPr>
        <a:xfrm>
          <a:off x="22072600" y="10928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32814</xdr:rowOff>
    </xdr:from>
    <xdr:ext cx="534377" cy="259045"/>
    <xdr:sp macro="" textlink="">
      <xdr:nvSpPr>
        <xdr:cNvPr id="691" name="【学校施設】&#10;一人当たり面積最大値テキスト">
          <a:extLst>
            <a:ext uri="{FF2B5EF4-FFF2-40B4-BE49-F238E27FC236}">
              <a16:creationId xmlns:a16="http://schemas.microsoft.com/office/drawing/2014/main" id="{D6123710-59EC-44CD-8E86-1DBA9B3393D8}"/>
            </a:ext>
          </a:extLst>
        </xdr:cNvPr>
        <xdr:cNvSpPr txBox="1"/>
      </xdr:nvSpPr>
      <xdr:spPr>
        <a:xfrm>
          <a:off x="22199600" y="9462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86137</xdr:rowOff>
    </xdr:from>
    <xdr:to>
      <xdr:col>116</xdr:col>
      <xdr:colOff>152400</xdr:colOff>
      <xdr:row>56</xdr:row>
      <xdr:rowOff>86137</xdr:rowOff>
    </xdr:to>
    <xdr:cxnSp macro="">
      <xdr:nvCxnSpPr>
        <xdr:cNvPr id="692" name="直線コネクタ 691">
          <a:extLst>
            <a:ext uri="{FF2B5EF4-FFF2-40B4-BE49-F238E27FC236}">
              <a16:creationId xmlns:a16="http://schemas.microsoft.com/office/drawing/2014/main" id="{9A1D779B-2F6E-4938-9808-E4B5B2DF8E63}"/>
            </a:ext>
          </a:extLst>
        </xdr:cNvPr>
        <xdr:cNvCxnSpPr/>
      </xdr:nvCxnSpPr>
      <xdr:spPr>
        <a:xfrm>
          <a:off x="22072600" y="9687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119524</xdr:rowOff>
    </xdr:from>
    <xdr:ext cx="469744" cy="259045"/>
    <xdr:sp macro="" textlink="">
      <xdr:nvSpPr>
        <xdr:cNvPr id="693" name="【学校施設】&#10;一人当たり面積平均値テキスト">
          <a:extLst>
            <a:ext uri="{FF2B5EF4-FFF2-40B4-BE49-F238E27FC236}">
              <a16:creationId xmlns:a16="http://schemas.microsoft.com/office/drawing/2014/main" id="{E5C60599-7204-4F34-B26B-403392E2B7DE}"/>
            </a:ext>
          </a:extLst>
        </xdr:cNvPr>
        <xdr:cNvSpPr txBox="1"/>
      </xdr:nvSpPr>
      <xdr:spPr>
        <a:xfrm>
          <a:off x="22199600" y="105779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96647</xdr:rowOff>
    </xdr:from>
    <xdr:to>
      <xdr:col>116</xdr:col>
      <xdr:colOff>114300</xdr:colOff>
      <xdr:row>63</xdr:row>
      <xdr:rowOff>26797</xdr:rowOff>
    </xdr:to>
    <xdr:sp macro="" textlink="">
      <xdr:nvSpPr>
        <xdr:cNvPr id="694" name="フローチャート: 判断 693">
          <a:extLst>
            <a:ext uri="{FF2B5EF4-FFF2-40B4-BE49-F238E27FC236}">
              <a16:creationId xmlns:a16="http://schemas.microsoft.com/office/drawing/2014/main" id="{C3AB8461-D202-4AEB-B8C0-A63D909E0F1E}"/>
            </a:ext>
          </a:extLst>
        </xdr:cNvPr>
        <xdr:cNvSpPr/>
      </xdr:nvSpPr>
      <xdr:spPr>
        <a:xfrm>
          <a:off x="22110700" y="10726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104008</xdr:rowOff>
    </xdr:from>
    <xdr:to>
      <xdr:col>112</xdr:col>
      <xdr:colOff>38100</xdr:colOff>
      <xdr:row>63</xdr:row>
      <xdr:rowOff>34158</xdr:rowOff>
    </xdr:to>
    <xdr:sp macro="" textlink="">
      <xdr:nvSpPr>
        <xdr:cNvPr id="695" name="フローチャート: 判断 694">
          <a:extLst>
            <a:ext uri="{FF2B5EF4-FFF2-40B4-BE49-F238E27FC236}">
              <a16:creationId xmlns:a16="http://schemas.microsoft.com/office/drawing/2014/main" id="{40CA2E67-D07F-45F9-9580-4D0C9B6F6BB3}"/>
            </a:ext>
          </a:extLst>
        </xdr:cNvPr>
        <xdr:cNvSpPr/>
      </xdr:nvSpPr>
      <xdr:spPr>
        <a:xfrm>
          <a:off x="21272500" y="10733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106476</xdr:rowOff>
    </xdr:from>
    <xdr:to>
      <xdr:col>107</xdr:col>
      <xdr:colOff>101600</xdr:colOff>
      <xdr:row>63</xdr:row>
      <xdr:rowOff>36626</xdr:rowOff>
    </xdr:to>
    <xdr:sp macro="" textlink="">
      <xdr:nvSpPr>
        <xdr:cNvPr id="696" name="フローチャート: 判断 695">
          <a:extLst>
            <a:ext uri="{FF2B5EF4-FFF2-40B4-BE49-F238E27FC236}">
              <a16:creationId xmlns:a16="http://schemas.microsoft.com/office/drawing/2014/main" id="{7A76D779-3B53-4454-B117-749412E64802}"/>
            </a:ext>
          </a:extLst>
        </xdr:cNvPr>
        <xdr:cNvSpPr/>
      </xdr:nvSpPr>
      <xdr:spPr>
        <a:xfrm>
          <a:off x="20383500" y="10736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96235</xdr:rowOff>
    </xdr:from>
    <xdr:to>
      <xdr:col>102</xdr:col>
      <xdr:colOff>165100</xdr:colOff>
      <xdr:row>63</xdr:row>
      <xdr:rowOff>26385</xdr:rowOff>
    </xdr:to>
    <xdr:sp macro="" textlink="">
      <xdr:nvSpPr>
        <xdr:cNvPr id="697" name="フローチャート: 判断 696">
          <a:extLst>
            <a:ext uri="{FF2B5EF4-FFF2-40B4-BE49-F238E27FC236}">
              <a16:creationId xmlns:a16="http://schemas.microsoft.com/office/drawing/2014/main" id="{87D4ABCA-1CE5-435B-A013-038EA9757900}"/>
            </a:ext>
          </a:extLst>
        </xdr:cNvPr>
        <xdr:cNvSpPr/>
      </xdr:nvSpPr>
      <xdr:spPr>
        <a:xfrm>
          <a:off x="19494500" y="1072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91160</xdr:rowOff>
    </xdr:from>
    <xdr:to>
      <xdr:col>98</xdr:col>
      <xdr:colOff>38100</xdr:colOff>
      <xdr:row>63</xdr:row>
      <xdr:rowOff>21310</xdr:rowOff>
    </xdr:to>
    <xdr:sp macro="" textlink="">
      <xdr:nvSpPr>
        <xdr:cNvPr id="698" name="フローチャート: 判断 697">
          <a:extLst>
            <a:ext uri="{FF2B5EF4-FFF2-40B4-BE49-F238E27FC236}">
              <a16:creationId xmlns:a16="http://schemas.microsoft.com/office/drawing/2014/main" id="{AFC7B986-860A-4BA3-B017-8E7C182B6A18}"/>
            </a:ext>
          </a:extLst>
        </xdr:cNvPr>
        <xdr:cNvSpPr/>
      </xdr:nvSpPr>
      <xdr:spPr>
        <a:xfrm>
          <a:off x="18605500" y="10721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9504FFD6-B770-41D5-9D5D-398E81EE28DD}"/>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A758D1E1-B7BE-4EAD-A9E5-9CA0DB429BD4}"/>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26178685-02A5-44D8-A9E0-41EE1F457262}"/>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458F89ED-7C8D-4132-8543-B3C0A6939B93}"/>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C990F1E3-EA72-494E-9825-0056D7E8BD68}"/>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137430</xdr:rowOff>
    </xdr:from>
    <xdr:to>
      <xdr:col>116</xdr:col>
      <xdr:colOff>114300</xdr:colOff>
      <xdr:row>63</xdr:row>
      <xdr:rowOff>67580</xdr:rowOff>
    </xdr:to>
    <xdr:sp macro="" textlink="">
      <xdr:nvSpPr>
        <xdr:cNvPr id="704" name="楕円 703">
          <a:extLst>
            <a:ext uri="{FF2B5EF4-FFF2-40B4-BE49-F238E27FC236}">
              <a16:creationId xmlns:a16="http://schemas.microsoft.com/office/drawing/2014/main" id="{EC2C2449-3AC0-40C8-9A1F-48CCEE0C86F6}"/>
            </a:ext>
          </a:extLst>
        </xdr:cNvPr>
        <xdr:cNvSpPr/>
      </xdr:nvSpPr>
      <xdr:spPr>
        <a:xfrm>
          <a:off x="22110700" y="1076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75075</xdr:rowOff>
    </xdr:from>
    <xdr:ext cx="469744" cy="259045"/>
    <xdr:sp macro="" textlink="">
      <xdr:nvSpPr>
        <xdr:cNvPr id="705" name="【学校施設】&#10;一人当たり面積該当値テキスト">
          <a:extLst>
            <a:ext uri="{FF2B5EF4-FFF2-40B4-BE49-F238E27FC236}">
              <a16:creationId xmlns:a16="http://schemas.microsoft.com/office/drawing/2014/main" id="{89DFB546-97F3-43A5-80A4-9333D02DF84C}"/>
            </a:ext>
          </a:extLst>
        </xdr:cNvPr>
        <xdr:cNvSpPr txBox="1"/>
      </xdr:nvSpPr>
      <xdr:spPr>
        <a:xfrm>
          <a:off x="22199600" y="10704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140904</xdr:rowOff>
    </xdr:from>
    <xdr:to>
      <xdr:col>112</xdr:col>
      <xdr:colOff>38100</xdr:colOff>
      <xdr:row>63</xdr:row>
      <xdr:rowOff>71054</xdr:rowOff>
    </xdr:to>
    <xdr:sp macro="" textlink="">
      <xdr:nvSpPr>
        <xdr:cNvPr id="706" name="楕円 705">
          <a:extLst>
            <a:ext uri="{FF2B5EF4-FFF2-40B4-BE49-F238E27FC236}">
              <a16:creationId xmlns:a16="http://schemas.microsoft.com/office/drawing/2014/main" id="{B40D9B26-144C-4127-B6E2-1DF9B7DD8366}"/>
            </a:ext>
          </a:extLst>
        </xdr:cNvPr>
        <xdr:cNvSpPr/>
      </xdr:nvSpPr>
      <xdr:spPr>
        <a:xfrm>
          <a:off x="21272500" y="10770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16780</xdr:rowOff>
    </xdr:from>
    <xdr:to>
      <xdr:col>116</xdr:col>
      <xdr:colOff>63500</xdr:colOff>
      <xdr:row>63</xdr:row>
      <xdr:rowOff>20254</xdr:rowOff>
    </xdr:to>
    <xdr:cxnSp macro="">
      <xdr:nvCxnSpPr>
        <xdr:cNvPr id="707" name="直線コネクタ 706">
          <a:extLst>
            <a:ext uri="{FF2B5EF4-FFF2-40B4-BE49-F238E27FC236}">
              <a16:creationId xmlns:a16="http://schemas.microsoft.com/office/drawing/2014/main" id="{F8108D0F-138B-4931-B8F2-F1085EAA3587}"/>
            </a:ext>
          </a:extLst>
        </xdr:cNvPr>
        <xdr:cNvCxnSpPr/>
      </xdr:nvCxnSpPr>
      <xdr:spPr>
        <a:xfrm flipV="1">
          <a:off x="21323300" y="10818130"/>
          <a:ext cx="838200" cy="3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143098</xdr:rowOff>
    </xdr:from>
    <xdr:to>
      <xdr:col>107</xdr:col>
      <xdr:colOff>101600</xdr:colOff>
      <xdr:row>63</xdr:row>
      <xdr:rowOff>73248</xdr:rowOff>
    </xdr:to>
    <xdr:sp macro="" textlink="">
      <xdr:nvSpPr>
        <xdr:cNvPr id="708" name="楕円 707">
          <a:extLst>
            <a:ext uri="{FF2B5EF4-FFF2-40B4-BE49-F238E27FC236}">
              <a16:creationId xmlns:a16="http://schemas.microsoft.com/office/drawing/2014/main" id="{CA6DFE55-93D0-41F3-A02A-14DF972E3283}"/>
            </a:ext>
          </a:extLst>
        </xdr:cNvPr>
        <xdr:cNvSpPr/>
      </xdr:nvSpPr>
      <xdr:spPr>
        <a:xfrm>
          <a:off x="20383500" y="10772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20254</xdr:rowOff>
    </xdr:from>
    <xdr:to>
      <xdr:col>111</xdr:col>
      <xdr:colOff>177800</xdr:colOff>
      <xdr:row>63</xdr:row>
      <xdr:rowOff>22448</xdr:rowOff>
    </xdr:to>
    <xdr:cxnSp macro="">
      <xdr:nvCxnSpPr>
        <xdr:cNvPr id="709" name="直線コネクタ 708">
          <a:extLst>
            <a:ext uri="{FF2B5EF4-FFF2-40B4-BE49-F238E27FC236}">
              <a16:creationId xmlns:a16="http://schemas.microsoft.com/office/drawing/2014/main" id="{777DF35E-C5B1-48E3-96C5-3D8F67ACE7C0}"/>
            </a:ext>
          </a:extLst>
        </xdr:cNvPr>
        <xdr:cNvCxnSpPr/>
      </xdr:nvCxnSpPr>
      <xdr:spPr>
        <a:xfrm flipV="1">
          <a:off x="20434300" y="10821604"/>
          <a:ext cx="889000" cy="2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123165</xdr:rowOff>
    </xdr:from>
    <xdr:to>
      <xdr:col>102</xdr:col>
      <xdr:colOff>165100</xdr:colOff>
      <xdr:row>63</xdr:row>
      <xdr:rowOff>53315</xdr:rowOff>
    </xdr:to>
    <xdr:sp macro="" textlink="">
      <xdr:nvSpPr>
        <xdr:cNvPr id="710" name="楕円 709">
          <a:extLst>
            <a:ext uri="{FF2B5EF4-FFF2-40B4-BE49-F238E27FC236}">
              <a16:creationId xmlns:a16="http://schemas.microsoft.com/office/drawing/2014/main" id="{3D8AA24F-645D-4157-9634-5B7AB166C395}"/>
            </a:ext>
          </a:extLst>
        </xdr:cNvPr>
        <xdr:cNvSpPr/>
      </xdr:nvSpPr>
      <xdr:spPr>
        <a:xfrm>
          <a:off x="19494500" y="10753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2515</xdr:rowOff>
    </xdr:from>
    <xdr:to>
      <xdr:col>107</xdr:col>
      <xdr:colOff>50800</xdr:colOff>
      <xdr:row>63</xdr:row>
      <xdr:rowOff>22448</xdr:rowOff>
    </xdr:to>
    <xdr:cxnSp macro="">
      <xdr:nvCxnSpPr>
        <xdr:cNvPr id="711" name="直線コネクタ 710">
          <a:extLst>
            <a:ext uri="{FF2B5EF4-FFF2-40B4-BE49-F238E27FC236}">
              <a16:creationId xmlns:a16="http://schemas.microsoft.com/office/drawing/2014/main" id="{C0A7F1F5-FCE8-435A-AFFE-7B881A485123}"/>
            </a:ext>
          </a:extLst>
        </xdr:cNvPr>
        <xdr:cNvCxnSpPr/>
      </xdr:nvCxnSpPr>
      <xdr:spPr>
        <a:xfrm>
          <a:off x="19545300" y="10803865"/>
          <a:ext cx="889000" cy="19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126502</xdr:rowOff>
    </xdr:from>
    <xdr:to>
      <xdr:col>98</xdr:col>
      <xdr:colOff>38100</xdr:colOff>
      <xdr:row>63</xdr:row>
      <xdr:rowOff>56652</xdr:rowOff>
    </xdr:to>
    <xdr:sp macro="" textlink="">
      <xdr:nvSpPr>
        <xdr:cNvPr id="712" name="楕円 711">
          <a:extLst>
            <a:ext uri="{FF2B5EF4-FFF2-40B4-BE49-F238E27FC236}">
              <a16:creationId xmlns:a16="http://schemas.microsoft.com/office/drawing/2014/main" id="{6138D4BD-0183-4A6C-9D3E-57DF35CDD960}"/>
            </a:ext>
          </a:extLst>
        </xdr:cNvPr>
        <xdr:cNvSpPr/>
      </xdr:nvSpPr>
      <xdr:spPr>
        <a:xfrm>
          <a:off x="18605500" y="10756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2515</xdr:rowOff>
    </xdr:from>
    <xdr:to>
      <xdr:col>102</xdr:col>
      <xdr:colOff>114300</xdr:colOff>
      <xdr:row>63</xdr:row>
      <xdr:rowOff>5852</xdr:rowOff>
    </xdr:to>
    <xdr:cxnSp macro="">
      <xdr:nvCxnSpPr>
        <xdr:cNvPr id="713" name="直線コネクタ 712">
          <a:extLst>
            <a:ext uri="{FF2B5EF4-FFF2-40B4-BE49-F238E27FC236}">
              <a16:creationId xmlns:a16="http://schemas.microsoft.com/office/drawing/2014/main" id="{B65391DA-3B4C-45F1-B903-8F1AD2CA0DEF}"/>
            </a:ext>
          </a:extLst>
        </xdr:cNvPr>
        <xdr:cNvCxnSpPr/>
      </xdr:nvCxnSpPr>
      <xdr:spPr>
        <a:xfrm flipV="1">
          <a:off x="18656300" y="10803865"/>
          <a:ext cx="889000" cy="3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50685</xdr:rowOff>
    </xdr:from>
    <xdr:ext cx="469744" cy="259045"/>
    <xdr:sp macro="" textlink="">
      <xdr:nvSpPr>
        <xdr:cNvPr id="714" name="n_1aveValue【学校施設】&#10;一人当たり面積">
          <a:extLst>
            <a:ext uri="{FF2B5EF4-FFF2-40B4-BE49-F238E27FC236}">
              <a16:creationId xmlns:a16="http://schemas.microsoft.com/office/drawing/2014/main" id="{B608387A-717B-4ACD-AA83-CD68C54AB39C}"/>
            </a:ext>
          </a:extLst>
        </xdr:cNvPr>
        <xdr:cNvSpPr txBox="1"/>
      </xdr:nvSpPr>
      <xdr:spPr>
        <a:xfrm>
          <a:off x="21075727" y="10509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53153</xdr:rowOff>
    </xdr:from>
    <xdr:ext cx="469744" cy="259045"/>
    <xdr:sp macro="" textlink="">
      <xdr:nvSpPr>
        <xdr:cNvPr id="715" name="n_2aveValue【学校施設】&#10;一人当たり面積">
          <a:extLst>
            <a:ext uri="{FF2B5EF4-FFF2-40B4-BE49-F238E27FC236}">
              <a16:creationId xmlns:a16="http://schemas.microsoft.com/office/drawing/2014/main" id="{B4673F41-2BE0-4055-88D6-6F916F98B338}"/>
            </a:ext>
          </a:extLst>
        </xdr:cNvPr>
        <xdr:cNvSpPr txBox="1"/>
      </xdr:nvSpPr>
      <xdr:spPr>
        <a:xfrm>
          <a:off x="20199427" y="10511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42912</xdr:rowOff>
    </xdr:from>
    <xdr:ext cx="469744" cy="259045"/>
    <xdr:sp macro="" textlink="">
      <xdr:nvSpPr>
        <xdr:cNvPr id="716" name="n_3aveValue【学校施設】&#10;一人当たり面積">
          <a:extLst>
            <a:ext uri="{FF2B5EF4-FFF2-40B4-BE49-F238E27FC236}">
              <a16:creationId xmlns:a16="http://schemas.microsoft.com/office/drawing/2014/main" id="{D034F30A-E95F-49D8-85A1-ABB70815222B}"/>
            </a:ext>
          </a:extLst>
        </xdr:cNvPr>
        <xdr:cNvSpPr txBox="1"/>
      </xdr:nvSpPr>
      <xdr:spPr>
        <a:xfrm>
          <a:off x="19310427" y="10501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37837</xdr:rowOff>
    </xdr:from>
    <xdr:ext cx="469744" cy="259045"/>
    <xdr:sp macro="" textlink="">
      <xdr:nvSpPr>
        <xdr:cNvPr id="717" name="n_4aveValue【学校施設】&#10;一人当たり面積">
          <a:extLst>
            <a:ext uri="{FF2B5EF4-FFF2-40B4-BE49-F238E27FC236}">
              <a16:creationId xmlns:a16="http://schemas.microsoft.com/office/drawing/2014/main" id="{362D9E6B-3A1D-40BA-9913-A9A0D396C485}"/>
            </a:ext>
          </a:extLst>
        </xdr:cNvPr>
        <xdr:cNvSpPr txBox="1"/>
      </xdr:nvSpPr>
      <xdr:spPr>
        <a:xfrm>
          <a:off x="18421427" y="10496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62181</xdr:rowOff>
    </xdr:from>
    <xdr:ext cx="469744" cy="259045"/>
    <xdr:sp macro="" textlink="">
      <xdr:nvSpPr>
        <xdr:cNvPr id="718" name="n_1mainValue【学校施設】&#10;一人当たり面積">
          <a:extLst>
            <a:ext uri="{FF2B5EF4-FFF2-40B4-BE49-F238E27FC236}">
              <a16:creationId xmlns:a16="http://schemas.microsoft.com/office/drawing/2014/main" id="{6F2E48A7-5223-4839-98DF-828D517B1C1E}"/>
            </a:ext>
          </a:extLst>
        </xdr:cNvPr>
        <xdr:cNvSpPr txBox="1"/>
      </xdr:nvSpPr>
      <xdr:spPr>
        <a:xfrm>
          <a:off x="21075727" y="10863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64375</xdr:rowOff>
    </xdr:from>
    <xdr:ext cx="469744" cy="259045"/>
    <xdr:sp macro="" textlink="">
      <xdr:nvSpPr>
        <xdr:cNvPr id="719" name="n_2mainValue【学校施設】&#10;一人当たり面積">
          <a:extLst>
            <a:ext uri="{FF2B5EF4-FFF2-40B4-BE49-F238E27FC236}">
              <a16:creationId xmlns:a16="http://schemas.microsoft.com/office/drawing/2014/main" id="{362B38B2-A240-48B0-A5BC-B7BF6C04502B}"/>
            </a:ext>
          </a:extLst>
        </xdr:cNvPr>
        <xdr:cNvSpPr txBox="1"/>
      </xdr:nvSpPr>
      <xdr:spPr>
        <a:xfrm>
          <a:off x="20199427" y="10865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44442</xdr:rowOff>
    </xdr:from>
    <xdr:ext cx="469744" cy="259045"/>
    <xdr:sp macro="" textlink="">
      <xdr:nvSpPr>
        <xdr:cNvPr id="720" name="n_3mainValue【学校施設】&#10;一人当たり面積">
          <a:extLst>
            <a:ext uri="{FF2B5EF4-FFF2-40B4-BE49-F238E27FC236}">
              <a16:creationId xmlns:a16="http://schemas.microsoft.com/office/drawing/2014/main" id="{A0E66D52-918E-4D30-B6A8-E1B2F2495D8C}"/>
            </a:ext>
          </a:extLst>
        </xdr:cNvPr>
        <xdr:cNvSpPr txBox="1"/>
      </xdr:nvSpPr>
      <xdr:spPr>
        <a:xfrm>
          <a:off x="19310427" y="10845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47779</xdr:rowOff>
    </xdr:from>
    <xdr:ext cx="469744" cy="259045"/>
    <xdr:sp macro="" textlink="">
      <xdr:nvSpPr>
        <xdr:cNvPr id="721" name="n_4mainValue【学校施設】&#10;一人当たり面積">
          <a:extLst>
            <a:ext uri="{FF2B5EF4-FFF2-40B4-BE49-F238E27FC236}">
              <a16:creationId xmlns:a16="http://schemas.microsoft.com/office/drawing/2014/main" id="{F00A8837-1286-4415-B5D3-5BCE79F485DD}"/>
            </a:ext>
          </a:extLst>
        </xdr:cNvPr>
        <xdr:cNvSpPr txBox="1"/>
      </xdr:nvSpPr>
      <xdr:spPr>
        <a:xfrm>
          <a:off x="18421427" y="10849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2" name="正方形/長方形 721">
          <a:extLst>
            <a:ext uri="{FF2B5EF4-FFF2-40B4-BE49-F238E27FC236}">
              <a16:creationId xmlns:a16="http://schemas.microsoft.com/office/drawing/2014/main" id="{32EC7927-AC5B-43D7-938D-D239479E5351}"/>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3" name="正方形/長方形 722">
          <a:extLst>
            <a:ext uri="{FF2B5EF4-FFF2-40B4-BE49-F238E27FC236}">
              <a16:creationId xmlns:a16="http://schemas.microsoft.com/office/drawing/2014/main" id="{B0B12DB5-E072-430F-84D8-DFA9E031AF09}"/>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4" name="正方形/長方形 723">
          <a:extLst>
            <a:ext uri="{FF2B5EF4-FFF2-40B4-BE49-F238E27FC236}">
              <a16:creationId xmlns:a16="http://schemas.microsoft.com/office/drawing/2014/main" id="{24C32DDF-C416-4C6A-8FB3-90C581FF437A}"/>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5" name="正方形/長方形 724">
          <a:extLst>
            <a:ext uri="{FF2B5EF4-FFF2-40B4-BE49-F238E27FC236}">
              <a16:creationId xmlns:a16="http://schemas.microsoft.com/office/drawing/2014/main" id="{975E2F5D-AE2A-45EB-B8B8-849D73D585D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6" name="正方形/長方形 725">
          <a:extLst>
            <a:ext uri="{FF2B5EF4-FFF2-40B4-BE49-F238E27FC236}">
              <a16:creationId xmlns:a16="http://schemas.microsoft.com/office/drawing/2014/main" id="{B2D184EF-71DB-4281-B10D-509E967E121D}"/>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7" name="正方形/長方形 726">
          <a:extLst>
            <a:ext uri="{FF2B5EF4-FFF2-40B4-BE49-F238E27FC236}">
              <a16:creationId xmlns:a16="http://schemas.microsoft.com/office/drawing/2014/main" id="{18A5A362-7DF8-4BD4-BD4D-9769D95B654A}"/>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8" name="正方形/長方形 727">
          <a:extLst>
            <a:ext uri="{FF2B5EF4-FFF2-40B4-BE49-F238E27FC236}">
              <a16:creationId xmlns:a16="http://schemas.microsoft.com/office/drawing/2014/main" id="{74BCDCB1-D154-415E-84AA-6EF8A4090A0A}"/>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9" name="正方形/長方形 728">
          <a:extLst>
            <a:ext uri="{FF2B5EF4-FFF2-40B4-BE49-F238E27FC236}">
              <a16:creationId xmlns:a16="http://schemas.microsoft.com/office/drawing/2014/main" id="{161037FB-402C-4631-9ABF-CFF6EC2470C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0" name="正方形/長方形 729">
          <a:extLst>
            <a:ext uri="{FF2B5EF4-FFF2-40B4-BE49-F238E27FC236}">
              <a16:creationId xmlns:a16="http://schemas.microsoft.com/office/drawing/2014/main" id="{89BCEA2D-DCA4-4041-B701-53FD30DA4823}"/>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1" name="正方形/長方形 730">
          <a:extLst>
            <a:ext uri="{FF2B5EF4-FFF2-40B4-BE49-F238E27FC236}">
              <a16:creationId xmlns:a16="http://schemas.microsoft.com/office/drawing/2014/main" id="{900E7661-4A69-427F-A981-28929B2C6FD9}"/>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2" name="正方形/長方形 731">
          <a:extLst>
            <a:ext uri="{FF2B5EF4-FFF2-40B4-BE49-F238E27FC236}">
              <a16:creationId xmlns:a16="http://schemas.microsoft.com/office/drawing/2014/main" id="{0A4C73FF-E176-400B-892A-8901F6C37BB8}"/>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3" name="正方形/長方形 732">
          <a:extLst>
            <a:ext uri="{FF2B5EF4-FFF2-40B4-BE49-F238E27FC236}">
              <a16:creationId xmlns:a16="http://schemas.microsoft.com/office/drawing/2014/main" id="{C477C9DF-1032-4566-A0EE-59624301F67F}"/>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4" name="正方形/長方形 733">
          <a:extLst>
            <a:ext uri="{FF2B5EF4-FFF2-40B4-BE49-F238E27FC236}">
              <a16:creationId xmlns:a16="http://schemas.microsoft.com/office/drawing/2014/main" id="{EE242718-6C14-4195-8FC6-28B3299E90A5}"/>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5" name="正方形/長方形 734">
          <a:extLst>
            <a:ext uri="{FF2B5EF4-FFF2-40B4-BE49-F238E27FC236}">
              <a16:creationId xmlns:a16="http://schemas.microsoft.com/office/drawing/2014/main" id="{7B142624-5C72-4E4F-A54E-1E3D44AF7A4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6" name="正方形/長方形 735">
          <a:extLst>
            <a:ext uri="{FF2B5EF4-FFF2-40B4-BE49-F238E27FC236}">
              <a16:creationId xmlns:a16="http://schemas.microsoft.com/office/drawing/2014/main" id="{256E255F-980F-4F6D-A02A-AACB07801FB7}"/>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7" name="正方形/長方形 736">
          <a:extLst>
            <a:ext uri="{FF2B5EF4-FFF2-40B4-BE49-F238E27FC236}">
              <a16:creationId xmlns:a16="http://schemas.microsoft.com/office/drawing/2014/main" id="{918C3600-D54C-4E1D-9185-9BED4ACF89E8}"/>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38" name="正方形/長方形 737">
          <a:extLst>
            <a:ext uri="{FF2B5EF4-FFF2-40B4-BE49-F238E27FC236}">
              <a16:creationId xmlns:a16="http://schemas.microsoft.com/office/drawing/2014/main" id="{11348266-D701-4F07-98D1-50FB52ECB943}"/>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9" name="正方形/長方形 738">
          <a:extLst>
            <a:ext uri="{FF2B5EF4-FFF2-40B4-BE49-F238E27FC236}">
              <a16:creationId xmlns:a16="http://schemas.microsoft.com/office/drawing/2014/main" id="{68658F9F-82B9-47C7-9EF9-5F3997CF946A}"/>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0" name="正方形/長方形 739">
          <a:extLst>
            <a:ext uri="{FF2B5EF4-FFF2-40B4-BE49-F238E27FC236}">
              <a16:creationId xmlns:a16="http://schemas.microsoft.com/office/drawing/2014/main" id="{BFB2DF11-A4DC-455C-9CF4-15DE633C52D7}"/>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1" name="正方形/長方形 740">
          <a:extLst>
            <a:ext uri="{FF2B5EF4-FFF2-40B4-BE49-F238E27FC236}">
              <a16:creationId xmlns:a16="http://schemas.microsoft.com/office/drawing/2014/main" id="{FFBC8891-9931-475B-B212-2E575334CB3D}"/>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2" name="正方形/長方形 741">
          <a:extLst>
            <a:ext uri="{FF2B5EF4-FFF2-40B4-BE49-F238E27FC236}">
              <a16:creationId xmlns:a16="http://schemas.microsoft.com/office/drawing/2014/main" id="{E0D2698A-874D-4CDC-8672-2AA01ABB70B4}"/>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3" name="正方形/長方形 742">
          <a:extLst>
            <a:ext uri="{FF2B5EF4-FFF2-40B4-BE49-F238E27FC236}">
              <a16:creationId xmlns:a16="http://schemas.microsoft.com/office/drawing/2014/main" id="{C94F3FA0-780C-43C9-BC06-3559668357AC}"/>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4" name="正方形/長方形 743">
          <a:extLst>
            <a:ext uri="{FF2B5EF4-FFF2-40B4-BE49-F238E27FC236}">
              <a16:creationId xmlns:a16="http://schemas.microsoft.com/office/drawing/2014/main" id="{C5ECD79B-2B0E-40E2-BC26-301F367580D8}"/>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5" name="正方形/長方形 744">
          <a:extLst>
            <a:ext uri="{FF2B5EF4-FFF2-40B4-BE49-F238E27FC236}">
              <a16:creationId xmlns:a16="http://schemas.microsoft.com/office/drawing/2014/main" id="{81579918-13EB-47A5-AB73-E771D7A07267}"/>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6" name="テキスト ボックス 745">
          <a:extLst>
            <a:ext uri="{FF2B5EF4-FFF2-40B4-BE49-F238E27FC236}">
              <a16:creationId xmlns:a16="http://schemas.microsoft.com/office/drawing/2014/main" id="{84EBA9A4-8523-4ABF-97B0-7F30ABB20C47}"/>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7" name="直線コネクタ 746">
          <a:extLst>
            <a:ext uri="{FF2B5EF4-FFF2-40B4-BE49-F238E27FC236}">
              <a16:creationId xmlns:a16="http://schemas.microsoft.com/office/drawing/2014/main" id="{C129BC9E-A905-452A-A778-00A5C1C797D4}"/>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8" name="テキスト ボックス 747">
          <a:extLst>
            <a:ext uri="{FF2B5EF4-FFF2-40B4-BE49-F238E27FC236}">
              <a16:creationId xmlns:a16="http://schemas.microsoft.com/office/drawing/2014/main" id="{0CB77043-234F-4D5C-9497-87A7A0B3216F}"/>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9" name="直線コネクタ 748">
          <a:extLst>
            <a:ext uri="{FF2B5EF4-FFF2-40B4-BE49-F238E27FC236}">
              <a16:creationId xmlns:a16="http://schemas.microsoft.com/office/drawing/2014/main" id="{8859C5FA-A6EE-4E1F-8630-4C20901BB154}"/>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0" name="テキスト ボックス 749">
          <a:extLst>
            <a:ext uri="{FF2B5EF4-FFF2-40B4-BE49-F238E27FC236}">
              <a16:creationId xmlns:a16="http://schemas.microsoft.com/office/drawing/2014/main" id="{05F0143D-BE32-4A45-959A-709179564F24}"/>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1" name="直線コネクタ 750">
          <a:extLst>
            <a:ext uri="{FF2B5EF4-FFF2-40B4-BE49-F238E27FC236}">
              <a16:creationId xmlns:a16="http://schemas.microsoft.com/office/drawing/2014/main" id="{2D55F9CC-068B-42B0-A60B-84D7801A1D69}"/>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2" name="テキスト ボックス 751">
          <a:extLst>
            <a:ext uri="{FF2B5EF4-FFF2-40B4-BE49-F238E27FC236}">
              <a16:creationId xmlns:a16="http://schemas.microsoft.com/office/drawing/2014/main" id="{E3C7A54C-4EA7-4734-A745-25931824F4E9}"/>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3" name="直線コネクタ 752">
          <a:extLst>
            <a:ext uri="{FF2B5EF4-FFF2-40B4-BE49-F238E27FC236}">
              <a16:creationId xmlns:a16="http://schemas.microsoft.com/office/drawing/2014/main" id="{6B01DDA1-4505-4021-A0B6-21F3BA11BAE3}"/>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4" name="テキスト ボックス 753">
          <a:extLst>
            <a:ext uri="{FF2B5EF4-FFF2-40B4-BE49-F238E27FC236}">
              <a16:creationId xmlns:a16="http://schemas.microsoft.com/office/drawing/2014/main" id="{38D19DB0-8525-44BC-95F7-07001BDFE2D5}"/>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5" name="直線コネクタ 754">
          <a:extLst>
            <a:ext uri="{FF2B5EF4-FFF2-40B4-BE49-F238E27FC236}">
              <a16:creationId xmlns:a16="http://schemas.microsoft.com/office/drawing/2014/main" id="{CE15E701-8358-4922-B49C-668C7BC8BD75}"/>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6" name="テキスト ボックス 755">
          <a:extLst>
            <a:ext uri="{FF2B5EF4-FFF2-40B4-BE49-F238E27FC236}">
              <a16:creationId xmlns:a16="http://schemas.microsoft.com/office/drawing/2014/main" id="{A64248A5-90B2-457E-83D1-3A45BC7EB1BB}"/>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7" name="直線コネクタ 756">
          <a:extLst>
            <a:ext uri="{FF2B5EF4-FFF2-40B4-BE49-F238E27FC236}">
              <a16:creationId xmlns:a16="http://schemas.microsoft.com/office/drawing/2014/main" id="{0DD8A1C1-3504-4E6C-8F95-ADD3D8602F89}"/>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8" name="テキスト ボックス 757">
          <a:extLst>
            <a:ext uri="{FF2B5EF4-FFF2-40B4-BE49-F238E27FC236}">
              <a16:creationId xmlns:a16="http://schemas.microsoft.com/office/drawing/2014/main" id="{7CE3B22D-469B-4194-9E29-39692177D8B9}"/>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9" name="直線コネクタ 758">
          <a:extLst>
            <a:ext uri="{FF2B5EF4-FFF2-40B4-BE49-F238E27FC236}">
              <a16:creationId xmlns:a16="http://schemas.microsoft.com/office/drawing/2014/main" id="{0B2D0B66-8FAB-47CA-8B6E-453F1E8CF1E4}"/>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0" name="テキスト ボックス 759">
          <a:extLst>
            <a:ext uri="{FF2B5EF4-FFF2-40B4-BE49-F238E27FC236}">
              <a16:creationId xmlns:a16="http://schemas.microsoft.com/office/drawing/2014/main" id="{90642CC9-EE80-4F80-876B-487CE52BD109}"/>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a:extLst>
            <a:ext uri="{FF2B5EF4-FFF2-40B4-BE49-F238E27FC236}">
              <a16:creationId xmlns:a16="http://schemas.microsoft.com/office/drawing/2014/main" id="{398E75EB-B39D-46B5-AD3F-B6020F4213D3}"/>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2" name="【公民館】&#10;有形固定資産減価償却率グラフ枠">
          <a:extLst>
            <a:ext uri="{FF2B5EF4-FFF2-40B4-BE49-F238E27FC236}">
              <a16:creationId xmlns:a16="http://schemas.microsoft.com/office/drawing/2014/main" id="{5B33EF6A-0F11-4FC4-8B75-EBABCDB659BB}"/>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149679</xdr:rowOff>
    </xdr:from>
    <xdr:to>
      <xdr:col>85</xdr:col>
      <xdr:colOff>126364</xdr:colOff>
      <xdr:row>109</xdr:row>
      <xdr:rowOff>35379</xdr:rowOff>
    </xdr:to>
    <xdr:cxnSp macro="">
      <xdr:nvCxnSpPr>
        <xdr:cNvPr id="763" name="直線コネクタ 762">
          <a:extLst>
            <a:ext uri="{FF2B5EF4-FFF2-40B4-BE49-F238E27FC236}">
              <a16:creationId xmlns:a16="http://schemas.microsoft.com/office/drawing/2014/main" id="{24907717-0F47-4F3B-B75A-D1220E425815}"/>
            </a:ext>
          </a:extLst>
        </xdr:cNvPr>
        <xdr:cNvCxnSpPr/>
      </xdr:nvCxnSpPr>
      <xdr:spPr>
        <a:xfrm flipV="1">
          <a:off x="16318864" y="17123229"/>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4" name="【公民館】&#10;有形固定資産減価償却率最小値テキスト">
          <a:extLst>
            <a:ext uri="{FF2B5EF4-FFF2-40B4-BE49-F238E27FC236}">
              <a16:creationId xmlns:a16="http://schemas.microsoft.com/office/drawing/2014/main" id="{2AD2D729-4B55-45F8-BED5-CBA09A32818F}"/>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5" name="直線コネクタ 764">
          <a:extLst>
            <a:ext uri="{FF2B5EF4-FFF2-40B4-BE49-F238E27FC236}">
              <a16:creationId xmlns:a16="http://schemas.microsoft.com/office/drawing/2014/main" id="{A8A32532-6D90-4555-8F05-D16887719C29}"/>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96356</xdr:rowOff>
    </xdr:from>
    <xdr:ext cx="340478" cy="259045"/>
    <xdr:sp macro="" textlink="">
      <xdr:nvSpPr>
        <xdr:cNvPr id="766" name="【公民館】&#10;有形固定資産減価償却率最大値テキスト">
          <a:extLst>
            <a:ext uri="{FF2B5EF4-FFF2-40B4-BE49-F238E27FC236}">
              <a16:creationId xmlns:a16="http://schemas.microsoft.com/office/drawing/2014/main" id="{980341D1-1740-4114-AEC6-71F1DC6EE8F9}"/>
            </a:ext>
          </a:extLst>
        </xdr:cNvPr>
        <xdr:cNvSpPr txBox="1"/>
      </xdr:nvSpPr>
      <xdr:spPr>
        <a:xfrm>
          <a:off x="16357600" y="168984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149679</xdr:rowOff>
    </xdr:from>
    <xdr:to>
      <xdr:col>86</xdr:col>
      <xdr:colOff>25400</xdr:colOff>
      <xdr:row>99</xdr:row>
      <xdr:rowOff>149679</xdr:rowOff>
    </xdr:to>
    <xdr:cxnSp macro="">
      <xdr:nvCxnSpPr>
        <xdr:cNvPr id="767" name="直線コネクタ 766">
          <a:extLst>
            <a:ext uri="{FF2B5EF4-FFF2-40B4-BE49-F238E27FC236}">
              <a16:creationId xmlns:a16="http://schemas.microsoft.com/office/drawing/2014/main" id="{784542A9-FF72-4E37-A5E0-98C06F8C68F4}"/>
            </a:ext>
          </a:extLst>
        </xdr:cNvPr>
        <xdr:cNvCxnSpPr/>
      </xdr:nvCxnSpPr>
      <xdr:spPr>
        <a:xfrm>
          <a:off x="16230600" y="1712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89098</xdr:rowOff>
    </xdr:from>
    <xdr:ext cx="405111" cy="259045"/>
    <xdr:sp macro="" textlink="">
      <xdr:nvSpPr>
        <xdr:cNvPr id="768" name="【公民館】&#10;有形固定資産減価償却率平均値テキスト">
          <a:extLst>
            <a:ext uri="{FF2B5EF4-FFF2-40B4-BE49-F238E27FC236}">
              <a16:creationId xmlns:a16="http://schemas.microsoft.com/office/drawing/2014/main" id="{E986427B-D49C-4B9A-8F04-34C6A929DA7A}"/>
            </a:ext>
          </a:extLst>
        </xdr:cNvPr>
        <xdr:cNvSpPr txBox="1"/>
      </xdr:nvSpPr>
      <xdr:spPr>
        <a:xfrm>
          <a:off x="16357600" y="179198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66221</xdr:rowOff>
    </xdr:from>
    <xdr:to>
      <xdr:col>85</xdr:col>
      <xdr:colOff>177800</xdr:colOff>
      <xdr:row>105</xdr:row>
      <xdr:rowOff>167821</xdr:rowOff>
    </xdr:to>
    <xdr:sp macro="" textlink="">
      <xdr:nvSpPr>
        <xdr:cNvPr id="769" name="フローチャート: 判断 768">
          <a:extLst>
            <a:ext uri="{FF2B5EF4-FFF2-40B4-BE49-F238E27FC236}">
              <a16:creationId xmlns:a16="http://schemas.microsoft.com/office/drawing/2014/main" id="{9571AD0D-7B9E-49AC-A9F3-152BEF38F0AF}"/>
            </a:ext>
          </a:extLst>
        </xdr:cNvPr>
        <xdr:cNvSpPr/>
      </xdr:nvSpPr>
      <xdr:spPr>
        <a:xfrm>
          <a:off x="16268700" y="1806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92348</xdr:rowOff>
    </xdr:from>
    <xdr:to>
      <xdr:col>81</xdr:col>
      <xdr:colOff>101600</xdr:colOff>
      <xdr:row>106</xdr:row>
      <xdr:rowOff>22498</xdr:rowOff>
    </xdr:to>
    <xdr:sp macro="" textlink="">
      <xdr:nvSpPr>
        <xdr:cNvPr id="770" name="フローチャート: 判断 769">
          <a:extLst>
            <a:ext uri="{FF2B5EF4-FFF2-40B4-BE49-F238E27FC236}">
              <a16:creationId xmlns:a16="http://schemas.microsoft.com/office/drawing/2014/main" id="{0477FD24-CAC0-491B-A6D1-D40729C7433E}"/>
            </a:ext>
          </a:extLst>
        </xdr:cNvPr>
        <xdr:cNvSpPr/>
      </xdr:nvSpPr>
      <xdr:spPr>
        <a:xfrm>
          <a:off x="15430500" y="1809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121738</xdr:rowOff>
    </xdr:from>
    <xdr:to>
      <xdr:col>76</xdr:col>
      <xdr:colOff>165100</xdr:colOff>
      <xdr:row>106</xdr:row>
      <xdr:rowOff>51888</xdr:rowOff>
    </xdr:to>
    <xdr:sp macro="" textlink="">
      <xdr:nvSpPr>
        <xdr:cNvPr id="771" name="フローチャート: 判断 770">
          <a:extLst>
            <a:ext uri="{FF2B5EF4-FFF2-40B4-BE49-F238E27FC236}">
              <a16:creationId xmlns:a16="http://schemas.microsoft.com/office/drawing/2014/main" id="{E04193B3-6271-4B4A-A56B-EF0A1382FF5C}"/>
            </a:ext>
          </a:extLst>
        </xdr:cNvPr>
        <xdr:cNvSpPr/>
      </xdr:nvSpPr>
      <xdr:spPr>
        <a:xfrm>
          <a:off x="14541500" y="1812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58057</xdr:rowOff>
    </xdr:from>
    <xdr:to>
      <xdr:col>72</xdr:col>
      <xdr:colOff>38100</xdr:colOff>
      <xdr:row>105</xdr:row>
      <xdr:rowOff>159657</xdr:rowOff>
    </xdr:to>
    <xdr:sp macro="" textlink="">
      <xdr:nvSpPr>
        <xdr:cNvPr id="772" name="フローチャート: 判断 771">
          <a:extLst>
            <a:ext uri="{FF2B5EF4-FFF2-40B4-BE49-F238E27FC236}">
              <a16:creationId xmlns:a16="http://schemas.microsoft.com/office/drawing/2014/main" id="{4FC19F2E-7A0D-4230-BC5C-C3CFACE7CAAB}"/>
            </a:ext>
          </a:extLst>
        </xdr:cNvPr>
        <xdr:cNvSpPr/>
      </xdr:nvSpPr>
      <xdr:spPr>
        <a:xfrm>
          <a:off x="13652500" y="1806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43362</xdr:rowOff>
    </xdr:from>
    <xdr:to>
      <xdr:col>67</xdr:col>
      <xdr:colOff>101600</xdr:colOff>
      <xdr:row>105</xdr:row>
      <xdr:rowOff>144962</xdr:rowOff>
    </xdr:to>
    <xdr:sp macro="" textlink="">
      <xdr:nvSpPr>
        <xdr:cNvPr id="773" name="フローチャート: 判断 772">
          <a:extLst>
            <a:ext uri="{FF2B5EF4-FFF2-40B4-BE49-F238E27FC236}">
              <a16:creationId xmlns:a16="http://schemas.microsoft.com/office/drawing/2014/main" id="{F65169C1-FCF3-461E-B9A9-2F5B5EDDD4BF}"/>
            </a:ext>
          </a:extLst>
        </xdr:cNvPr>
        <xdr:cNvSpPr/>
      </xdr:nvSpPr>
      <xdr:spPr>
        <a:xfrm>
          <a:off x="12763500" y="1804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43F3F81D-9A3B-464D-AF05-7B3BB2438654}"/>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6FAE0CC8-4213-42FD-957C-BD704E99C78C}"/>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E621C1DD-D943-4D51-B442-574AA27A254E}"/>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AB00B638-EBD6-4867-A55A-37AA7B120449}"/>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5E7F8767-10B3-445F-A071-ABB0FEA01FF9}"/>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156029</xdr:rowOff>
    </xdr:from>
    <xdr:to>
      <xdr:col>85</xdr:col>
      <xdr:colOff>177800</xdr:colOff>
      <xdr:row>107</xdr:row>
      <xdr:rowOff>86179</xdr:rowOff>
    </xdr:to>
    <xdr:sp macro="" textlink="">
      <xdr:nvSpPr>
        <xdr:cNvPr id="779" name="楕円 778">
          <a:extLst>
            <a:ext uri="{FF2B5EF4-FFF2-40B4-BE49-F238E27FC236}">
              <a16:creationId xmlns:a16="http://schemas.microsoft.com/office/drawing/2014/main" id="{04070A7D-E218-4F88-A13E-A8E25A99200D}"/>
            </a:ext>
          </a:extLst>
        </xdr:cNvPr>
        <xdr:cNvSpPr/>
      </xdr:nvSpPr>
      <xdr:spPr>
        <a:xfrm>
          <a:off x="16268700" y="1832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134456</xdr:rowOff>
    </xdr:from>
    <xdr:ext cx="405111" cy="259045"/>
    <xdr:sp macro="" textlink="">
      <xdr:nvSpPr>
        <xdr:cNvPr id="780" name="【公民館】&#10;有形固定資産減価償却率該当値テキスト">
          <a:extLst>
            <a:ext uri="{FF2B5EF4-FFF2-40B4-BE49-F238E27FC236}">
              <a16:creationId xmlns:a16="http://schemas.microsoft.com/office/drawing/2014/main" id="{97AD5624-CE1F-466A-8D95-5948387E6CEC}"/>
            </a:ext>
          </a:extLst>
        </xdr:cNvPr>
        <xdr:cNvSpPr txBox="1"/>
      </xdr:nvSpPr>
      <xdr:spPr>
        <a:xfrm>
          <a:off x="16357600" y="18308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144599</xdr:rowOff>
    </xdr:from>
    <xdr:to>
      <xdr:col>81</xdr:col>
      <xdr:colOff>101600</xdr:colOff>
      <xdr:row>107</xdr:row>
      <xdr:rowOff>74749</xdr:rowOff>
    </xdr:to>
    <xdr:sp macro="" textlink="">
      <xdr:nvSpPr>
        <xdr:cNvPr id="781" name="楕円 780">
          <a:extLst>
            <a:ext uri="{FF2B5EF4-FFF2-40B4-BE49-F238E27FC236}">
              <a16:creationId xmlns:a16="http://schemas.microsoft.com/office/drawing/2014/main" id="{5A502EE7-DDA9-42C0-B62E-5CA3CB28B6D9}"/>
            </a:ext>
          </a:extLst>
        </xdr:cNvPr>
        <xdr:cNvSpPr/>
      </xdr:nvSpPr>
      <xdr:spPr>
        <a:xfrm>
          <a:off x="15430500" y="1831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23949</xdr:rowOff>
    </xdr:from>
    <xdr:to>
      <xdr:col>85</xdr:col>
      <xdr:colOff>127000</xdr:colOff>
      <xdr:row>107</xdr:row>
      <xdr:rowOff>35379</xdr:rowOff>
    </xdr:to>
    <xdr:cxnSp macro="">
      <xdr:nvCxnSpPr>
        <xdr:cNvPr id="782" name="直線コネクタ 781">
          <a:extLst>
            <a:ext uri="{FF2B5EF4-FFF2-40B4-BE49-F238E27FC236}">
              <a16:creationId xmlns:a16="http://schemas.microsoft.com/office/drawing/2014/main" id="{1289ACFA-3737-4DA4-9867-87110B14D9C5}"/>
            </a:ext>
          </a:extLst>
        </xdr:cNvPr>
        <xdr:cNvCxnSpPr/>
      </xdr:nvCxnSpPr>
      <xdr:spPr>
        <a:xfrm>
          <a:off x="15481300" y="18369099"/>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123371</xdr:rowOff>
    </xdr:from>
    <xdr:to>
      <xdr:col>76</xdr:col>
      <xdr:colOff>165100</xdr:colOff>
      <xdr:row>107</xdr:row>
      <xdr:rowOff>53521</xdr:rowOff>
    </xdr:to>
    <xdr:sp macro="" textlink="">
      <xdr:nvSpPr>
        <xdr:cNvPr id="783" name="楕円 782">
          <a:extLst>
            <a:ext uri="{FF2B5EF4-FFF2-40B4-BE49-F238E27FC236}">
              <a16:creationId xmlns:a16="http://schemas.microsoft.com/office/drawing/2014/main" id="{92BDB6F6-C2E1-440E-8697-0F649F7ADF9B}"/>
            </a:ext>
          </a:extLst>
        </xdr:cNvPr>
        <xdr:cNvSpPr/>
      </xdr:nvSpPr>
      <xdr:spPr>
        <a:xfrm>
          <a:off x="14541500" y="1829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2721</xdr:rowOff>
    </xdr:from>
    <xdr:to>
      <xdr:col>81</xdr:col>
      <xdr:colOff>50800</xdr:colOff>
      <xdr:row>107</xdr:row>
      <xdr:rowOff>23949</xdr:rowOff>
    </xdr:to>
    <xdr:cxnSp macro="">
      <xdr:nvCxnSpPr>
        <xdr:cNvPr id="784" name="直線コネクタ 783">
          <a:extLst>
            <a:ext uri="{FF2B5EF4-FFF2-40B4-BE49-F238E27FC236}">
              <a16:creationId xmlns:a16="http://schemas.microsoft.com/office/drawing/2014/main" id="{7D8F1469-4C27-42FB-9763-E5F1EE04C788}"/>
            </a:ext>
          </a:extLst>
        </xdr:cNvPr>
        <xdr:cNvCxnSpPr/>
      </xdr:nvCxnSpPr>
      <xdr:spPr>
        <a:xfrm>
          <a:off x="14592300" y="18347871"/>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93980</xdr:rowOff>
    </xdr:from>
    <xdr:to>
      <xdr:col>72</xdr:col>
      <xdr:colOff>38100</xdr:colOff>
      <xdr:row>107</xdr:row>
      <xdr:rowOff>24130</xdr:rowOff>
    </xdr:to>
    <xdr:sp macro="" textlink="">
      <xdr:nvSpPr>
        <xdr:cNvPr id="785" name="楕円 784">
          <a:extLst>
            <a:ext uri="{FF2B5EF4-FFF2-40B4-BE49-F238E27FC236}">
              <a16:creationId xmlns:a16="http://schemas.microsoft.com/office/drawing/2014/main" id="{3A1BA6BA-6515-4B4E-9E8E-924B82E728EF}"/>
            </a:ext>
          </a:extLst>
        </xdr:cNvPr>
        <xdr:cNvSpPr/>
      </xdr:nvSpPr>
      <xdr:spPr>
        <a:xfrm>
          <a:off x="13652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144780</xdr:rowOff>
    </xdr:from>
    <xdr:to>
      <xdr:col>76</xdr:col>
      <xdr:colOff>114300</xdr:colOff>
      <xdr:row>107</xdr:row>
      <xdr:rowOff>2721</xdr:rowOff>
    </xdr:to>
    <xdr:cxnSp macro="">
      <xdr:nvCxnSpPr>
        <xdr:cNvPr id="786" name="直線コネクタ 785">
          <a:extLst>
            <a:ext uri="{FF2B5EF4-FFF2-40B4-BE49-F238E27FC236}">
              <a16:creationId xmlns:a16="http://schemas.microsoft.com/office/drawing/2014/main" id="{BABD7029-7109-4BC3-A6DE-17016D20F086}"/>
            </a:ext>
          </a:extLst>
        </xdr:cNvPr>
        <xdr:cNvCxnSpPr/>
      </xdr:nvCxnSpPr>
      <xdr:spPr>
        <a:xfrm>
          <a:off x="13703300" y="18318480"/>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58057</xdr:rowOff>
    </xdr:from>
    <xdr:to>
      <xdr:col>67</xdr:col>
      <xdr:colOff>101600</xdr:colOff>
      <xdr:row>106</xdr:row>
      <xdr:rowOff>159657</xdr:rowOff>
    </xdr:to>
    <xdr:sp macro="" textlink="">
      <xdr:nvSpPr>
        <xdr:cNvPr id="787" name="楕円 786">
          <a:extLst>
            <a:ext uri="{FF2B5EF4-FFF2-40B4-BE49-F238E27FC236}">
              <a16:creationId xmlns:a16="http://schemas.microsoft.com/office/drawing/2014/main" id="{8468CA83-F77A-4321-AA1C-B820EBF02615}"/>
            </a:ext>
          </a:extLst>
        </xdr:cNvPr>
        <xdr:cNvSpPr/>
      </xdr:nvSpPr>
      <xdr:spPr>
        <a:xfrm>
          <a:off x="12763500" y="1823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108857</xdr:rowOff>
    </xdr:from>
    <xdr:to>
      <xdr:col>71</xdr:col>
      <xdr:colOff>177800</xdr:colOff>
      <xdr:row>106</xdr:row>
      <xdr:rowOff>144780</xdr:rowOff>
    </xdr:to>
    <xdr:cxnSp macro="">
      <xdr:nvCxnSpPr>
        <xdr:cNvPr id="788" name="直線コネクタ 787">
          <a:extLst>
            <a:ext uri="{FF2B5EF4-FFF2-40B4-BE49-F238E27FC236}">
              <a16:creationId xmlns:a16="http://schemas.microsoft.com/office/drawing/2014/main" id="{F27E9059-4233-47D8-BCDE-2002C498068B}"/>
            </a:ext>
          </a:extLst>
        </xdr:cNvPr>
        <xdr:cNvCxnSpPr/>
      </xdr:nvCxnSpPr>
      <xdr:spPr>
        <a:xfrm>
          <a:off x="12814300" y="1828255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39025</xdr:rowOff>
    </xdr:from>
    <xdr:ext cx="405111" cy="259045"/>
    <xdr:sp macro="" textlink="">
      <xdr:nvSpPr>
        <xdr:cNvPr id="789" name="n_1aveValue【公民館】&#10;有形固定資産減価償却率">
          <a:extLst>
            <a:ext uri="{FF2B5EF4-FFF2-40B4-BE49-F238E27FC236}">
              <a16:creationId xmlns:a16="http://schemas.microsoft.com/office/drawing/2014/main" id="{CE9F3CF8-AA15-4662-80AC-F01F64BE11B8}"/>
            </a:ext>
          </a:extLst>
        </xdr:cNvPr>
        <xdr:cNvSpPr txBox="1"/>
      </xdr:nvSpPr>
      <xdr:spPr>
        <a:xfrm>
          <a:off x="15266044" y="17869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68415</xdr:rowOff>
    </xdr:from>
    <xdr:ext cx="405111" cy="259045"/>
    <xdr:sp macro="" textlink="">
      <xdr:nvSpPr>
        <xdr:cNvPr id="790" name="n_2aveValue【公民館】&#10;有形固定資産減価償却率">
          <a:extLst>
            <a:ext uri="{FF2B5EF4-FFF2-40B4-BE49-F238E27FC236}">
              <a16:creationId xmlns:a16="http://schemas.microsoft.com/office/drawing/2014/main" id="{BF9DE87F-BC26-4F0D-B954-28FA03C9FD95}"/>
            </a:ext>
          </a:extLst>
        </xdr:cNvPr>
        <xdr:cNvSpPr txBox="1"/>
      </xdr:nvSpPr>
      <xdr:spPr>
        <a:xfrm>
          <a:off x="14389744" y="17899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4734</xdr:rowOff>
    </xdr:from>
    <xdr:ext cx="405111" cy="259045"/>
    <xdr:sp macro="" textlink="">
      <xdr:nvSpPr>
        <xdr:cNvPr id="791" name="n_3aveValue【公民館】&#10;有形固定資産減価償却率">
          <a:extLst>
            <a:ext uri="{FF2B5EF4-FFF2-40B4-BE49-F238E27FC236}">
              <a16:creationId xmlns:a16="http://schemas.microsoft.com/office/drawing/2014/main" id="{EEBCA818-DB95-4240-A1A8-652B03A009EE}"/>
            </a:ext>
          </a:extLst>
        </xdr:cNvPr>
        <xdr:cNvSpPr txBox="1"/>
      </xdr:nvSpPr>
      <xdr:spPr>
        <a:xfrm>
          <a:off x="13500744" y="17835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161489</xdr:rowOff>
    </xdr:from>
    <xdr:ext cx="405111" cy="259045"/>
    <xdr:sp macro="" textlink="">
      <xdr:nvSpPr>
        <xdr:cNvPr id="792" name="n_4aveValue【公民館】&#10;有形固定資産減価償却率">
          <a:extLst>
            <a:ext uri="{FF2B5EF4-FFF2-40B4-BE49-F238E27FC236}">
              <a16:creationId xmlns:a16="http://schemas.microsoft.com/office/drawing/2014/main" id="{A5DB7227-D6E3-44BF-80A7-D2FC37C5283F}"/>
            </a:ext>
          </a:extLst>
        </xdr:cNvPr>
        <xdr:cNvSpPr txBox="1"/>
      </xdr:nvSpPr>
      <xdr:spPr>
        <a:xfrm>
          <a:off x="12611744" y="17820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65876</xdr:rowOff>
    </xdr:from>
    <xdr:ext cx="405111" cy="259045"/>
    <xdr:sp macro="" textlink="">
      <xdr:nvSpPr>
        <xdr:cNvPr id="793" name="n_1mainValue【公民館】&#10;有形固定資産減価償却率">
          <a:extLst>
            <a:ext uri="{FF2B5EF4-FFF2-40B4-BE49-F238E27FC236}">
              <a16:creationId xmlns:a16="http://schemas.microsoft.com/office/drawing/2014/main" id="{BB27422B-084E-4500-8AB7-499E289DE33D}"/>
            </a:ext>
          </a:extLst>
        </xdr:cNvPr>
        <xdr:cNvSpPr txBox="1"/>
      </xdr:nvSpPr>
      <xdr:spPr>
        <a:xfrm>
          <a:off x="15266044" y="18411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44648</xdr:rowOff>
    </xdr:from>
    <xdr:ext cx="405111" cy="259045"/>
    <xdr:sp macro="" textlink="">
      <xdr:nvSpPr>
        <xdr:cNvPr id="794" name="n_2mainValue【公民館】&#10;有形固定資産減価償却率">
          <a:extLst>
            <a:ext uri="{FF2B5EF4-FFF2-40B4-BE49-F238E27FC236}">
              <a16:creationId xmlns:a16="http://schemas.microsoft.com/office/drawing/2014/main" id="{DC87AB1B-D383-47CE-8825-3BC650EA9444}"/>
            </a:ext>
          </a:extLst>
        </xdr:cNvPr>
        <xdr:cNvSpPr txBox="1"/>
      </xdr:nvSpPr>
      <xdr:spPr>
        <a:xfrm>
          <a:off x="14389744" y="18389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15257</xdr:rowOff>
    </xdr:from>
    <xdr:ext cx="405111" cy="259045"/>
    <xdr:sp macro="" textlink="">
      <xdr:nvSpPr>
        <xdr:cNvPr id="795" name="n_3mainValue【公民館】&#10;有形固定資産減価償却率">
          <a:extLst>
            <a:ext uri="{FF2B5EF4-FFF2-40B4-BE49-F238E27FC236}">
              <a16:creationId xmlns:a16="http://schemas.microsoft.com/office/drawing/2014/main" id="{2536A088-377A-4BEF-AC7D-5C8736DE7C04}"/>
            </a:ext>
          </a:extLst>
        </xdr:cNvPr>
        <xdr:cNvSpPr txBox="1"/>
      </xdr:nvSpPr>
      <xdr:spPr>
        <a:xfrm>
          <a:off x="13500744" y="1836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150784</xdr:rowOff>
    </xdr:from>
    <xdr:ext cx="405111" cy="259045"/>
    <xdr:sp macro="" textlink="">
      <xdr:nvSpPr>
        <xdr:cNvPr id="796" name="n_4mainValue【公民館】&#10;有形固定資産減価償却率">
          <a:extLst>
            <a:ext uri="{FF2B5EF4-FFF2-40B4-BE49-F238E27FC236}">
              <a16:creationId xmlns:a16="http://schemas.microsoft.com/office/drawing/2014/main" id="{B85418C5-E03C-46FF-8CF8-953679347740}"/>
            </a:ext>
          </a:extLst>
        </xdr:cNvPr>
        <xdr:cNvSpPr txBox="1"/>
      </xdr:nvSpPr>
      <xdr:spPr>
        <a:xfrm>
          <a:off x="12611744" y="18324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7" name="正方形/長方形 796">
          <a:extLst>
            <a:ext uri="{FF2B5EF4-FFF2-40B4-BE49-F238E27FC236}">
              <a16:creationId xmlns:a16="http://schemas.microsoft.com/office/drawing/2014/main" id="{00FBD34D-3EC1-4CAB-B404-BC9A71499907}"/>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8" name="正方形/長方形 797">
          <a:extLst>
            <a:ext uri="{FF2B5EF4-FFF2-40B4-BE49-F238E27FC236}">
              <a16:creationId xmlns:a16="http://schemas.microsoft.com/office/drawing/2014/main" id="{3F79DAE2-6053-4081-BBD3-8D3FAD70CEA2}"/>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9" name="正方形/長方形 798">
          <a:extLst>
            <a:ext uri="{FF2B5EF4-FFF2-40B4-BE49-F238E27FC236}">
              <a16:creationId xmlns:a16="http://schemas.microsoft.com/office/drawing/2014/main" id="{2928E9AC-010E-4230-804F-AAB1241CAA38}"/>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0" name="正方形/長方形 799">
          <a:extLst>
            <a:ext uri="{FF2B5EF4-FFF2-40B4-BE49-F238E27FC236}">
              <a16:creationId xmlns:a16="http://schemas.microsoft.com/office/drawing/2014/main" id="{14DAEEC8-741B-4D65-9EB3-07AD6DC9A886}"/>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1" name="正方形/長方形 800">
          <a:extLst>
            <a:ext uri="{FF2B5EF4-FFF2-40B4-BE49-F238E27FC236}">
              <a16:creationId xmlns:a16="http://schemas.microsoft.com/office/drawing/2014/main" id="{40CCB896-5CA9-4DB7-A42D-3283257C51BC}"/>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2" name="正方形/長方形 801">
          <a:extLst>
            <a:ext uri="{FF2B5EF4-FFF2-40B4-BE49-F238E27FC236}">
              <a16:creationId xmlns:a16="http://schemas.microsoft.com/office/drawing/2014/main" id="{42A1756D-1438-4A84-B62C-3D268DF4193A}"/>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3" name="正方形/長方形 802">
          <a:extLst>
            <a:ext uri="{FF2B5EF4-FFF2-40B4-BE49-F238E27FC236}">
              <a16:creationId xmlns:a16="http://schemas.microsoft.com/office/drawing/2014/main" id="{2E9510BB-CB4D-4C18-B24F-21312D17E0FA}"/>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4" name="正方形/長方形 803">
          <a:extLst>
            <a:ext uri="{FF2B5EF4-FFF2-40B4-BE49-F238E27FC236}">
              <a16:creationId xmlns:a16="http://schemas.microsoft.com/office/drawing/2014/main" id="{70540DD5-DB75-4366-A5C7-79735591CE21}"/>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5" name="テキスト ボックス 804">
          <a:extLst>
            <a:ext uri="{FF2B5EF4-FFF2-40B4-BE49-F238E27FC236}">
              <a16:creationId xmlns:a16="http://schemas.microsoft.com/office/drawing/2014/main" id="{AD094CB8-C102-48FB-B8CD-67E9EF51173F}"/>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6" name="直線コネクタ 805">
          <a:extLst>
            <a:ext uri="{FF2B5EF4-FFF2-40B4-BE49-F238E27FC236}">
              <a16:creationId xmlns:a16="http://schemas.microsoft.com/office/drawing/2014/main" id="{A4FF7BEF-C250-4A14-AAA8-A7233E79CABA}"/>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7" name="直線コネクタ 806">
          <a:extLst>
            <a:ext uri="{FF2B5EF4-FFF2-40B4-BE49-F238E27FC236}">
              <a16:creationId xmlns:a16="http://schemas.microsoft.com/office/drawing/2014/main" id="{77AA0967-70C6-40CE-836D-8F03AD081482}"/>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8" name="テキスト ボックス 807">
          <a:extLst>
            <a:ext uri="{FF2B5EF4-FFF2-40B4-BE49-F238E27FC236}">
              <a16:creationId xmlns:a16="http://schemas.microsoft.com/office/drawing/2014/main" id="{3380850C-FE31-4123-A36C-942F6B39F7AD}"/>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9" name="直線コネクタ 808">
          <a:extLst>
            <a:ext uri="{FF2B5EF4-FFF2-40B4-BE49-F238E27FC236}">
              <a16:creationId xmlns:a16="http://schemas.microsoft.com/office/drawing/2014/main" id="{A9DC3C59-40A1-4F68-B503-A5DF263A88FE}"/>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0" name="テキスト ボックス 809">
          <a:extLst>
            <a:ext uri="{FF2B5EF4-FFF2-40B4-BE49-F238E27FC236}">
              <a16:creationId xmlns:a16="http://schemas.microsoft.com/office/drawing/2014/main" id="{FE5F1B27-B15C-4201-937E-8E39CB41169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1" name="直線コネクタ 810">
          <a:extLst>
            <a:ext uri="{FF2B5EF4-FFF2-40B4-BE49-F238E27FC236}">
              <a16:creationId xmlns:a16="http://schemas.microsoft.com/office/drawing/2014/main" id="{3834B8BE-EB1B-4BB9-BAE6-77B77A055229}"/>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103</xdr:row>
      <xdr:rowOff>105427</xdr:rowOff>
    </xdr:from>
    <xdr:ext cx="531299" cy="259045"/>
    <xdr:sp macro="" textlink="">
      <xdr:nvSpPr>
        <xdr:cNvPr id="812" name="テキスト ボックス 811">
          <a:extLst>
            <a:ext uri="{FF2B5EF4-FFF2-40B4-BE49-F238E27FC236}">
              <a16:creationId xmlns:a16="http://schemas.microsoft.com/office/drawing/2014/main" id="{DCB29CDC-60BD-4D4E-84F6-18FA1DE8D78B}"/>
            </a:ext>
          </a:extLst>
        </xdr:cNvPr>
        <xdr:cNvSpPr txBox="1"/>
      </xdr:nvSpPr>
      <xdr:spPr>
        <a:xfrm>
          <a:off x="17756701" y="177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3" name="直線コネクタ 812">
          <a:extLst>
            <a:ext uri="{FF2B5EF4-FFF2-40B4-BE49-F238E27FC236}">
              <a16:creationId xmlns:a16="http://schemas.microsoft.com/office/drawing/2014/main" id="{EAE741F8-19D8-4990-B6CB-60A3C5A0C09F}"/>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101</xdr:row>
      <xdr:rowOff>67327</xdr:rowOff>
    </xdr:from>
    <xdr:ext cx="531299" cy="259045"/>
    <xdr:sp macro="" textlink="">
      <xdr:nvSpPr>
        <xdr:cNvPr id="814" name="テキスト ボックス 813">
          <a:extLst>
            <a:ext uri="{FF2B5EF4-FFF2-40B4-BE49-F238E27FC236}">
              <a16:creationId xmlns:a16="http://schemas.microsoft.com/office/drawing/2014/main" id="{E4FAE721-F77B-4FC3-937F-9B20016430E1}"/>
            </a:ext>
          </a:extLst>
        </xdr:cNvPr>
        <xdr:cNvSpPr txBox="1"/>
      </xdr:nvSpPr>
      <xdr:spPr>
        <a:xfrm>
          <a:off x="17756701" y="173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5" name="直線コネクタ 814">
          <a:extLst>
            <a:ext uri="{FF2B5EF4-FFF2-40B4-BE49-F238E27FC236}">
              <a16:creationId xmlns:a16="http://schemas.microsoft.com/office/drawing/2014/main" id="{F3DC6823-E563-478F-83C8-C38F2CE33F24}"/>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816" name="テキスト ボックス 815">
          <a:extLst>
            <a:ext uri="{FF2B5EF4-FFF2-40B4-BE49-F238E27FC236}">
              <a16:creationId xmlns:a16="http://schemas.microsoft.com/office/drawing/2014/main" id="{D58640B4-662E-4727-A41B-17412E6BD989}"/>
            </a:ext>
          </a:extLst>
        </xdr:cNvPr>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7" name="直線コネクタ 816">
          <a:extLst>
            <a:ext uri="{FF2B5EF4-FFF2-40B4-BE49-F238E27FC236}">
              <a16:creationId xmlns:a16="http://schemas.microsoft.com/office/drawing/2014/main" id="{FF0274AB-4BEB-4B9E-8C7F-535667E7F1CA}"/>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818" name="テキスト ボックス 817">
          <a:extLst>
            <a:ext uri="{FF2B5EF4-FFF2-40B4-BE49-F238E27FC236}">
              <a16:creationId xmlns:a16="http://schemas.microsoft.com/office/drawing/2014/main" id="{E4799110-1F1C-40C2-AD8E-3C1302D88385}"/>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9" name="【公民館】&#10;一人当たり面積グラフ枠">
          <a:extLst>
            <a:ext uri="{FF2B5EF4-FFF2-40B4-BE49-F238E27FC236}">
              <a16:creationId xmlns:a16="http://schemas.microsoft.com/office/drawing/2014/main" id="{63DCB81E-701C-429A-BBBE-BAB1ABF86B9A}"/>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158114</xdr:rowOff>
    </xdr:from>
    <xdr:to>
      <xdr:col>116</xdr:col>
      <xdr:colOff>62864</xdr:colOff>
      <xdr:row>108</xdr:row>
      <xdr:rowOff>150191</xdr:rowOff>
    </xdr:to>
    <xdr:cxnSp macro="">
      <xdr:nvCxnSpPr>
        <xdr:cNvPr id="820" name="直線コネクタ 819">
          <a:extLst>
            <a:ext uri="{FF2B5EF4-FFF2-40B4-BE49-F238E27FC236}">
              <a16:creationId xmlns:a16="http://schemas.microsoft.com/office/drawing/2014/main" id="{40B265D2-4900-498F-9A2A-75EC21348D2F}"/>
            </a:ext>
          </a:extLst>
        </xdr:cNvPr>
        <xdr:cNvCxnSpPr/>
      </xdr:nvCxnSpPr>
      <xdr:spPr>
        <a:xfrm flipV="1">
          <a:off x="22160864" y="17303114"/>
          <a:ext cx="0" cy="13636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154018</xdr:rowOff>
    </xdr:from>
    <xdr:ext cx="469744" cy="259045"/>
    <xdr:sp macro="" textlink="">
      <xdr:nvSpPr>
        <xdr:cNvPr id="821" name="【公民館】&#10;一人当たり面積最小値テキスト">
          <a:extLst>
            <a:ext uri="{FF2B5EF4-FFF2-40B4-BE49-F238E27FC236}">
              <a16:creationId xmlns:a16="http://schemas.microsoft.com/office/drawing/2014/main" id="{3B19DEA8-5023-4CCB-94D8-6C4A9CC60358}"/>
            </a:ext>
          </a:extLst>
        </xdr:cNvPr>
        <xdr:cNvSpPr txBox="1"/>
      </xdr:nvSpPr>
      <xdr:spPr>
        <a:xfrm>
          <a:off x="22199600" y="18670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150191</xdr:rowOff>
    </xdr:from>
    <xdr:to>
      <xdr:col>116</xdr:col>
      <xdr:colOff>152400</xdr:colOff>
      <xdr:row>108</xdr:row>
      <xdr:rowOff>150191</xdr:rowOff>
    </xdr:to>
    <xdr:cxnSp macro="">
      <xdr:nvCxnSpPr>
        <xdr:cNvPr id="822" name="直線コネクタ 821">
          <a:extLst>
            <a:ext uri="{FF2B5EF4-FFF2-40B4-BE49-F238E27FC236}">
              <a16:creationId xmlns:a16="http://schemas.microsoft.com/office/drawing/2014/main" id="{3ADCBEA7-3C52-4A9F-9FF3-4780D77AB837}"/>
            </a:ext>
          </a:extLst>
        </xdr:cNvPr>
        <xdr:cNvCxnSpPr/>
      </xdr:nvCxnSpPr>
      <xdr:spPr>
        <a:xfrm>
          <a:off x="22072600" y="18666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104791</xdr:rowOff>
    </xdr:from>
    <xdr:ext cx="534377" cy="259045"/>
    <xdr:sp macro="" textlink="">
      <xdr:nvSpPr>
        <xdr:cNvPr id="823" name="【公民館】&#10;一人当たり面積最大値テキスト">
          <a:extLst>
            <a:ext uri="{FF2B5EF4-FFF2-40B4-BE49-F238E27FC236}">
              <a16:creationId xmlns:a16="http://schemas.microsoft.com/office/drawing/2014/main" id="{078C5744-8CFF-4F9A-98D2-233675414516}"/>
            </a:ext>
          </a:extLst>
        </xdr:cNvPr>
        <xdr:cNvSpPr txBox="1"/>
      </xdr:nvSpPr>
      <xdr:spPr>
        <a:xfrm>
          <a:off x="22199600" y="17078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158114</xdr:rowOff>
    </xdr:from>
    <xdr:to>
      <xdr:col>116</xdr:col>
      <xdr:colOff>152400</xdr:colOff>
      <xdr:row>100</xdr:row>
      <xdr:rowOff>158114</xdr:rowOff>
    </xdr:to>
    <xdr:cxnSp macro="">
      <xdr:nvCxnSpPr>
        <xdr:cNvPr id="824" name="直線コネクタ 823">
          <a:extLst>
            <a:ext uri="{FF2B5EF4-FFF2-40B4-BE49-F238E27FC236}">
              <a16:creationId xmlns:a16="http://schemas.microsoft.com/office/drawing/2014/main" id="{4480D8E7-AA8F-413D-AB84-AEBEB121B013}"/>
            </a:ext>
          </a:extLst>
        </xdr:cNvPr>
        <xdr:cNvCxnSpPr/>
      </xdr:nvCxnSpPr>
      <xdr:spPr>
        <a:xfrm>
          <a:off x="22072600" y="17303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51477</xdr:rowOff>
    </xdr:from>
    <xdr:ext cx="469744" cy="259045"/>
    <xdr:sp macro="" textlink="">
      <xdr:nvSpPr>
        <xdr:cNvPr id="825" name="【公民館】&#10;一人当たり面積平均値テキスト">
          <a:extLst>
            <a:ext uri="{FF2B5EF4-FFF2-40B4-BE49-F238E27FC236}">
              <a16:creationId xmlns:a16="http://schemas.microsoft.com/office/drawing/2014/main" id="{5EBD0452-6B33-486D-95DC-DBA3A900A5AC}"/>
            </a:ext>
          </a:extLst>
        </xdr:cNvPr>
        <xdr:cNvSpPr txBox="1"/>
      </xdr:nvSpPr>
      <xdr:spPr>
        <a:xfrm>
          <a:off x="22199600" y="18396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28600</xdr:rowOff>
    </xdr:from>
    <xdr:to>
      <xdr:col>116</xdr:col>
      <xdr:colOff>114300</xdr:colOff>
      <xdr:row>108</xdr:row>
      <xdr:rowOff>130200</xdr:rowOff>
    </xdr:to>
    <xdr:sp macro="" textlink="">
      <xdr:nvSpPr>
        <xdr:cNvPr id="826" name="フローチャート: 判断 825">
          <a:extLst>
            <a:ext uri="{FF2B5EF4-FFF2-40B4-BE49-F238E27FC236}">
              <a16:creationId xmlns:a16="http://schemas.microsoft.com/office/drawing/2014/main" id="{01907748-7AB4-4BFB-94CD-A22F09B27B3F}"/>
            </a:ext>
          </a:extLst>
        </xdr:cNvPr>
        <xdr:cNvSpPr/>
      </xdr:nvSpPr>
      <xdr:spPr>
        <a:xfrm>
          <a:off x="22110700" y="1854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27381</xdr:rowOff>
    </xdr:from>
    <xdr:to>
      <xdr:col>112</xdr:col>
      <xdr:colOff>38100</xdr:colOff>
      <xdr:row>108</xdr:row>
      <xdr:rowOff>128981</xdr:rowOff>
    </xdr:to>
    <xdr:sp macro="" textlink="">
      <xdr:nvSpPr>
        <xdr:cNvPr id="827" name="フローチャート: 判断 826">
          <a:extLst>
            <a:ext uri="{FF2B5EF4-FFF2-40B4-BE49-F238E27FC236}">
              <a16:creationId xmlns:a16="http://schemas.microsoft.com/office/drawing/2014/main" id="{79E15F54-7134-471C-AAB7-F6D498F074E3}"/>
            </a:ext>
          </a:extLst>
        </xdr:cNvPr>
        <xdr:cNvSpPr/>
      </xdr:nvSpPr>
      <xdr:spPr>
        <a:xfrm>
          <a:off x="21272500" y="18543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27076</xdr:rowOff>
    </xdr:from>
    <xdr:to>
      <xdr:col>107</xdr:col>
      <xdr:colOff>101600</xdr:colOff>
      <xdr:row>108</xdr:row>
      <xdr:rowOff>128676</xdr:rowOff>
    </xdr:to>
    <xdr:sp macro="" textlink="">
      <xdr:nvSpPr>
        <xdr:cNvPr id="828" name="フローチャート: 判断 827">
          <a:extLst>
            <a:ext uri="{FF2B5EF4-FFF2-40B4-BE49-F238E27FC236}">
              <a16:creationId xmlns:a16="http://schemas.microsoft.com/office/drawing/2014/main" id="{98320417-D576-4EBD-A892-05EDEEA6ADF6}"/>
            </a:ext>
          </a:extLst>
        </xdr:cNvPr>
        <xdr:cNvSpPr/>
      </xdr:nvSpPr>
      <xdr:spPr>
        <a:xfrm>
          <a:off x="20383500" y="18543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21971</xdr:rowOff>
    </xdr:from>
    <xdr:to>
      <xdr:col>102</xdr:col>
      <xdr:colOff>165100</xdr:colOff>
      <xdr:row>108</xdr:row>
      <xdr:rowOff>123571</xdr:rowOff>
    </xdr:to>
    <xdr:sp macro="" textlink="">
      <xdr:nvSpPr>
        <xdr:cNvPr id="829" name="フローチャート: 判断 828">
          <a:extLst>
            <a:ext uri="{FF2B5EF4-FFF2-40B4-BE49-F238E27FC236}">
              <a16:creationId xmlns:a16="http://schemas.microsoft.com/office/drawing/2014/main" id="{888B6E60-D4E0-4DDF-AC68-199F10D0E519}"/>
            </a:ext>
          </a:extLst>
        </xdr:cNvPr>
        <xdr:cNvSpPr/>
      </xdr:nvSpPr>
      <xdr:spPr>
        <a:xfrm>
          <a:off x="19494500" y="18538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26009</xdr:rowOff>
    </xdr:from>
    <xdr:to>
      <xdr:col>98</xdr:col>
      <xdr:colOff>38100</xdr:colOff>
      <xdr:row>108</xdr:row>
      <xdr:rowOff>127609</xdr:rowOff>
    </xdr:to>
    <xdr:sp macro="" textlink="">
      <xdr:nvSpPr>
        <xdr:cNvPr id="830" name="フローチャート: 判断 829">
          <a:extLst>
            <a:ext uri="{FF2B5EF4-FFF2-40B4-BE49-F238E27FC236}">
              <a16:creationId xmlns:a16="http://schemas.microsoft.com/office/drawing/2014/main" id="{9D9229C2-B4D8-4344-B972-787762D8173B}"/>
            </a:ext>
          </a:extLst>
        </xdr:cNvPr>
        <xdr:cNvSpPr/>
      </xdr:nvSpPr>
      <xdr:spPr>
        <a:xfrm>
          <a:off x="18605500" y="18542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695F7A57-A0BC-4113-B1F0-4A1B8D63435D}"/>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E3298FFD-38E9-400F-87E4-555323F15F9E}"/>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C77B8FBF-7572-465C-BF67-B91BBCA1E51A}"/>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A241B0C2-E0BC-4AD3-B900-E566CDCCC8CE}"/>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ECB30821-915B-47BE-A72B-598E3AD1EB36}"/>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49785</xdr:rowOff>
    </xdr:from>
    <xdr:to>
      <xdr:col>116</xdr:col>
      <xdr:colOff>114300</xdr:colOff>
      <xdr:row>108</xdr:row>
      <xdr:rowOff>151385</xdr:rowOff>
    </xdr:to>
    <xdr:sp macro="" textlink="">
      <xdr:nvSpPr>
        <xdr:cNvPr id="836" name="楕円 835">
          <a:extLst>
            <a:ext uri="{FF2B5EF4-FFF2-40B4-BE49-F238E27FC236}">
              <a16:creationId xmlns:a16="http://schemas.microsoft.com/office/drawing/2014/main" id="{8887B2F1-2769-4F7B-9611-71961BDD9107}"/>
            </a:ext>
          </a:extLst>
        </xdr:cNvPr>
        <xdr:cNvSpPr/>
      </xdr:nvSpPr>
      <xdr:spPr>
        <a:xfrm>
          <a:off x="22110700" y="1856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7028</xdr:rowOff>
    </xdr:from>
    <xdr:ext cx="469744" cy="259045"/>
    <xdr:sp macro="" textlink="">
      <xdr:nvSpPr>
        <xdr:cNvPr id="837" name="【公民館】&#10;一人当たり面積該当値テキスト">
          <a:extLst>
            <a:ext uri="{FF2B5EF4-FFF2-40B4-BE49-F238E27FC236}">
              <a16:creationId xmlns:a16="http://schemas.microsoft.com/office/drawing/2014/main" id="{6512E285-F8E7-4A34-9AEF-05950B0589A0}"/>
            </a:ext>
          </a:extLst>
        </xdr:cNvPr>
        <xdr:cNvSpPr txBox="1"/>
      </xdr:nvSpPr>
      <xdr:spPr>
        <a:xfrm>
          <a:off x="22199600" y="18523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50927</xdr:rowOff>
    </xdr:from>
    <xdr:to>
      <xdr:col>112</xdr:col>
      <xdr:colOff>38100</xdr:colOff>
      <xdr:row>108</xdr:row>
      <xdr:rowOff>152527</xdr:rowOff>
    </xdr:to>
    <xdr:sp macro="" textlink="">
      <xdr:nvSpPr>
        <xdr:cNvPr id="838" name="楕円 837">
          <a:extLst>
            <a:ext uri="{FF2B5EF4-FFF2-40B4-BE49-F238E27FC236}">
              <a16:creationId xmlns:a16="http://schemas.microsoft.com/office/drawing/2014/main" id="{F192CA39-29DF-4CA3-8481-596BA6383DAE}"/>
            </a:ext>
          </a:extLst>
        </xdr:cNvPr>
        <xdr:cNvSpPr/>
      </xdr:nvSpPr>
      <xdr:spPr>
        <a:xfrm>
          <a:off x="21272500" y="18567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100585</xdr:rowOff>
    </xdr:from>
    <xdr:to>
      <xdr:col>116</xdr:col>
      <xdr:colOff>63500</xdr:colOff>
      <xdr:row>108</xdr:row>
      <xdr:rowOff>101727</xdr:rowOff>
    </xdr:to>
    <xdr:cxnSp macro="">
      <xdr:nvCxnSpPr>
        <xdr:cNvPr id="839" name="直線コネクタ 838">
          <a:extLst>
            <a:ext uri="{FF2B5EF4-FFF2-40B4-BE49-F238E27FC236}">
              <a16:creationId xmlns:a16="http://schemas.microsoft.com/office/drawing/2014/main" id="{241F637B-A297-4914-AB8E-90EEFD145678}"/>
            </a:ext>
          </a:extLst>
        </xdr:cNvPr>
        <xdr:cNvCxnSpPr/>
      </xdr:nvCxnSpPr>
      <xdr:spPr>
        <a:xfrm flipV="1">
          <a:off x="21323300" y="18617185"/>
          <a:ext cx="8382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51688</xdr:rowOff>
    </xdr:from>
    <xdr:to>
      <xdr:col>107</xdr:col>
      <xdr:colOff>101600</xdr:colOff>
      <xdr:row>108</xdr:row>
      <xdr:rowOff>153288</xdr:rowOff>
    </xdr:to>
    <xdr:sp macro="" textlink="">
      <xdr:nvSpPr>
        <xdr:cNvPr id="840" name="楕円 839">
          <a:extLst>
            <a:ext uri="{FF2B5EF4-FFF2-40B4-BE49-F238E27FC236}">
              <a16:creationId xmlns:a16="http://schemas.microsoft.com/office/drawing/2014/main" id="{9829EA9D-08BE-4BA3-BAA1-1F020C558BF1}"/>
            </a:ext>
          </a:extLst>
        </xdr:cNvPr>
        <xdr:cNvSpPr/>
      </xdr:nvSpPr>
      <xdr:spPr>
        <a:xfrm>
          <a:off x="20383500" y="1856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101727</xdr:rowOff>
    </xdr:from>
    <xdr:to>
      <xdr:col>111</xdr:col>
      <xdr:colOff>177800</xdr:colOff>
      <xdr:row>108</xdr:row>
      <xdr:rowOff>102488</xdr:rowOff>
    </xdr:to>
    <xdr:cxnSp macro="">
      <xdr:nvCxnSpPr>
        <xdr:cNvPr id="841" name="直線コネクタ 840">
          <a:extLst>
            <a:ext uri="{FF2B5EF4-FFF2-40B4-BE49-F238E27FC236}">
              <a16:creationId xmlns:a16="http://schemas.microsoft.com/office/drawing/2014/main" id="{F9AA593F-CD32-4D0F-9984-C68B76DEFF36}"/>
            </a:ext>
          </a:extLst>
        </xdr:cNvPr>
        <xdr:cNvCxnSpPr/>
      </xdr:nvCxnSpPr>
      <xdr:spPr>
        <a:xfrm flipV="1">
          <a:off x="20434300" y="18618327"/>
          <a:ext cx="8890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53366</xdr:rowOff>
    </xdr:from>
    <xdr:to>
      <xdr:col>102</xdr:col>
      <xdr:colOff>165100</xdr:colOff>
      <xdr:row>108</xdr:row>
      <xdr:rowOff>154966</xdr:rowOff>
    </xdr:to>
    <xdr:sp macro="" textlink="">
      <xdr:nvSpPr>
        <xdr:cNvPr id="842" name="楕円 841">
          <a:extLst>
            <a:ext uri="{FF2B5EF4-FFF2-40B4-BE49-F238E27FC236}">
              <a16:creationId xmlns:a16="http://schemas.microsoft.com/office/drawing/2014/main" id="{087514FE-DEB8-438A-8A39-FB71F4DF7E7E}"/>
            </a:ext>
          </a:extLst>
        </xdr:cNvPr>
        <xdr:cNvSpPr/>
      </xdr:nvSpPr>
      <xdr:spPr>
        <a:xfrm>
          <a:off x="19494500" y="18569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102488</xdr:rowOff>
    </xdr:from>
    <xdr:to>
      <xdr:col>107</xdr:col>
      <xdr:colOff>50800</xdr:colOff>
      <xdr:row>108</xdr:row>
      <xdr:rowOff>104166</xdr:rowOff>
    </xdr:to>
    <xdr:cxnSp macro="">
      <xdr:nvCxnSpPr>
        <xdr:cNvPr id="843" name="直線コネクタ 842">
          <a:extLst>
            <a:ext uri="{FF2B5EF4-FFF2-40B4-BE49-F238E27FC236}">
              <a16:creationId xmlns:a16="http://schemas.microsoft.com/office/drawing/2014/main" id="{F7E9EE00-73A8-4B54-834A-D88D84449093}"/>
            </a:ext>
          </a:extLst>
        </xdr:cNvPr>
        <xdr:cNvCxnSpPr/>
      </xdr:nvCxnSpPr>
      <xdr:spPr>
        <a:xfrm flipV="1">
          <a:off x="19545300" y="18619088"/>
          <a:ext cx="889000" cy="1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55804</xdr:rowOff>
    </xdr:from>
    <xdr:to>
      <xdr:col>98</xdr:col>
      <xdr:colOff>38100</xdr:colOff>
      <xdr:row>108</xdr:row>
      <xdr:rowOff>157404</xdr:rowOff>
    </xdr:to>
    <xdr:sp macro="" textlink="">
      <xdr:nvSpPr>
        <xdr:cNvPr id="844" name="楕円 843">
          <a:extLst>
            <a:ext uri="{FF2B5EF4-FFF2-40B4-BE49-F238E27FC236}">
              <a16:creationId xmlns:a16="http://schemas.microsoft.com/office/drawing/2014/main" id="{878DEC2B-B5DD-42AE-A410-60734A5A8307}"/>
            </a:ext>
          </a:extLst>
        </xdr:cNvPr>
        <xdr:cNvSpPr/>
      </xdr:nvSpPr>
      <xdr:spPr>
        <a:xfrm>
          <a:off x="18605500" y="18572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104166</xdr:rowOff>
    </xdr:from>
    <xdr:to>
      <xdr:col>102</xdr:col>
      <xdr:colOff>114300</xdr:colOff>
      <xdr:row>108</xdr:row>
      <xdr:rowOff>106604</xdr:rowOff>
    </xdr:to>
    <xdr:cxnSp macro="">
      <xdr:nvCxnSpPr>
        <xdr:cNvPr id="845" name="直線コネクタ 844">
          <a:extLst>
            <a:ext uri="{FF2B5EF4-FFF2-40B4-BE49-F238E27FC236}">
              <a16:creationId xmlns:a16="http://schemas.microsoft.com/office/drawing/2014/main" id="{12523EDA-66CC-492E-A8BE-6524650936A8}"/>
            </a:ext>
          </a:extLst>
        </xdr:cNvPr>
        <xdr:cNvCxnSpPr/>
      </xdr:nvCxnSpPr>
      <xdr:spPr>
        <a:xfrm flipV="1">
          <a:off x="18656300" y="18620766"/>
          <a:ext cx="889000" cy="2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145508</xdr:rowOff>
    </xdr:from>
    <xdr:ext cx="469744" cy="259045"/>
    <xdr:sp macro="" textlink="">
      <xdr:nvSpPr>
        <xdr:cNvPr id="846" name="n_1aveValue【公民館】&#10;一人当たり面積">
          <a:extLst>
            <a:ext uri="{FF2B5EF4-FFF2-40B4-BE49-F238E27FC236}">
              <a16:creationId xmlns:a16="http://schemas.microsoft.com/office/drawing/2014/main" id="{FE8A4261-240B-432E-B401-09BAA4B05CDF}"/>
            </a:ext>
          </a:extLst>
        </xdr:cNvPr>
        <xdr:cNvSpPr txBox="1"/>
      </xdr:nvSpPr>
      <xdr:spPr>
        <a:xfrm>
          <a:off x="21075727" y="18319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145203</xdr:rowOff>
    </xdr:from>
    <xdr:ext cx="469744" cy="259045"/>
    <xdr:sp macro="" textlink="">
      <xdr:nvSpPr>
        <xdr:cNvPr id="847" name="n_2aveValue【公民館】&#10;一人当たり面積">
          <a:extLst>
            <a:ext uri="{FF2B5EF4-FFF2-40B4-BE49-F238E27FC236}">
              <a16:creationId xmlns:a16="http://schemas.microsoft.com/office/drawing/2014/main" id="{810D0EFC-F49C-4CC2-9031-73CD72ECC9E0}"/>
            </a:ext>
          </a:extLst>
        </xdr:cNvPr>
        <xdr:cNvSpPr txBox="1"/>
      </xdr:nvSpPr>
      <xdr:spPr>
        <a:xfrm>
          <a:off x="20199427" y="18318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140098</xdr:rowOff>
    </xdr:from>
    <xdr:ext cx="469744" cy="259045"/>
    <xdr:sp macro="" textlink="">
      <xdr:nvSpPr>
        <xdr:cNvPr id="848" name="n_3aveValue【公民館】&#10;一人当たり面積">
          <a:extLst>
            <a:ext uri="{FF2B5EF4-FFF2-40B4-BE49-F238E27FC236}">
              <a16:creationId xmlns:a16="http://schemas.microsoft.com/office/drawing/2014/main" id="{FC08118B-639C-43DD-AA7A-AD335B5D56C6}"/>
            </a:ext>
          </a:extLst>
        </xdr:cNvPr>
        <xdr:cNvSpPr txBox="1"/>
      </xdr:nvSpPr>
      <xdr:spPr>
        <a:xfrm>
          <a:off x="19310427" y="18313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144136</xdr:rowOff>
    </xdr:from>
    <xdr:ext cx="469744" cy="259045"/>
    <xdr:sp macro="" textlink="">
      <xdr:nvSpPr>
        <xdr:cNvPr id="849" name="n_4aveValue【公民館】&#10;一人当たり面積">
          <a:extLst>
            <a:ext uri="{FF2B5EF4-FFF2-40B4-BE49-F238E27FC236}">
              <a16:creationId xmlns:a16="http://schemas.microsoft.com/office/drawing/2014/main" id="{5BD2980E-85A4-430B-993D-6AA61F42E3CC}"/>
            </a:ext>
          </a:extLst>
        </xdr:cNvPr>
        <xdr:cNvSpPr txBox="1"/>
      </xdr:nvSpPr>
      <xdr:spPr>
        <a:xfrm>
          <a:off x="18421427" y="18317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143654</xdr:rowOff>
    </xdr:from>
    <xdr:ext cx="469744" cy="259045"/>
    <xdr:sp macro="" textlink="">
      <xdr:nvSpPr>
        <xdr:cNvPr id="850" name="n_1mainValue【公民館】&#10;一人当たり面積">
          <a:extLst>
            <a:ext uri="{FF2B5EF4-FFF2-40B4-BE49-F238E27FC236}">
              <a16:creationId xmlns:a16="http://schemas.microsoft.com/office/drawing/2014/main" id="{DFB8BD30-DCCB-41C8-B993-6A84A5BE1C20}"/>
            </a:ext>
          </a:extLst>
        </xdr:cNvPr>
        <xdr:cNvSpPr txBox="1"/>
      </xdr:nvSpPr>
      <xdr:spPr>
        <a:xfrm>
          <a:off x="21075727" y="18660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144415</xdr:rowOff>
    </xdr:from>
    <xdr:ext cx="469744" cy="259045"/>
    <xdr:sp macro="" textlink="">
      <xdr:nvSpPr>
        <xdr:cNvPr id="851" name="n_2mainValue【公民館】&#10;一人当たり面積">
          <a:extLst>
            <a:ext uri="{FF2B5EF4-FFF2-40B4-BE49-F238E27FC236}">
              <a16:creationId xmlns:a16="http://schemas.microsoft.com/office/drawing/2014/main" id="{76C84743-65DC-411D-A724-D1BF2300D6C7}"/>
            </a:ext>
          </a:extLst>
        </xdr:cNvPr>
        <xdr:cNvSpPr txBox="1"/>
      </xdr:nvSpPr>
      <xdr:spPr>
        <a:xfrm>
          <a:off x="20199427" y="18661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146093</xdr:rowOff>
    </xdr:from>
    <xdr:ext cx="469744" cy="259045"/>
    <xdr:sp macro="" textlink="">
      <xdr:nvSpPr>
        <xdr:cNvPr id="852" name="n_3mainValue【公民館】&#10;一人当たり面積">
          <a:extLst>
            <a:ext uri="{FF2B5EF4-FFF2-40B4-BE49-F238E27FC236}">
              <a16:creationId xmlns:a16="http://schemas.microsoft.com/office/drawing/2014/main" id="{20C488A6-4488-4176-9406-072E4A67C9D4}"/>
            </a:ext>
          </a:extLst>
        </xdr:cNvPr>
        <xdr:cNvSpPr txBox="1"/>
      </xdr:nvSpPr>
      <xdr:spPr>
        <a:xfrm>
          <a:off x="19310427" y="18662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148531</xdr:rowOff>
    </xdr:from>
    <xdr:ext cx="469744" cy="259045"/>
    <xdr:sp macro="" textlink="">
      <xdr:nvSpPr>
        <xdr:cNvPr id="853" name="n_4mainValue【公民館】&#10;一人当たり面積">
          <a:extLst>
            <a:ext uri="{FF2B5EF4-FFF2-40B4-BE49-F238E27FC236}">
              <a16:creationId xmlns:a16="http://schemas.microsoft.com/office/drawing/2014/main" id="{D48A4D66-9DAA-4549-9CE2-368B97469679}"/>
            </a:ext>
          </a:extLst>
        </xdr:cNvPr>
        <xdr:cNvSpPr txBox="1"/>
      </xdr:nvSpPr>
      <xdr:spPr>
        <a:xfrm>
          <a:off x="18421427" y="18665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4" name="正方形/長方形 853">
          <a:extLst>
            <a:ext uri="{FF2B5EF4-FFF2-40B4-BE49-F238E27FC236}">
              <a16:creationId xmlns:a16="http://schemas.microsoft.com/office/drawing/2014/main" id="{C6988AF6-A143-452E-BB15-3601AD96328D}"/>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5" name="正方形/長方形 854">
          <a:extLst>
            <a:ext uri="{FF2B5EF4-FFF2-40B4-BE49-F238E27FC236}">
              <a16:creationId xmlns:a16="http://schemas.microsoft.com/office/drawing/2014/main" id="{2D1EA97C-BB23-40BE-92D8-F25E2C0B7B7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6" name="テキスト ボックス 855">
          <a:extLst>
            <a:ext uri="{FF2B5EF4-FFF2-40B4-BE49-F238E27FC236}">
              <a16:creationId xmlns:a16="http://schemas.microsoft.com/office/drawing/2014/main" id="{D6DAB18F-00AC-4073-80A3-370AC73832F4}"/>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類似団体と比較して、</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道路</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公民館</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認定こども園</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の有形固定資産減価償却率が特に高くなっている。令和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年度に策定した個別施設計画に基づいて、公共施設等の整備を進めていく。</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学校施設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については小学校・中学校が老朽化していたため、平成</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年度から平成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年度にかけて小学校・中学校合同校舎を新しく建設したことにより、類似団体と比較して有形固定資産減価償却率が低くなっている。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9159C81-A639-402F-85B9-83DAE689F8D3}"/>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D25EF08-7C1D-4BA0-95E5-DA058E5B8C27}"/>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F339337-EC67-4F2B-A179-0A9F86A880C3}"/>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09672C6-C83B-4473-8667-8FCA105EF693}"/>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長崎県小値賀町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6C4FD5C-DEBA-4AA1-A214-3F73903E0DA9}"/>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759F06C-A04F-48B4-9E3A-852E65A01853}"/>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54F17CA-95DE-4BE2-9330-4E6B17C39E49}"/>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2038121-6375-45EB-9F83-BC3274E5B27E}"/>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F1EACCD-637F-4FD9-B2A9-0260D328413C}"/>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8D5BED2-BCD2-4385-9E39-9AA30237D421}"/>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2,284
2,274
25.50
4,305,196
4,026,193
150,539
2,210,479
3,532,660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F340EC0-E7D2-454D-8EEE-980D4C5C6D8A}"/>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AD4FC91-AC9D-47E6-AC78-C911ACFD8B3A}"/>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AE28B47-4DDF-44E6-B669-3FF489FF3EF1}"/>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2661B2C-598A-4611-AB54-1ACCFB252C86}"/>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5FD0604-9253-4502-A6FE-3B3CDC3DC99E}"/>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6EC1FF49-7F8D-4895-AFBA-3F3EC456A72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C68CAFA-51CC-4819-827A-E4F254398E2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D2018984-9211-4747-9391-3DE9A8B3A61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ADF9D2C-8E71-4D85-A8DF-3844D059958B}"/>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19F7EF6-3616-47CB-BF88-0AC06C1D4095}"/>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3063AE1-A66A-4C51-9158-420BD3384C4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7487C9D-EBB8-4B1C-9C60-3B4EAC1D77AC}"/>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0991D28-F323-4EFF-8D49-A2F4F3C9FCE4}"/>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1433958-BC03-472B-8717-6CAB6DE5F843}"/>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C345CF8-6F80-4A64-9999-47735518FD46}"/>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ED96FB8-19D7-4F4A-BAC4-93C8F5AB414E}"/>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14C0888-A151-4536-B7C7-251B4F921DB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8A6A023-0611-4002-B1AD-F9FCFEE13168}"/>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31CEAF9-31A4-467B-A033-4D0E1FF24D37}"/>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81E38A1B-45F6-4BD8-B043-AFED5639BCE2}"/>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F5DC592C-B6A8-45DF-ABD5-AD1AD40D2CDB}"/>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E2EE7E6-384D-45EF-A61D-91D773872B24}"/>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DF931B6B-43DB-4B22-A42D-7E90175D4EEA}"/>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4A905AF-44B6-4353-B042-B26DB74AC5F8}"/>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1E2FF99B-0217-4B63-8ED8-2BD8F9455CE6}"/>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3158626-6DC2-4D7E-959D-51BFFB2C34C9}"/>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B5D3EE7-C335-4192-BDEB-A3F6AFEE4818}"/>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67E7D6E7-251C-4A24-8EEA-12DFC1FCC5E9}"/>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AE762F98-7907-4C4B-A747-99BF30D2CB99}"/>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F9135984-51C3-4849-989A-057ED7126E14}"/>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507152C7-CF04-4149-A307-B620519B1CB2}"/>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85DE25A-C2AF-4AEB-B1C6-EB7B77A0B043}"/>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8BAC911F-9A03-426B-87BC-0E4CFC8C45A5}"/>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9F8DEFAF-459B-4623-B06B-1CD148E98754}"/>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375764AA-B5F0-410B-AE14-C5ACC852213F}"/>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74EB2BCD-3266-4D0A-ACB4-953239739D62}"/>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DECD940C-43C3-433C-B718-C3FCCE73DEA3}"/>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544F7AC2-C21D-4FAA-A9C1-0469213B738D}"/>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2CC42AD3-2920-4FB0-8C7C-95EC05125949}"/>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407AB098-42C5-4842-86E5-2A074005CA94}"/>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6988CBEE-9088-402E-9501-10F69195F5B5}"/>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AF325D54-328A-453B-A595-8A604B1173AB}"/>
            </a:ext>
          </a:extLst>
        </xdr:cNvPr>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21CA0269-FFB6-4206-A65B-16073C4528F1}"/>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FDD61F89-9088-4EE6-B3E8-88BA0D3E5D11}"/>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a:extLst>
            <a:ext uri="{FF2B5EF4-FFF2-40B4-BE49-F238E27FC236}">
              <a16:creationId xmlns:a16="http://schemas.microsoft.com/office/drawing/2014/main" id="{B32B4E06-43BE-45D2-80AF-C7FB24D57FFC}"/>
            </a:ext>
          </a:extLst>
        </xdr:cNvPr>
        <xdr:cNvCxnSpPr/>
      </xdr:nvCxnSpPr>
      <xdr:spPr>
        <a:xfrm flipV="1">
          <a:off x="4634865"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a:extLst>
            <a:ext uri="{FF2B5EF4-FFF2-40B4-BE49-F238E27FC236}">
              <a16:creationId xmlns:a16="http://schemas.microsoft.com/office/drawing/2014/main" id="{4CAA739D-40C3-4A58-8A75-2946405062EF}"/>
            </a:ext>
          </a:extLst>
        </xdr:cNvPr>
        <xdr:cNvSpPr txBox="1"/>
      </xdr:nvSpPr>
      <xdr:spPr>
        <a:xfrm>
          <a:off x="4673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a:extLst>
            <a:ext uri="{FF2B5EF4-FFF2-40B4-BE49-F238E27FC236}">
              <a16:creationId xmlns:a16="http://schemas.microsoft.com/office/drawing/2014/main" id="{FA057AF7-3193-48CC-ABE8-446B1BAF1146}"/>
            </a:ext>
          </a:extLst>
        </xdr:cNvPr>
        <xdr:cNvCxnSpPr/>
      </xdr:nvCxnSpPr>
      <xdr:spPr>
        <a:xfrm>
          <a:off x="4546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a:extLst>
            <a:ext uri="{FF2B5EF4-FFF2-40B4-BE49-F238E27FC236}">
              <a16:creationId xmlns:a16="http://schemas.microsoft.com/office/drawing/2014/main" id="{9BBFCC2B-38EE-4C32-8CC9-1FAA0294ADD9}"/>
            </a:ext>
          </a:extLst>
        </xdr:cNvPr>
        <xdr:cNvSpPr txBox="1"/>
      </xdr:nvSpPr>
      <xdr:spPr>
        <a:xfrm>
          <a:off x="4673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a:extLst>
            <a:ext uri="{FF2B5EF4-FFF2-40B4-BE49-F238E27FC236}">
              <a16:creationId xmlns:a16="http://schemas.microsoft.com/office/drawing/2014/main" id="{309556D2-8652-4B69-B6F4-65406AF8BF5A}"/>
            </a:ext>
          </a:extLst>
        </xdr:cNvPr>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26687</xdr:rowOff>
    </xdr:from>
    <xdr:ext cx="405111" cy="259045"/>
    <xdr:sp macro="" textlink="">
      <xdr:nvSpPr>
        <xdr:cNvPr id="61" name="【図書館】&#10;有形固定資産減価償却率平均値テキスト">
          <a:extLst>
            <a:ext uri="{FF2B5EF4-FFF2-40B4-BE49-F238E27FC236}">
              <a16:creationId xmlns:a16="http://schemas.microsoft.com/office/drawing/2014/main" id="{E05A12A8-74D0-4F8B-8FE2-C11E440A5BAF}"/>
            </a:ext>
          </a:extLst>
        </xdr:cNvPr>
        <xdr:cNvSpPr txBox="1"/>
      </xdr:nvSpPr>
      <xdr:spPr>
        <a:xfrm>
          <a:off x="4673600" y="61988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3810</xdr:rowOff>
    </xdr:from>
    <xdr:to>
      <xdr:col>24</xdr:col>
      <xdr:colOff>114300</xdr:colOff>
      <xdr:row>37</xdr:row>
      <xdr:rowOff>105410</xdr:rowOff>
    </xdr:to>
    <xdr:sp macro="" textlink="">
      <xdr:nvSpPr>
        <xdr:cNvPr id="62" name="フローチャート: 判断 61">
          <a:extLst>
            <a:ext uri="{FF2B5EF4-FFF2-40B4-BE49-F238E27FC236}">
              <a16:creationId xmlns:a16="http://schemas.microsoft.com/office/drawing/2014/main" id="{20065D2C-4E12-4420-A64F-F8B0C9D3ACE8}"/>
            </a:ext>
          </a:extLst>
        </xdr:cNvPr>
        <xdr:cNvSpPr/>
      </xdr:nvSpPr>
      <xdr:spPr>
        <a:xfrm>
          <a:off x="45847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90170</xdr:rowOff>
    </xdr:from>
    <xdr:to>
      <xdr:col>20</xdr:col>
      <xdr:colOff>38100</xdr:colOff>
      <xdr:row>37</xdr:row>
      <xdr:rowOff>20320</xdr:rowOff>
    </xdr:to>
    <xdr:sp macro="" textlink="">
      <xdr:nvSpPr>
        <xdr:cNvPr id="63" name="フローチャート: 判断 62">
          <a:extLst>
            <a:ext uri="{FF2B5EF4-FFF2-40B4-BE49-F238E27FC236}">
              <a16:creationId xmlns:a16="http://schemas.microsoft.com/office/drawing/2014/main" id="{66454E30-621D-48F4-B47B-CE3AACC4BD2D}"/>
            </a:ext>
          </a:extLst>
        </xdr:cNvPr>
        <xdr:cNvSpPr/>
      </xdr:nvSpPr>
      <xdr:spPr>
        <a:xfrm>
          <a:off x="3746500" y="62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74930</xdr:rowOff>
    </xdr:from>
    <xdr:to>
      <xdr:col>15</xdr:col>
      <xdr:colOff>101600</xdr:colOff>
      <xdr:row>37</xdr:row>
      <xdr:rowOff>5080</xdr:rowOff>
    </xdr:to>
    <xdr:sp macro="" textlink="">
      <xdr:nvSpPr>
        <xdr:cNvPr id="64" name="フローチャート: 判断 63">
          <a:extLst>
            <a:ext uri="{FF2B5EF4-FFF2-40B4-BE49-F238E27FC236}">
              <a16:creationId xmlns:a16="http://schemas.microsoft.com/office/drawing/2014/main" id="{40BCB58A-796A-4434-B547-0DD4249A6C18}"/>
            </a:ext>
          </a:extLst>
        </xdr:cNvPr>
        <xdr:cNvSpPr/>
      </xdr:nvSpPr>
      <xdr:spPr>
        <a:xfrm>
          <a:off x="2857500" y="624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26670</xdr:rowOff>
    </xdr:from>
    <xdr:to>
      <xdr:col>10</xdr:col>
      <xdr:colOff>165100</xdr:colOff>
      <xdr:row>36</xdr:row>
      <xdr:rowOff>128270</xdr:rowOff>
    </xdr:to>
    <xdr:sp macro="" textlink="">
      <xdr:nvSpPr>
        <xdr:cNvPr id="65" name="フローチャート: 判断 64">
          <a:extLst>
            <a:ext uri="{FF2B5EF4-FFF2-40B4-BE49-F238E27FC236}">
              <a16:creationId xmlns:a16="http://schemas.microsoft.com/office/drawing/2014/main" id="{179F5CE1-B5E4-4406-8143-D8B221975E5E}"/>
            </a:ext>
          </a:extLst>
        </xdr:cNvPr>
        <xdr:cNvSpPr/>
      </xdr:nvSpPr>
      <xdr:spPr>
        <a:xfrm>
          <a:off x="19685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166370</xdr:rowOff>
    </xdr:from>
    <xdr:to>
      <xdr:col>6</xdr:col>
      <xdr:colOff>38100</xdr:colOff>
      <xdr:row>36</xdr:row>
      <xdr:rowOff>96520</xdr:rowOff>
    </xdr:to>
    <xdr:sp macro="" textlink="">
      <xdr:nvSpPr>
        <xdr:cNvPr id="66" name="フローチャート: 判断 65">
          <a:extLst>
            <a:ext uri="{FF2B5EF4-FFF2-40B4-BE49-F238E27FC236}">
              <a16:creationId xmlns:a16="http://schemas.microsoft.com/office/drawing/2014/main" id="{92AFCE11-3A8A-4C44-B21A-510B71737EC9}"/>
            </a:ext>
          </a:extLst>
        </xdr:cNvPr>
        <xdr:cNvSpPr/>
      </xdr:nvSpPr>
      <xdr:spPr>
        <a:xfrm>
          <a:off x="1079500" y="6167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C444A538-026D-4427-9204-29AA72F07A57}"/>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EF58752B-3226-4EAD-B98E-453F81181BC8}"/>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9364587A-79EC-46CE-9CF2-6FBA9E042CD1}"/>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66CA7F7F-B90C-4D0C-98C4-66B1A63D4266}"/>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7A2282B5-DFB0-43E5-AFDC-032D98116AA6}"/>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97790</xdr:rowOff>
    </xdr:from>
    <xdr:to>
      <xdr:col>24</xdr:col>
      <xdr:colOff>114300</xdr:colOff>
      <xdr:row>38</xdr:row>
      <xdr:rowOff>27940</xdr:rowOff>
    </xdr:to>
    <xdr:sp macro="" textlink="">
      <xdr:nvSpPr>
        <xdr:cNvPr id="72" name="楕円 71">
          <a:extLst>
            <a:ext uri="{FF2B5EF4-FFF2-40B4-BE49-F238E27FC236}">
              <a16:creationId xmlns:a16="http://schemas.microsoft.com/office/drawing/2014/main" id="{9AF81C33-5154-431C-8B66-620BC9246281}"/>
            </a:ext>
          </a:extLst>
        </xdr:cNvPr>
        <xdr:cNvSpPr/>
      </xdr:nvSpPr>
      <xdr:spPr>
        <a:xfrm>
          <a:off x="4584700" y="644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76217</xdr:rowOff>
    </xdr:from>
    <xdr:ext cx="405111" cy="259045"/>
    <xdr:sp macro="" textlink="">
      <xdr:nvSpPr>
        <xdr:cNvPr id="73" name="【図書館】&#10;有形固定資産減価償却率該当値テキスト">
          <a:extLst>
            <a:ext uri="{FF2B5EF4-FFF2-40B4-BE49-F238E27FC236}">
              <a16:creationId xmlns:a16="http://schemas.microsoft.com/office/drawing/2014/main" id="{53612BA6-968E-4639-89E8-E72201542162}"/>
            </a:ext>
          </a:extLst>
        </xdr:cNvPr>
        <xdr:cNvSpPr txBox="1"/>
      </xdr:nvSpPr>
      <xdr:spPr>
        <a:xfrm>
          <a:off x="4673600" y="6419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71120</xdr:rowOff>
    </xdr:from>
    <xdr:to>
      <xdr:col>20</xdr:col>
      <xdr:colOff>38100</xdr:colOff>
      <xdr:row>38</xdr:row>
      <xdr:rowOff>1270</xdr:rowOff>
    </xdr:to>
    <xdr:sp macro="" textlink="">
      <xdr:nvSpPr>
        <xdr:cNvPr id="74" name="楕円 73">
          <a:extLst>
            <a:ext uri="{FF2B5EF4-FFF2-40B4-BE49-F238E27FC236}">
              <a16:creationId xmlns:a16="http://schemas.microsoft.com/office/drawing/2014/main" id="{4DF527E8-87E2-4084-8F08-5BB45E8CAD76}"/>
            </a:ext>
          </a:extLst>
        </xdr:cNvPr>
        <xdr:cNvSpPr/>
      </xdr:nvSpPr>
      <xdr:spPr>
        <a:xfrm>
          <a:off x="3746500" y="641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121920</xdr:rowOff>
    </xdr:from>
    <xdr:to>
      <xdr:col>24</xdr:col>
      <xdr:colOff>63500</xdr:colOff>
      <xdr:row>37</xdr:row>
      <xdr:rowOff>148590</xdr:rowOff>
    </xdr:to>
    <xdr:cxnSp macro="">
      <xdr:nvCxnSpPr>
        <xdr:cNvPr id="75" name="直線コネクタ 74">
          <a:extLst>
            <a:ext uri="{FF2B5EF4-FFF2-40B4-BE49-F238E27FC236}">
              <a16:creationId xmlns:a16="http://schemas.microsoft.com/office/drawing/2014/main" id="{AC4480A1-6B72-4839-BFCA-94DD1CA6F991}"/>
            </a:ext>
          </a:extLst>
        </xdr:cNvPr>
        <xdr:cNvCxnSpPr/>
      </xdr:nvCxnSpPr>
      <xdr:spPr>
        <a:xfrm>
          <a:off x="3797300" y="646557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43180</xdr:rowOff>
    </xdr:from>
    <xdr:to>
      <xdr:col>15</xdr:col>
      <xdr:colOff>101600</xdr:colOff>
      <xdr:row>37</xdr:row>
      <xdr:rowOff>144780</xdr:rowOff>
    </xdr:to>
    <xdr:sp macro="" textlink="">
      <xdr:nvSpPr>
        <xdr:cNvPr id="76" name="楕円 75">
          <a:extLst>
            <a:ext uri="{FF2B5EF4-FFF2-40B4-BE49-F238E27FC236}">
              <a16:creationId xmlns:a16="http://schemas.microsoft.com/office/drawing/2014/main" id="{DB2CAF44-4922-468C-9348-0593B0D2A99E}"/>
            </a:ext>
          </a:extLst>
        </xdr:cNvPr>
        <xdr:cNvSpPr/>
      </xdr:nvSpPr>
      <xdr:spPr>
        <a:xfrm>
          <a:off x="2857500" y="638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93980</xdr:rowOff>
    </xdr:from>
    <xdr:to>
      <xdr:col>19</xdr:col>
      <xdr:colOff>177800</xdr:colOff>
      <xdr:row>37</xdr:row>
      <xdr:rowOff>121920</xdr:rowOff>
    </xdr:to>
    <xdr:cxnSp macro="">
      <xdr:nvCxnSpPr>
        <xdr:cNvPr id="77" name="直線コネクタ 76">
          <a:extLst>
            <a:ext uri="{FF2B5EF4-FFF2-40B4-BE49-F238E27FC236}">
              <a16:creationId xmlns:a16="http://schemas.microsoft.com/office/drawing/2014/main" id="{9CD9A7B1-40A3-4D35-B5A1-3D3F51A7B17F}"/>
            </a:ext>
          </a:extLst>
        </xdr:cNvPr>
        <xdr:cNvCxnSpPr/>
      </xdr:nvCxnSpPr>
      <xdr:spPr>
        <a:xfrm>
          <a:off x="2908300" y="6437630"/>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3810</xdr:rowOff>
    </xdr:from>
    <xdr:to>
      <xdr:col>10</xdr:col>
      <xdr:colOff>165100</xdr:colOff>
      <xdr:row>38</xdr:row>
      <xdr:rowOff>105410</xdr:rowOff>
    </xdr:to>
    <xdr:sp macro="" textlink="">
      <xdr:nvSpPr>
        <xdr:cNvPr id="78" name="楕円 77">
          <a:extLst>
            <a:ext uri="{FF2B5EF4-FFF2-40B4-BE49-F238E27FC236}">
              <a16:creationId xmlns:a16="http://schemas.microsoft.com/office/drawing/2014/main" id="{5AA7B8D1-110B-46B7-AE13-C40CD83A7540}"/>
            </a:ext>
          </a:extLst>
        </xdr:cNvPr>
        <xdr:cNvSpPr/>
      </xdr:nvSpPr>
      <xdr:spPr>
        <a:xfrm>
          <a:off x="1968500" y="6518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93980</xdr:rowOff>
    </xdr:from>
    <xdr:to>
      <xdr:col>15</xdr:col>
      <xdr:colOff>50800</xdr:colOff>
      <xdr:row>38</xdr:row>
      <xdr:rowOff>54610</xdr:rowOff>
    </xdr:to>
    <xdr:cxnSp macro="">
      <xdr:nvCxnSpPr>
        <xdr:cNvPr id="79" name="直線コネクタ 78">
          <a:extLst>
            <a:ext uri="{FF2B5EF4-FFF2-40B4-BE49-F238E27FC236}">
              <a16:creationId xmlns:a16="http://schemas.microsoft.com/office/drawing/2014/main" id="{C142F3DE-8A25-493B-B739-1283F3F2FAEE}"/>
            </a:ext>
          </a:extLst>
        </xdr:cNvPr>
        <xdr:cNvCxnSpPr/>
      </xdr:nvCxnSpPr>
      <xdr:spPr>
        <a:xfrm flipV="1">
          <a:off x="2019300" y="6437630"/>
          <a:ext cx="889000" cy="132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154940</xdr:rowOff>
    </xdr:from>
    <xdr:to>
      <xdr:col>6</xdr:col>
      <xdr:colOff>38100</xdr:colOff>
      <xdr:row>38</xdr:row>
      <xdr:rowOff>85090</xdr:rowOff>
    </xdr:to>
    <xdr:sp macro="" textlink="">
      <xdr:nvSpPr>
        <xdr:cNvPr id="80" name="楕円 79">
          <a:extLst>
            <a:ext uri="{FF2B5EF4-FFF2-40B4-BE49-F238E27FC236}">
              <a16:creationId xmlns:a16="http://schemas.microsoft.com/office/drawing/2014/main" id="{298C2F10-3F52-4099-8A1D-4C9DD63D71E5}"/>
            </a:ext>
          </a:extLst>
        </xdr:cNvPr>
        <xdr:cNvSpPr/>
      </xdr:nvSpPr>
      <xdr:spPr>
        <a:xfrm>
          <a:off x="1079500" y="649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34290</xdr:rowOff>
    </xdr:from>
    <xdr:to>
      <xdr:col>10</xdr:col>
      <xdr:colOff>114300</xdr:colOff>
      <xdr:row>38</xdr:row>
      <xdr:rowOff>54610</xdr:rowOff>
    </xdr:to>
    <xdr:cxnSp macro="">
      <xdr:nvCxnSpPr>
        <xdr:cNvPr id="81" name="直線コネクタ 80">
          <a:extLst>
            <a:ext uri="{FF2B5EF4-FFF2-40B4-BE49-F238E27FC236}">
              <a16:creationId xmlns:a16="http://schemas.microsoft.com/office/drawing/2014/main" id="{1EFA4FE7-45F5-43A0-A025-806A240A767E}"/>
            </a:ext>
          </a:extLst>
        </xdr:cNvPr>
        <xdr:cNvCxnSpPr/>
      </xdr:nvCxnSpPr>
      <xdr:spPr>
        <a:xfrm>
          <a:off x="1130300" y="6549390"/>
          <a:ext cx="889000" cy="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36847</xdr:rowOff>
    </xdr:from>
    <xdr:ext cx="405111" cy="259045"/>
    <xdr:sp macro="" textlink="">
      <xdr:nvSpPr>
        <xdr:cNvPr id="82" name="n_1aveValue【図書館】&#10;有形固定資産減価償却率">
          <a:extLst>
            <a:ext uri="{FF2B5EF4-FFF2-40B4-BE49-F238E27FC236}">
              <a16:creationId xmlns:a16="http://schemas.microsoft.com/office/drawing/2014/main" id="{75AC156A-DD13-41F2-B957-6D55B5CBBBD6}"/>
            </a:ext>
          </a:extLst>
        </xdr:cNvPr>
        <xdr:cNvSpPr txBox="1"/>
      </xdr:nvSpPr>
      <xdr:spPr>
        <a:xfrm>
          <a:off x="3582044" y="603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21607</xdr:rowOff>
    </xdr:from>
    <xdr:ext cx="405111" cy="259045"/>
    <xdr:sp macro="" textlink="">
      <xdr:nvSpPr>
        <xdr:cNvPr id="83" name="n_2aveValue【図書館】&#10;有形固定資産減価償却率">
          <a:extLst>
            <a:ext uri="{FF2B5EF4-FFF2-40B4-BE49-F238E27FC236}">
              <a16:creationId xmlns:a16="http://schemas.microsoft.com/office/drawing/2014/main" id="{AAA5A002-DAB4-489B-B64A-B6ADB419C32A}"/>
            </a:ext>
          </a:extLst>
        </xdr:cNvPr>
        <xdr:cNvSpPr txBox="1"/>
      </xdr:nvSpPr>
      <xdr:spPr>
        <a:xfrm>
          <a:off x="2705744" y="60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144797</xdr:rowOff>
    </xdr:from>
    <xdr:ext cx="405111" cy="259045"/>
    <xdr:sp macro="" textlink="">
      <xdr:nvSpPr>
        <xdr:cNvPr id="84" name="n_3aveValue【図書館】&#10;有形固定資産減価償却率">
          <a:extLst>
            <a:ext uri="{FF2B5EF4-FFF2-40B4-BE49-F238E27FC236}">
              <a16:creationId xmlns:a16="http://schemas.microsoft.com/office/drawing/2014/main" id="{96DEA4DD-D5D0-4602-8F6D-920A32E5BE12}"/>
            </a:ext>
          </a:extLst>
        </xdr:cNvPr>
        <xdr:cNvSpPr txBox="1"/>
      </xdr:nvSpPr>
      <xdr:spPr>
        <a:xfrm>
          <a:off x="1816744" y="5974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113047</xdr:rowOff>
    </xdr:from>
    <xdr:ext cx="405111" cy="259045"/>
    <xdr:sp macro="" textlink="">
      <xdr:nvSpPr>
        <xdr:cNvPr id="85" name="n_4aveValue【図書館】&#10;有形固定資産減価償却率">
          <a:extLst>
            <a:ext uri="{FF2B5EF4-FFF2-40B4-BE49-F238E27FC236}">
              <a16:creationId xmlns:a16="http://schemas.microsoft.com/office/drawing/2014/main" id="{45FC93DC-59FA-4452-A688-A310654F2BEF}"/>
            </a:ext>
          </a:extLst>
        </xdr:cNvPr>
        <xdr:cNvSpPr txBox="1"/>
      </xdr:nvSpPr>
      <xdr:spPr>
        <a:xfrm>
          <a:off x="927744" y="594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163847</xdr:rowOff>
    </xdr:from>
    <xdr:ext cx="405111" cy="259045"/>
    <xdr:sp macro="" textlink="">
      <xdr:nvSpPr>
        <xdr:cNvPr id="86" name="n_1mainValue【図書館】&#10;有形固定資産減価償却率">
          <a:extLst>
            <a:ext uri="{FF2B5EF4-FFF2-40B4-BE49-F238E27FC236}">
              <a16:creationId xmlns:a16="http://schemas.microsoft.com/office/drawing/2014/main" id="{D8280371-6C4C-4844-944F-D1B6C964C792}"/>
            </a:ext>
          </a:extLst>
        </xdr:cNvPr>
        <xdr:cNvSpPr txBox="1"/>
      </xdr:nvSpPr>
      <xdr:spPr>
        <a:xfrm>
          <a:off x="3582044" y="650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135907</xdr:rowOff>
    </xdr:from>
    <xdr:ext cx="405111" cy="259045"/>
    <xdr:sp macro="" textlink="">
      <xdr:nvSpPr>
        <xdr:cNvPr id="87" name="n_2mainValue【図書館】&#10;有形固定資産減価償却率">
          <a:extLst>
            <a:ext uri="{FF2B5EF4-FFF2-40B4-BE49-F238E27FC236}">
              <a16:creationId xmlns:a16="http://schemas.microsoft.com/office/drawing/2014/main" id="{C8024818-5B57-411C-A240-D85C948D3B6B}"/>
            </a:ext>
          </a:extLst>
        </xdr:cNvPr>
        <xdr:cNvSpPr txBox="1"/>
      </xdr:nvSpPr>
      <xdr:spPr>
        <a:xfrm>
          <a:off x="2705744" y="6479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96537</xdr:rowOff>
    </xdr:from>
    <xdr:ext cx="405111" cy="259045"/>
    <xdr:sp macro="" textlink="">
      <xdr:nvSpPr>
        <xdr:cNvPr id="88" name="n_3mainValue【図書館】&#10;有形固定資産減価償却率">
          <a:extLst>
            <a:ext uri="{FF2B5EF4-FFF2-40B4-BE49-F238E27FC236}">
              <a16:creationId xmlns:a16="http://schemas.microsoft.com/office/drawing/2014/main" id="{C4CECB57-7876-4B4F-A575-879D7E7420C4}"/>
            </a:ext>
          </a:extLst>
        </xdr:cNvPr>
        <xdr:cNvSpPr txBox="1"/>
      </xdr:nvSpPr>
      <xdr:spPr>
        <a:xfrm>
          <a:off x="1816744" y="6611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76217</xdr:rowOff>
    </xdr:from>
    <xdr:ext cx="405111" cy="259045"/>
    <xdr:sp macro="" textlink="">
      <xdr:nvSpPr>
        <xdr:cNvPr id="89" name="n_4mainValue【図書館】&#10;有形固定資産減価償却率">
          <a:extLst>
            <a:ext uri="{FF2B5EF4-FFF2-40B4-BE49-F238E27FC236}">
              <a16:creationId xmlns:a16="http://schemas.microsoft.com/office/drawing/2014/main" id="{0A9D3E2F-5B83-4F28-AFA0-AB3FD40D9750}"/>
            </a:ext>
          </a:extLst>
        </xdr:cNvPr>
        <xdr:cNvSpPr txBox="1"/>
      </xdr:nvSpPr>
      <xdr:spPr>
        <a:xfrm>
          <a:off x="927744" y="659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a:extLst>
            <a:ext uri="{FF2B5EF4-FFF2-40B4-BE49-F238E27FC236}">
              <a16:creationId xmlns:a16="http://schemas.microsoft.com/office/drawing/2014/main" id="{1B03236F-7D90-4429-97E5-5FFE905F749D}"/>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a:extLst>
            <a:ext uri="{FF2B5EF4-FFF2-40B4-BE49-F238E27FC236}">
              <a16:creationId xmlns:a16="http://schemas.microsoft.com/office/drawing/2014/main" id="{557F74BC-BE0E-4484-AD26-2A6399DFE1C7}"/>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a:extLst>
            <a:ext uri="{FF2B5EF4-FFF2-40B4-BE49-F238E27FC236}">
              <a16:creationId xmlns:a16="http://schemas.microsoft.com/office/drawing/2014/main" id="{9E9DC906-D5BF-4B96-8A74-B2FF6582547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a:extLst>
            <a:ext uri="{FF2B5EF4-FFF2-40B4-BE49-F238E27FC236}">
              <a16:creationId xmlns:a16="http://schemas.microsoft.com/office/drawing/2014/main" id="{3DE9A902-A17E-43AB-A207-3D0800B29F56}"/>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a:extLst>
            <a:ext uri="{FF2B5EF4-FFF2-40B4-BE49-F238E27FC236}">
              <a16:creationId xmlns:a16="http://schemas.microsoft.com/office/drawing/2014/main" id="{EF0D3C00-A607-46F7-83AB-A925E3075912}"/>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a:extLst>
            <a:ext uri="{FF2B5EF4-FFF2-40B4-BE49-F238E27FC236}">
              <a16:creationId xmlns:a16="http://schemas.microsoft.com/office/drawing/2014/main" id="{601C5CAB-A5B0-4C44-AE6D-3C4130D2B8AA}"/>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a:extLst>
            <a:ext uri="{FF2B5EF4-FFF2-40B4-BE49-F238E27FC236}">
              <a16:creationId xmlns:a16="http://schemas.microsoft.com/office/drawing/2014/main" id="{DD4BBB20-1F92-4F5A-BD04-B5D050CF3A77}"/>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a:extLst>
            <a:ext uri="{FF2B5EF4-FFF2-40B4-BE49-F238E27FC236}">
              <a16:creationId xmlns:a16="http://schemas.microsoft.com/office/drawing/2014/main" id="{D9E357C7-01D2-42F8-8130-341B19506296}"/>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a:extLst>
            <a:ext uri="{FF2B5EF4-FFF2-40B4-BE49-F238E27FC236}">
              <a16:creationId xmlns:a16="http://schemas.microsoft.com/office/drawing/2014/main" id="{C56EFCFF-43B7-4CA1-B0BA-9DB4E7C5A6B8}"/>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a:extLst>
            <a:ext uri="{FF2B5EF4-FFF2-40B4-BE49-F238E27FC236}">
              <a16:creationId xmlns:a16="http://schemas.microsoft.com/office/drawing/2014/main" id="{0CDCCB2D-F7E3-43B4-885A-A64B1371D58F}"/>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0" name="直線コネクタ 99">
          <a:extLst>
            <a:ext uri="{FF2B5EF4-FFF2-40B4-BE49-F238E27FC236}">
              <a16:creationId xmlns:a16="http://schemas.microsoft.com/office/drawing/2014/main" id="{D46A354F-89B3-418D-ABFE-C548D89E7C6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1" name="テキスト ボックス 100">
          <a:extLst>
            <a:ext uri="{FF2B5EF4-FFF2-40B4-BE49-F238E27FC236}">
              <a16:creationId xmlns:a16="http://schemas.microsoft.com/office/drawing/2014/main" id="{930D7936-0645-4C7E-A61E-4270962233E5}"/>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2" name="直線コネクタ 101">
          <a:extLst>
            <a:ext uri="{FF2B5EF4-FFF2-40B4-BE49-F238E27FC236}">
              <a16:creationId xmlns:a16="http://schemas.microsoft.com/office/drawing/2014/main" id="{0FDB0F24-98E3-42E3-8909-F2ECAF46F7AB}"/>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3" name="テキスト ボックス 102">
          <a:extLst>
            <a:ext uri="{FF2B5EF4-FFF2-40B4-BE49-F238E27FC236}">
              <a16:creationId xmlns:a16="http://schemas.microsoft.com/office/drawing/2014/main" id="{0975A9FF-DD3F-445D-B580-6FA98CEB8A30}"/>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4" name="直線コネクタ 103">
          <a:extLst>
            <a:ext uri="{FF2B5EF4-FFF2-40B4-BE49-F238E27FC236}">
              <a16:creationId xmlns:a16="http://schemas.microsoft.com/office/drawing/2014/main" id="{21C4B356-F1A6-4320-88D1-6A4FC8D8DC78}"/>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5" name="テキスト ボックス 104">
          <a:extLst>
            <a:ext uri="{FF2B5EF4-FFF2-40B4-BE49-F238E27FC236}">
              <a16:creationId xmlns:a16="http://schemas.microsoft.com/office/drawing/2014/main" id="{15EE343F-ED4E-4A4E-95D3-8579459222DD}"/>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6" name="直線コネクタ 105">
          <a:extLst>
            <a:ext uri="{FF2B5EF4-FFF2-40B4-BE49-F238E27FC236}">
              <a16:creationId xmlns:a16="http://schemas.microsoft.com/office/drawing/2014/main" id="{D203D38B-66B6-444C-ADFA-D86FB5498C51}"/>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7" name="テキスト ボックス 106">
          <a:extLst>
            <a:ext uri="{FF2B5EF4-FFF2-40B4-BE49-F238E27FC236}">
              <a16:creationId xmlns:a16="http://schemas.microsoft.com/office/drawing/2014/main" id="{651C2164-0504-4AD4-8B1D-89B6B70AF3AB}"/>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a:extLst>
            <a:ext uri="{FF2B5EF4-FFF2-40B4-BE49-F238E27FC236}">
              <a16:creationId xmlns:a16="http://schemas.microsoft.com/office/drawing/2014/main" id="{C732D960-90B1-499C-B687-06988269B17C}"/>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9" name="テキスト ボックス 108">
          <a:extLst>
            <a:ext uri="{FF2B5EF4-FFF2-40B4-BE49-F238E27FC236}">
              <a16:creationId xmlns:a16="http://schemas.microsoft.com/office/drawing/2014/main" id="{0715E83F-E98F-4027-BF1C-741067B72E87}"/>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図書館】&#10;一人当たり面積グラフ枠">
          <a:extLst>
            <a:ext uri="{FF2B5EF4-FFF2-40B4-BE49-F238E27FC236}">
              <a16:creationId xmlns:a16="http://schemas.microsoft.com/office/drawing/2014/main" id="{99BE7910-A84E-4EAD-9B54-104830CEB21D}"/>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112776</xdr:rowOff>
    </xdr:from>
    <xdr:to>
      <xdr:col>54</xdr:col>
      <xdr:colOff>189865</xdr:colOff>
      <xdr:row>41</xdr:row>
      <xdr:rowOff>131064</xdr:rowOff>
    </xdr:to>
    <xdr:cxnSp macro="">
      <xdr:nvCxnSpPr>
        <xdr:cNvPr id="111" name="直線コネクタ 110">
          <a:extLst>
            <a:ext uri="{FF2B5EF4-FFF2-40B4-BE49-F238E27FC236}">
              <a16:creationId xmlns:a16="http://schemas.microsoft.com/office/drawing/2014/main" id="{CF9454E4-E67C-4FBB-87AD-410E05FCE39C}"/>
            </a:ext>
          </a:extLst>
        </xdr:cNvPr>
        <xdr:cNvCxnSpPr/>
      </xdr:nvCxnSpPr>
      <xdr:spPr>
        <a:xfrm flipV="1">
          <a:off x="10476865" y="5770626"/>
          <a:ext cx="0" cy="1389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134891</xdr:rowOff>
    </xdr:from>
    <xdr:ext cx="469744" cy="259045"/>
    <xdr:sp macro="" textlink="">
      <xdr:nvSpPr>
        <xdr:cNvPr id="112" name="【図書館】&#10;一人当たり面積最小値テキスト">
          <a:extLst>
            <a:ext uri="{FF2B5EF4-FFF2-40B4-BE49-F238E27FC236}">
              <a16:creationId xmlns:a16="http://schemas.microsoft.com/office/drawing/2014/main" id="{FBE19908-386B-45E3-ACD4-4C071AA0CBF3}"/>
            </a:ext>
          </a:extLst>
        </xdr:cNvPr>
        <xdr:cNvSpPr txBox="1"/>
      </xdr:nvSpPr>
      <xdr:spPr>
        <a:xfrm>
          <a:off x="10515600" y="7164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131064</xdr:rowOff>
    </xdr:from>
    <xdr:to>
      <xdr:col>55</xdr:col>
      <xdr:colOff>88900</xdr:colOff>
      <xdr:row>41</xdr:row>
      <xdr:rowOff>131064</xdr:rowOff>
    </xdr:to>
    <xdr:cxnSp macro="">
      <xdr:nvCxnSpPr>
        <xdr:cNvPr id="113" name="直線コネクタ 112">
          <a:extLst>
            <a:ext uri="{FF2B5EF4-FFF2-40B4-BE49-F238E27FC236}">
              <a16:creationId xmlns:a16="http://schemas.microsoft.com/office/drawing/2014/main" id="{6F62796B-061E-4E8D-822B-0F1E6053F024}"/>
            </a:ext>
          </a:extLst>
        </xdr:cNvPr>
        <xdr:cNvCxnSpPr/>
      </xdr:nvCxnSpPr>
      <xdr:spPr>
        <a:xfrm>
          <a:off x="10388600" y="7160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59453</xdr:rowOff>
    </xdr:from>
    <xdr:ext cx="469744" cy="259045"/>
    <xdr:sp macro="" textlink="">
      <xdr:nvSpPr>
        <xdr:cNvPr id="114" name="【図書館】&#10;一人当たり面積最大値テキスト">
          <a:extLst>
            <a:ext uri="{FF2B5EF4-FFF2-40B4-BE49-F238E27FC236}">
              <a16:creationId xmlns:a16="http://schemas.microsoft.com/office/drawing/2014/main" id="{0E356E2B-6E91-4495-B665-696BADEFB32E}"/>
            </a:ext>
          </a:extLst>
        </xdr:cNvPr>
        <xdr:cNvSpPr txBox="1"/>
      </xdr:nvSpPr>
      <xdr:spPr>
        <a:xfrm>
          <a:off x="10515600" y="5545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112776</xdr:rowOff>
    </xdr:from>
    <xdr:to>
      <xdr:col>55</xdr:col>
      <xdr:colOff>88900</xdr:colOff>
      <xdr:row>33</xdr:row>
      <xdr:rowOff>112776</xdr:rowOff>
    </xdr:to>
    <xdr:cxnSp macro="">
      <xdr:nvCxnSpPr>
        <xdr:cNvPr id="115" name="直線コネクタ 114">
          <a:extLst>
            <a:ext uri="{FF2B5EF4-FFF2-40B4-BE49-F238E27FC236}">
              <a16:creationId xmlns:a16="http://schemas.microsoft.com/office/drawing/2014/main" id="{41CFF025-E49A-4E4B-A0A7-1D47E9DD3CC6}"/>
            </a:ext>
          </a:extLst>
        </xdr:cNvPr>
        <xdr:cNvCxnSpPr/>
      </xdr:nvCxnSpPr>
      <xdr:spPr>
        <a:xfrm>
          <a:off x="10388600" y="577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111269</xdr:rowOff>
    </xdr:from>
    <xdr:ext cx="469744" cy="259045"/>
    <xdr:sp macro="" textlink="">
      <xdr:nvSpPr>
        <xdr:cNvPr id="116" name="【図書館】&#10;一人当たり面積平均値テキスト">
          <a:extLst>
            <a:ext uri="{FF2B5EF4-FFF2-40B4-BE49-F238E27FC236}">
              <a16:creationId xmlns:a16="http://schemas.microsoft.com/office/drawing/2014/main" id="{8D4C0CAE-28B5-4813-A087-E5454FC188A1}"/>
            </a:ext>
          </a:extLst>
        </xdr:cNvPr>
        <xdr:cNvSpPr txBox="1"/>
      </xdr:nvSpPr>
      <xdr:spPr>
        <a:xfrm>
          <a:off x="10515600" y="66263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132842</xdr:rowOff>
    </xdr:from>
    <xdr:to>
      <xdr:col>55</xdr:col>
      <xdr:colOff>50800</xdr:colOff>
      <xdr:row>39</xdr:row>
      <xdr:rowOff>62992</xdr:rowOff>
    </xdr:to>
    <xdr:sp macro="" textlink="">
      <xdr:nvSpPr>
        <xdr:cNvPr id="117" name="フローチャート: 判断 116">
          <a:extLst>
            <a:ext uri="{FF2B5EF4-FFF2-40B4-BE49-F238E27FC236}">
              <a16:creationId xmlns:a16="http://schemas.microsoft.com/office/drawing/2014/main" id="{DBB29C21-E182-406E-B1AC-79ED5E79F2BC}"/>
            </a:ext>
          </a:extLst>
        </xdr:cNvPr>
        <xdr:cNvSpPr/>
      </xdr:nvSpPr>
      <xdr:spPr>
        <a:xfrm>
          <a:off x="10426700" y="664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96266</xdr:rowOff>
    </xdr:from>
    <xdr:to>
      <xdr:col>50</xdr:col>
      <xdr:colOff>165100</xdr:colOff>
      <xdr:row>39</xdr:row>
      <xdr:rowOff>26416</xdr:rowOff>
    </xdr:to>
    <xdr:sp macro="" textlink="">
      <xdr:nvSpPr>
        <xdr:cNvPr id="118" name="フローチャート: 判断 117">
          <a:extLst>
            <a:ext uri="{FF2B5EF4-FFF2-40B4-BE49-F238E27FC236}">
              <a16:creationId xmlns:a16="http://schemas.microsoft.com/office/drawing/2014/main" id="{A48470C7-B3AB-469D-B832-4F296DE80358}"/>
            </a:ext>
          </a:extLst>
        </xdr:cNvPr>
        <xdr:cNvSpPr/>
      </xdr:nvSpPr>
      <xdr:spPr>
        <a:xfrm>
          <a:off x="9588500" y="66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66548</xdr:rowOff>
    </xdr:from>
    <xdr:to>
      <xdr:col>46</xdr:col>
      <xdr:colOff>38100</xdr:colOff>
      <xdr:row>38</xdr:row>
      <xdr:rowOff>168148</xdr:rowOff>
    </xdr:to>
    <xdr:sp macro="" textlink="">
      <xdr:nvSpPr>
        <xdr:cNvPr id="119" name="フローチャート: 判断 118">
          <a:extLst>
            <a:ext uri="{FF2B5EF4-FFF2-40B4-BE49-F238E27FC236}">
              <a16:creationId xmlns:a16="http://schemas.microsoft.com/office/drawing/2014/main" id="{4BB4E0A0-430C-42E5-BF0D-2A3731246A88}"/>
            </a:ext>
          </a:extLst>
        </xdr:cNvPr>
        <xdr:cNvSpPr/>
      </xdr:nvSpPr>
      <xdr:spPr>
        <a:xfrm>
          <a:off x="8699500" y="658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66548</xdr:rowOff>
    </xdr:from>
    <xdr:to>
      <xdr:col>41</xdr:col>
      <xdr:colOff>101600</xdr:colOff>
      <xdr:row>38</xdr:row>
      <xdr:rowOff>168148</xdr:rowOff>
    </xdr:to>
    <xdr:sp macro="" textlink="">
      <xdr:nvSpPr>
        <xdr:cNvPr id="120" name="フローチャート: 判断 119">
          <a:extLst>
            <a:ext uri="{FF2B5EF4-FFF2-40B4-BE49-F238E27FC236}">
              <a16:creationId xmlns:a16="http://schemas.microsoft.com/office/drawing/2014/main" id="{BA4E57F0-9F22-451F-B116-F20011F9857B}"/>
            </a:ext>
          </a:extLst>
        </xdr:cNvPr>
        <xdr:cNvSpPr/>
      </xdr:nvSpPr>
      <xdr:spPr>
        <a:xfrm>
          <a:off x="7810500" y="658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91694</xdr:rowOff>
    </xdr:from>
    <xdr:to>
      <xdr:col>36</xdr:col>
      <xdr:colOff>165100</xdr:colOff>
      <xdr:row>39</xdr:row>
      <xdr:rowOff>21844</xdr:rowOff>
    </xdr:to>
    <xdr:sp macro="" textlink="">
      <xdr:nvSpPr>
        <xdr:cNvPr id="121" name="フローチャート: 判断 120">
          <a:extLst>
            <a:ext uri="{FF2B5EF4-FFF2-40B4-BE49-F238E27FC236}">
              <a16:creationId xmlns:a16="http://schemas.microsoft.com/office/drawing/2014/main" id="{68BA5BD1-2F18-44FD-AF22-72C93775DD20}"/>
            </a:ext>
          </a:extLst>
        </xdr:cNvPr>
        <xdr:cNvSpPr/>
      </xdr:nvSpPr>
      <xdr:spPr>
        <a:xfrm>
          <a:off x="6921500" y="660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6DB3AE2D-A272-49CA-954C-69C4B91B29B5}"/>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43D08DFD-602E-4599-9701-A6D955A1D006}"/>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8E366498-F2EF-4112-ADDD-16429E9B0CAE}"/>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BECCB0D7-C801-4AA7-913E-75157685CA35}"/>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B577B296-005A-4FA2-8CE7-A3D17BD2FB6A}"/>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123698</xdr:rowOff>
    </xdr:from>
    <xdr:to>
      <xdr:col>55</xdr:col>
      <xdr:colOff>50800</xdr:colOff>
      <xdr:row>37</xdr:row>
      <xdr:rowOff>53848</xdr:rowOff>
    </xdr:to>
    <xdr:sp macro="" textlink="">
      <xdr:nvSpPr>
        <xdr:cNvPr id="127" name="楕円 126">
          <a:extLst>
            <a:ext uri="{FF2B5EF4-FFF2-40B4-BE49-F238E27FC236}">
              <a16:creationId xmlns:a16="http://schemas.microsoft.com/office/drawing/2014/main" id="{F3BF429F-F521-40B1-BA30-E85096BF1CAB}"/>
            </a:ext>
          </a:extLst>
        </xdr:cNvPr>
        <xdr:cNvSpPr/>
      </xdr:nvSpPr>
      <xdr:spPr>
        <a:xfrm>
          <a:off x="10426700" y="6295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146575</xdr:rowOff>
    </xdr:from>
    <xdr:ext cx="469744" cy="259045"/>
    <xdr:sp macro="" textlink="">
      <xdr:nvSpPr>
        <xdr:cNvPr id="128" name="【図書館】&#10;一人当たり面積該当値テキスト">
          <a:extLst>
            <a:ext uri="{FF2B5EF4-FFF2-40B4-BE49-F238E27FC236}">
              <a16:creationId xmlns:a16="http://schemas.microsoft.com/office/drawing/2014/main" id="{2C991C69-40C7-4ADC-9504-68F7ADD1FD2A}"/>
            </a:ext>
          </a:extLst>
        </xdr:cNvPr>
        <xdr:cNvSpPr txBox="1"/>
      </xdr:nvSpPr>
      <xdr:spPr>
        <a:xfrm>
          <a:off x="10515600" y="6147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141986</xdr:rowOff>
    </xdr:from>
    <xdr:to>
      <xdr:col>50</xdr:col>
      <xdr:colOff>165100</xdr:colOff>
      <xdr:row>37</xdr:row>
      <xdr:rowOff>72136</xdr:rowOff>
    </xdr:to>
    <xdr:sp macro="" textlink="">
      <xdr:nvSpPr>
        <xdr:cNvPr id="129" name="楕円 128">
          <a:extLst>
            <a:ext uri="{FF2B5EF4-FFF2-40B4-BE49-F238E27FC236}">
              <a16:creationId xmlns:a16="http://schemas.microsoft.com/office/drawing/2014/main" id="{DBEA4D7E-4A81-49C6-98A7-92ED39D3359C}"/>
            </a:ext>
          </a:extLst>
        </xdr:cNvPr>
        <xdr:cNvSpPr/>
      </xdr:nvSpPr>
      <xdr:spPr>
        <a:xfrm>
          <a:off x="9588500" y="6314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3048</xdr:rowOff>
    </xdr:from>
    <xdr:to>
      <xdr:col>55</xdr:col>
      <xdr:colOff>0</xdr:colOff>
      <xdr:row>37</xdr:row>
      <xdr:rowOff>21336</xdr:rowOff>
    </xdr:to>
    <xdr:cxnSp macro="">
      <xdr:nvCxnSpPr>
        <xdr:cNvPr id="130" name="直線コネクタ 129">
          <a:extLst>
            <a:ext uri="{FF2B5EF4-FFF2-40B4-BE49-F238E27FC236}">
              <a16:creationId xmlns:a16="http://schemas.microsoft.com/office/drawing/2014/main" id="{0CD518CB-0EB1-4EB8-9BA6-3A56C2209FD9}"/>
            </a:ext>
          </a:extLst>
        </xdr:cNvPr>
        <xdr:cNvCxnSpPr/>
      </xdr:nvCxnSpPr>
      <xdr:spPr>
        <a:xfrm flipV="1">
          <a:off x="9639300" y="634669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153416</xdr:rowOff>
    </xdr:from>
    <xdr:to>
      <xdr:col>46</xdr:col>
      <xdr:colOff>38100</xdr:colOff>
      <xdr:row>37</xdr:row>
      <xdr:rowOff>83566</xdr:rowOff>
    </xdr:to>
    <xdr:sp macro="" textlink="">
      <xdr:nvSpPr>
        <xdr:cNvPr id="131" name="楕円 130">
          <a:extLst>
            <a:ext uri="{FF2B5EF4-FFF2-40B4-BE49-F238E27FC236}">
              <a16:creationId xmlns:a16="http://schemas.microsoft.com/office/drawing/2014/main" id="{5E2B3A6C-DE01-4579-B711-08A54D47A7EA}"/>
            </a:ext>
          </a:extLst>
        </xdr:cNvPr>
        <xdr:cNvSpPr/>
      </xdr:nvSpPr>
      <xdr:spPr>
        <a:xfrm>
          <a:off x="8699500" y="6325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21336</xdr:rowOff>
    </xdr:from>
    <xdr:to>
      <xdr:col>50</xdr:col>
      <xdr:colOff>114300</xdr:colOff>
      <xdr:row>37</xdr:row>
      <xdr:rowOff>32766</xdr:rowOff>
    </xdr:to>
    <xdr:cxnSp macro="">
      <xdr:nvCxnSpPr>
        <xdr:cNvPr id="132" name="直線コネクタ 131">
          <a:extLst>
            <a:ext uri="{FF2B5EF4-FFF2-40B4-BE49-F238E27FC236}">
              <a16:creationId xmlns:a16="http://schemas.microsoft.com/office/drawing/2014/main" id="{D71E1589-4578-413F-BE16-80AE1C04ED6F}"/>
            </a:ext>
          </a:extLst>
        </xdr:cNvPr>
        <xdr:cNvCxnSpPr/>
      </xdr:nvCxnSpPr>
      <xdr:spPr>
        <a:xfrm flipV="1">
          <a:off x="8750300" y="636498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9398</xdr:rowOff>
    </xdr:from>
    <xdr:to>
      <xdr:col>41</xdr:col>
      <xdr:colOff>101600</xdr:colOff>
      <xdr:row>37</xdr:row>
      <xdr:rowOff>110998</xdr:rowOff>
    </xdr:to>
    <xdr:sp macro="" textlink="">
      <xdr:nvSpPr>
        <xdr:cNvPr id="133" name="楕円 132">
          <a:extLst>
            <a:ext uri="{FF2B5EF4-FFF2-40B4-BE49-F238E27FC236}">
              <a16:creationId xmlns:a16="http://schemas.microsoft.com/office/drawing/2014/main" id="{2D139C9D-8C1A-46F7-ADFF-73ADFB4C271B}"/>
            </a:ext>
          </a:extLst>
        </xdr:cNvPr>
        <xdr:cNvSpPr/>
      </xdr:nvSpPr>
      <xdr:spPr>
        <a:xfrm>
          <a:off x="7810500" y="635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32766</xdr:rowOff>
    </xdr:from>
    <xdr:to>
      <xdr:col>45</xdr:col>
      <xdr:colOff>177800</xdr:colOff>
      <xdr:row>37</xdr:row>
      <xdr:rowOff>60198</xdr:rowOff>
    </xdr:to>
    <xdr:cxnSp macro="">
      <xdr:nvCxnSpPr>
        <xdr:cNvPr id="134" name="直線コネクタ 133">
          <a:extLst>
            <a:ext uri="{FF2B5EF4-FFF2-40B4-BE49-F238E27FC236}">
              <a16:creationId xmlns:a16="http://schemas.microsoft.com/office/drawing/2014/main" id="{6BA28935-4A8D-48C0-BA9E-A05B22541136}"/>
            </a:ext>
          </a:extLst>
        </xdr:cNvPr>
        <xdr:cNvCxnSpPr/>
      </xdr:nvCxnSpPr>
      <xdr:spPr>
        <a:xfrm flipV="1">
          <a:off x="7861300" y="637641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23114</xdr:rowOff>
    </xdr:from>
    <xdr:to>
      <xdr:col>36</xdr:col>
      <xdr:colOff>165100</xdr:colOff>
      <xdr:row>37</xdr:row>
      <xdr:rowOff>124714</xdr:rowOff>
    </xdr:to>
    <xdr:sp macro="" textlink="">
      <xdr:nvSpPr>
        <xdr:cNvPr id="135" name="楕円 134">
          <a:extLst>
            <a:ext uri="{FF2B5EF4-FFF2-40B4-BE49-F238E27FC236}">
              <a16:creationId xmlns:a16="http://schemas.microsoft.com/office/drawing/2014/main" id="{5BF0F1DE-96EE-4492-A3AF-1C0467C88CB7}"/>
            </a:ext>
          </a:extLst>
        </xdr:cNvPr>
        <xdr:cNvSpPr/>
      </xdr:nvSpPr>
      <xdr:spPr>
        <a:xfrm>
          <a:off x="6921500" y="6366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60198</xdr:rowOff>
    </xdr:from>
    <xdr:to>
      <xdr:col>41</xdr:col>
      <xdr:colOff>50800</xdr:colOff>
      <xdr:row>37</xdr:row>
      <xdr:rowOff>73914</xdr:rowOff>
    </xdr:to>
    <xdr:cxnSp macro="">
      <xdr:nvCxnSpPr>
        <xdr:cNvPr id="136" name="直線コネクタ 135">
          <a:extLst>
            <a:ext uri="{FF2B5EF4-FFF2-40B4-BE49-F238E27FC236}">
              <a16:creationId xmlns:a16="http://schemas.microsoft.com/office/drawing/2014/main" id="{36CDFAD7-0B0E-4A36-BFEA-47605C074F77}"/>
            </a:ext>
          </a:extLst>
        </xdr:cNvPr>
        <xdr:cNvCxnSpPr/>
      </xdr:nvCxnSpPr>
      <xdr:spPr>
        <a:xfrm flipV="1">
          <a:off x="6972300" y="640384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17543</xdr:rowOff>
    </xdr:from>
    <xdr:ext cx="469744" cy="259045"/>
    <xdr:sp macro="" textlink="">
      <xdr:nvSpPr>
        <xdr:cNvPr id="137" name="n_1aveValue【図書館】&#10;一人当たり面積">
          <a:extLst>
            <a:ext uri="{FF2B5EF4-FFF2-40B4-BE49-F238E27FC236}">
              <a16:creationId xmlns:a16="http://schemas.microsoft.com/office/drawing/2014/main" id="{1E361B87-5A95-414E-9CE6-ADCE60D29920}"/>
            </a:ext>
          </a:extLst>
        </xdr:cNvPr>
        <xdr:cNvSpPr txBox="1"/>
      </xdr:nvSpPr>
      <xdr:spPr>
        <a:xfrm>
          <a:off x="9391727" y="6704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159275</xdr:rowOff>
    </xdr:from>
    <xdr:ext cx="469744" cy="259045"/>
    <xdr:sp macro="" textlink="">
      <xdr:nvSpPr>
        <xdr:cNvPr id="138" name="n_2aveValue【図書館】&#10;一人当たり面積">
          <a:extLst>
            <a:ext uri="{FF2B5EF4-FFF2-40B4-BE49-F238E27FC236}">
              <a16:creationId xmlns:a16="http://schemas.microsoft.com/office/drawing/2014/main" id="{52951580-A718-4EDA-B00B-587EDF8153C4}"/>
            </a:ext>
          </a:extLst>
        </xdr:cNvPr>
        <xdr:cNvSpPr txBox="1"/>
      </xdr:nvSpPr>
      <xdr:spPr>
        <a:xfrm>
          <a:off x="8515427" y="6674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159275</xdr:rowOff>
    </xdr:from>
    <xdr:ext cx="469744" cy="259045"/>
    <xdr:sp macro="" textlink="">
      <xdr:nvSpPr>
        <xdr:cNvPr id="139" name="n_3aveValue【図書館】&#10;一人当たり面積">
          <a:extLst>
            <a:ext uri="{FF2B5EF4-FFF2-40B4-BE49-F238E27FC236}">
              <a16:creationId xmlns:a16="http://schemas.microsoft.com/office/drawing/2014/main" id="{CC701161-24FF-4832-A638-B743ECC20746}"/>
            </a:ext>
          </a:extLst>
        </xdr:cNvPr>
        <xdr:cNvSpPr txBox="1"/>
      </xdr:nvSpPr>
      <xdr:spPr>
        <a:xfrm>
          <a:off x="7626427" y="6674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12971</xdr:rowOff>
    </xdr:from>
    <xdr:ext cx="469744" cy="259045"/>
    <xdr:sp macro="" textlink="">
      <xdr:nvSpPr>
        <xdr:cNvPr id="140" name="n_4aveValue【図書館】&#10;一人当たり面積">
          <a:extLst>
            <a:ext uri="{FF2B5EF4-FFF2-40B4-BE49-F238E27FC236}">
              <a16:creationId xmlns:a16="http://schemas.microsoft.com/office/drawing/2014/main" id="{02C91D9B-0FED-408D-A997-62EA4478E462}"/>
            </a:ext>
          </a:extLst>
        </xdr:cNvPr>
        <xdr:cNvSpPr txBox="1"/>
      </xdr:nvSpPr>
      <xdr:spPr>
        <a:xfrm>
          <a:off x="6737427" y="6699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35</xdr:row>
      <xdr:rowOff>88663</xdr:rowOff>
    </xdr:from>
    <xdr:ext cx="469744" cy="259045"/>
    <xdr:sp macro="" textlink="">
      <xdr:nvSpPr>
        <xdr:cNvPr id="141" name="n_1mainValue【図書館】&#10;一人当たり面積">
          <a:extLst>
            <a:ext uri="{FF2B5EF4-FFF2-40B4-BE49-F238E27FC236}">
              <a16:creationId xmlns:a16="http://schemas.microsoft.com/office/drawing/2014/main" id="{4AC6794B-2110-491E-9F21-B7DC3014F05E}"/>
            </a:ext>
          </a:extLst>
        </xdr:cNvPr>
        <xdr:cNvSpPr txBox="1"/>
      </xdr:nvSpPr>
      <xdr:spPr>
        <a:xfrm>
          <a:off x="9391727" y="6089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35</xdr:row>
      <xdr:rowOff>100093</xdr:rowOff>
    </xdr:from>
    <xdr:ext cx="469744" cy="259045"/>
    <xdr:sp macro="" textlink="">
      <xdr:nvSpPr>
        <xdr:cNvPr id="142" name="n_2mainValue【図書館】&#10;一人当たり面積">
          <a:extLst>
            <a:ext uri="{FF2B5EF4-FFF2-40B4-BE49-F238E27FC236}">
              <a16:creationId xmlns:a16="http://schemas.microsoft.com/office/drawing/2014/main" id="{D198B446-25EC-446B-8C34-6CE8F49EF66D}"/>
            </a:ext>
          </a:extLst>
        </xdr:cNvPr>
        <xdr:cNvSpPr txBox="1"/>
      </xdr:nvSpPr>
      <xdr:spPr>
        <a:xfrm>
          <a:off x="8515427" y="6100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35</xdr:row>
      <xdr:rowOff>127525</xdr:rowOff>
    </xdr:from>
    <xdr:ext cx="469744" cy="259045"/>
    <xdr:sp macro="" textlink="">
      <xdr:nvSpPr>
        <xdr:cNvPr id="143" name="n_3mainValue【図書館】&#10;一人当たり面積">
          <a:extLst>
            <a:ext uri="{FF2B5EF4-FFF2-40B4-BE49-F238E27FC236}">
              <a16:creationId xmlns:a16="http://schemas.microsoft.com/office/drawing/2014/main" id="{001B062C-1B19-477C-83C5-6E5D3E00C51B}"/>
            </a:ext>
          </a:extLst>
        </xdr:cNvPr>
        <xdr:cNvSpPr txBox="1"/>
      </xdr:nvSpPr>
      <xdr:spPr>
        <a:xfrm>
          <a:off x="7626427" y="6128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35</xdr:row>
      <xdr:rowOff>141241</xdr:rowOff>
    </xdr:from>
    <xdr:ext cx="469744" cy="259045"/>
    <xdr:sp macro="" textlink="">
      <xdr:nvSpPr>
        <xdr:cNvPr id="144" name="n_4mainValue【図書館】&#10;一人当たり面積">
          <a:extLst>
            <a:ext uri="{FF2B5EF4-FFF2-40B4-BE49-F238E27FC236}">
              <a16:creationId xmlns:a16="http://schemas.microsoft.com/office/drawing/2014/main" id="{28C5C4C0-B4E5-4CCA-AE87-49E418709A2E}"/>
            </a:ext>
          </a:extLst>
        </xdr:cNvPr>
        <xdr:cNvSpPr txBox="1"/>
      </xdr:nvSpPr>
      <xdr:spPr>
        <a:xfrm>
          <a:off x="6737427" y="6141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5" name="正方形/長方形 144">
          <a:extLst>
            <a:ext uri="{FF2B5EF4-FFF2-40B4-BE49-F238E27FC236}">
              <a16:creationId xmlns:a16="http://schemas.microsoft.com/office/drawing/2014/main" id="{634C5C1E-338F-49E9-A16C-77DF3755D664}"/>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6" name="正方形/長方形 145">
          <a:extLst>
            <a:ext uri="{FF2B5EF4-FFF2-40B4-BE49-F238E27FC236}">
              <a16:creationId xmlns:a16="http://schemas.microsoft.com/office/drawing/2014/main" id="{33FA8AE9-47F1-44F1-B272-4C8AF12F3DA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7" name="正方形/長方形 146">
          <a:extLst>
            <a:ext uri="{FF2B5EF4-FFF2-40B4-BE49-F238E27FC236}">
              <a16:creationId xmlns:a16="http://schemas.microsoft.com/office/drawing/2014/main" id="{56A3B1E5-A558-4C6A-B967-FF6A4E8C0C74}"/>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8" name="正方形/長方形 147">
          <a:extLst>
            <a:ext uri="{FF2B5EF4-FFF2-40B4-BE49-F238E27FC236}">
              <a16:creationId xmlns:a16="http://schemas.microsoft.com/office/drawing/2014/main" id="{D050B99E-FD7D-4D97-9119-E38C6EF403D2}"/>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9" name="正方形/長方形 148">
          <a:extLst>
            <a:ext uri="{FF2B5EF4-FFF2-40B4-BE49-F238E27FC236}">
              <a16:creationId xmlns:a16="http://schemas.microsoft.com/office/drawing/2014/main" id="{658DF21D-5CBC-4F49-A103-CB6072CA3AE1}"/>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0" name="正方形/長方形 149">
          <a:extLst>
            <a:ext uri="{FF2B5EF4-FFF2-40B4-BE49-F238E27FC236}">
              <a16:creationId xmlns:a16="http://schemas.microsoft.com/office/drawing/2014/main" id="{F2DD3F95-543E-4C75-A5DA-4577AF532106}"/>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1" name="正方形/長方形 150">
          <a:extLst>
            <a:ext uri="{FF2B5EF4-FFF2-40B4-BE49-F238E27FC236}">
              <a16:creationId xmlns:a16="http://schemas.microsoft.com/office/drawing/2014/main" id="{F3893214-720B-4FEA-A547-5DF008C06CC3}"/>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2" name="正方形/長方形 151">
          <a:extLst>
            <a:ext uri="{FF2B5EF4-FFF2-40B4-BE49-F238E27FC236}">
              <a16:creationId xmlns:a16="http://schemas.microsoft.com/office/drawing/2014/main" id="{B0DCF584-0BD6-46BA-9264-95764EFA99CD}"/>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3" name="テキスト ボックス 152">
          <a:extLst>
            <a:ext uri="{FF2B5EF4-FFF2-40B4-BE49-F238E27FC236}">
              <a16:creationId xmlns:a16="http://schemas.microsoft.com/office/drawing/2014/main" id="{00EDDD4D-F4FC-4429-A716-C8CE0F6FAEFD}"/>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4" name="直線コネクタ 153">
          <a:extLst>
            <a:ext uri="{FF2B5EF4-FFF2-40B4-BE49-F238E27FC236}">
              <a16:creationId xmlns:a16="http://schemas.microsoft.com/office/drawing/2014/main" id="{7FC33859-6E74-4B9A-9EFD-F6AA73D44776}"/>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5" name="テキスト ボックス 154">
          <a:extLst>
            <a:ext uri="{FF2B5EF4-FFF2-40B4-BE49-F238E27FC236}">
              <a16:creationId xmlns:a16="http://schemas.microsoft.com/office/drawing/2014/main" id="{4F32C348-D55F-4A11-A1F9-AECF971C7A48}"/>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6" name="直線コネクタ 155">
          <a:extLst>
            <a:ext uri="{FF2B5EF4-FFF2-40B4-BE49-F238E27FC236}">
              <a16:creationId xmlns:a16="http://schemas.microsoft.com/office/drawing/2014/main" id="{94F275F3-FA1F-4693-9278-B2584D8D4C46}"/>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7" name="テキスト ボックス 156">
          <a:extLst>
            <a:ext uri="{FF2B5EF4-FFF2-40B4-BE49-F238E27FC236}">
              <a16:creationId xmlns:a16="http://schemas.microsoft.com/office/drawing/2014/main" id="{86D9C88F-A7A3-4973-945F-044AEBBE97BD}"/>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8" name="直線コネクタ 157">
          <a:extLst>
            <a:ext uri="{FF2B5EF4-FFF2-40B4-BE49-F238E27FC236}">
              <a16:creationId xmlns:a16="http://schemas.microsoft.com/office/drawing/2014/main" id="{4DFF8839-C3D8-4940-AA01-DA962FB7CEB1}"/>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9" name="テキスト ボックス 158">
          <a:extLst>
            <a:ext uri="{FF2B5EF4-FFF2-40B4-BE49-F238E27FC236}">
              <a16:creationId xmlns:a16="http://schemas.microsoft.com/office/drawing/2014/main" id="{CF3A7EE1-3F29-4A65-B658-9F856F787EA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0" name="直線コネクタ 159">
          <a:extLst>
            <a:ext uri="{FF2B5EF4-FFF2-40B4-BE49-F238E27FC236}">
              <a16:creationId xmlns:a16="http://schemas.microsoft.com/office/drawing/2014/main" id="{27C1395C-A6F1-47D1-9819-261D00DACC04}"/>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1" name="テキスト ボックス 160">
          <a:extLst>
            <a:ext uri="{FF2B5EF4-FFF2-40B4-BE49-F238E27FC236}">
              <a16:creationId xmlns:a16="http://schemas.microsoft.com/office/drawing/2014/main" id="{544A29FF-A19F-4411-AFCA-0CB26FF93C43}"/>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2" name="直線コネクタ 161">
          <a:extLst>
            <a:ext uri="{FF2B5EF4-FFF2-40B4-BE49-F238E27FC236}">
              <a16:creationId xmlns:a16="http://schemas.microsoft.com/office/drawing/2014/main" id="{3D3B70DD-B600-4FBD-9EBF-7514FF574ACB}"/>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3" name="テキスト ボックス 162">
          <a:extLst>
            <a:ext uri="{FF2B5EF4-FFF2-40B4-BE49-F238E27FC236}">
              <a16:creationId xmlns:a16="http://schemas.microsoft.com/office/drawing/2014/main" id="{16CDF7A5-F7B4-4C24-9B1F-D60177B64C0A}"/>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4" name="直線コネクタ 163">
          <a:extLst>
            <a:ext uri="{FF2B5EF4-FFF2-40B4-BE49-F238E27FC236}">
              <a16:creationId xmlns:a16="http://schemas.microsoft.com/office/drawing/2014/main" id="{1BDBF2F6-9978-4F47-9184-8694081FCA47}"/>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5" name="テキスト ボックス 164">
          <a:extLst>
            <a:ext uri="{FF2B5EF4-FFF2-40B4-BE49-F238E27FC236}">
              <a16:creationId xmlns:a16="http://schemas.microsoft.com/office/drawing/2014/main" id="{93643CEE-DB48-4293-94DD-E2AE63831A34}"/>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a:extLst>
            <a:ext uri="{FF2B5EF4-FFF2-40B4-BE49-F238E27FC236}">
              <a16:creationId xmlns:a16="http://schemas.microsoft.com/office/drawing/2014/main" id="{5567010E-62A0-402C-82EA-D59DEFD02078}"/>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7" name="テキスト ボックス 166">
          <a:extLst>
            <a:ext uri="{FF2B5EF4-FFF2-40B4-BE49-F238E27FC236}">
              <a16:creationId xmlns:a16="http://schemas.microsoft.com/office/drawing/2014/main" id="{E61918D6-4A79-44FF-9129-8524EBD67D85}"/>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8" name="【体育館・プール】&#10;有形固定資産減価償却率グラフ枠">
          <a:extLst>
            <a:ext uri="{FF2B5EF4-FFF2-40B4-BE49-F238E27FC236}">
              <a16:creationId xmlns:a16="http://schemas.microsoft.com/office/drawing/2014/main" id="{186653CD-E8B1-456D-8A1E-5F83DFC17F74}"/>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3810</xdr:rowOff>
    </xdr:from>
    <xdr:to>
      <xdr:col>24</xdr:col>
      <xdr:colOff>62865</xdr:colOff>
      <xdr:row>64</xdr:row>
      <xdr:rowOff>76200</xdr:rowOff>
    </xdr:to>
    <xdr:cxnSp macro="">
      <xdr:nvCxnSpPr>
        <xdr:cNvPr id="169" name="直線コネクタ 168">
          <a:extLst>
            <a:ext uri="{FF2B5EF4-FFF2-40B4-BE49-F238E27FC236}">
              <a16:creationId xmlns:a16="http://schemas.microsoft.com/office/drawing/2014/main" id="{23EF3C5D-0241-4893-BF53-2248BA74D30B}"/>
            </a:ext>
          </a:extLst>
        </xdr:cNvPr>
        <xdr:cNvCxnSpPr/>
      </xdr:nvCxnSpPr>
      <xdr:spPr>
        <a:xfrm flipV="1">
          <a:off x="4634865" y="9433560"/>
          <a:ext cx="0" cy="1615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0" name="【体育館・プール】&#10;有形固定資産減価償却率最小値テキスト">
          <a:extLst>
            <a:ext uri="{FF2B5EF4-FFF2-40B4-BE49-F238E27FC236}">
              <a16:creationId xmlns:a16="http://schemas.microsoft.com/office/drawing/2014/main" id="{E6587CB5-EF27-4945-AFED-F405741C02E4}"/>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1" name="直線コネクタ 170">
          <a:extLst>
            <a:ext uri="{FF2B5EF4-FFF2-40B4-BE49-F238E27FC236}">
              <a16:creationId xmlns:a16="http://schemas.microsoft.com/office/drawing/2014/main" id="{71E4B5AF-4819-449F-B481-D77BDB88BE5D}"/>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121937</xdr:rowOff>
    </xdr:from>
    <xdr:ext cx="405111" cy="259045"/>
    <xdr:sp macro="" textlink="">
      <xdr:nvSpPr>
        <xdr:cNvPr id="172" name="【体育館・プール】&#10;有形固定資産減価償却率最大値テキスト">
          <a:extLst>
            <a:ext uri="{FF2B5EF4-FFF2-40B4-BE49-F238E27FC236}">
              <a16:creationId xmlns:a16="http://schemas.microsoft.com/office/drawing/2014/main" id="{C6D8E526-5901-434C-B54C-C0807CCA5E1B}"/>
            </a:ext>
          </a:extLst>
        </xdr:cNvPr>
        <xdr:cNvSpPr txBox="1"/>
      </xdr:nvSpPr>
      <xdr:spPr>
        <a:xfrm>
          <a:off x="4673600" y="9208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3810</xdr:rowOff>
    </xdr:from>
    <xdr:to>
      <xdr:col>24</xdr:col>
      <xdr:colOff>152400</xdr:colOff>
      <xdr:row>55</xdr:row>
      <xdr:rowOff>3810</xdr:rowOff>
    </xdr:to>
    <xdr:cxnSp macro="">
      <xdr:nvCxnSpPr>
        <xdr:cNvPr id="173" name="直線コネクタ 172">
          <a:extLst>
            <a:ext uri="{FF2B5EF4-FFF2-40B4-BE49-F238E27FC236}">
              <a16:creationId xmlns:a16="http://schemas.microsoft.com/office/drawing/2014/main" id="{DAC35103-72D2-4DDA-9BAF-23B86B3EA2AF}"/>
            </a:ext>
          </a:extLst>
        </xdr:cNvPr>
        <xdr:cNvCxnSpPr/>
      </xdr:nvCxnSpPr>
      <xdr:spPr>
        <a:xfrm>
          <a:off x="4546600" y="943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87647</xdr:rowOff>
    </xdr:from>
    <xdr:ext cx="405111" cy="259045"/>
    <xdr:sp macro="" textlink="">
      <xdr:nvSpPr>
        <xdr:cNvPr id="174" name="【体育館・プール】&#10;有形固定資産減価償却率平均値テキスト">
          <a:extLst>
            <a:ext uri="{FF2B5EF4-FFF2-40B4-BE49-F238E27FC236}">
              <a16:creationId xmlns:a16="http://schemas.microsoft.com/office/drawing/2014/main" id="{810FC514-E49D-48D4-9A14-ABAA73ADD03E}"/>
            </a:ext>
          </a:extLst>
        </xdr:cNvPr>
        <xdr:cNvSpPr txBox="1"/>
      </xdr:nvSpPr>
      <xdr:spPr>
        <a:xfrm>
          <a:off x="4673600" y="107175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109220</xdr:rowOff>
    </xdr:from>
    <xdr:to>
      <xdr:col>24</xdr:col>
      <xdr:colOff>114300</xdr:colOff>
      <xdr:row>63</xdr:row>
      <xdr:rowOff>39370</xdr:rowOff>
    </xdr:to>
    <xdr:sp macro="" textlink="">
      <xdr:nvSpPr>
        <xdr:cNvPr id="175" name="フローチャート: 判断 174">
          <a:extLst>
            <a:ext uri="{FF2B5EF4-FFF2-40B4-BE49-F238E27FC236}">
              <a16:creationId xmlns:a16="http://schemas.microsoft.com/office/drawing/2014/main" id="{7E0D8133-E3C5-45D4-A7A0-FC473DD416A7}"/>
            </a:ext>
          </a:extLst>
        </xdr:cNvPr>
        <xdr:cNvSpPr/>
      </xdr:nvSpPr>
      <xdr:spPr>
        <a:xfrm>
          <a:off x="4584700" y="1073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135890</xdr:rowOff>
    </xdr:from>
    <xdr:to>
      <xdr:col>20</xdr:col>
      <xdr:colOff>38100</xdr:colOff>
      <xdr:row>61</xdr:row>
      <xdr:rowOff>66040</xdr:rowOff>
    </xdr:to>
    <xdr:sp macro="" textlink="">
      <xdr:nvSpPr>
        <xdr:cNvPr id="176" name="フローチャート: 判断 175">
          <a:extLst>
            <a:ext uri="{FF2B5EF4-FFF2-40B4-BE49-F238E27FC236}">
              <a16:creationId xmlns:a16="http://schemas.microsoft.com/office/drawing/2014/main" id="{8C3BB148-AD34-43A7-8F35-DB40CC38EFE8}"/>
            </a:ext>
          </a:extLst>
        </xdr:cNvPr>
        <xdr:cNvSpPr/>
      </xdr:nvSpPr>
      <xdr:spPr>
        <a:xfrm>
          <a:off x="3746500" y="1042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164465</xdr:rowOff>
    </xdr:from>
    <xdr:to>
      <xdr:col>15</xdr:col>
      <xdr:colOff>101600</xdr:colOff>
      <xdr:row>61</xdr:row>
      <xdr:rowOff>94615</xdr:rowOff>
    </xdr:to>
    <xdr:sp macro="" textlink="">
      <xdr:nvSpPr>
        <xdr:cNvPr id="177" name="フローチャート: 判断 176">
          <a:extLst>
            <a:ext uri="{FF2B5EF4-FFF2-40B4-BE49-F238E27FC236}">
              <a16:creationId xmlns:a16="http://schemas.microsoft.com/office/drawing/2014/main" id="{885EC915-195F-43EA-971F-EFCC431649B9}"/>
            </a:ext>
          </a:extLst>
        </xdr:cNvPr>
        <xdr:cNvSpPr/>
      </xdr:nvSpPr>
      <xdr:spPr>
        <a:xfrm>
          <a:off x="2857500" y="1045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120650</xdr:rowOff>
    </xdr:from>
    <xdr:to>
      <xdr:col>10</xdr:col>
      <xdr:colOff>165100</xdr:colOff>
      <xdr:row>61</xdr:row>
      <xdr:rowOff>50800</xdr:rowOff>
    </xdr:to>
    <xdr:sp macro="" textlink="">
      <xdr:nvSpPr>
        <xdr:cNvPr id="178" name="フローチャート: 判断 177">
          <a:extLst>
            <a:ext uri="{FF2B5EF4-FFF2-40B4-BE49-F238E27FC236}">
              <a16:creationId xmlns:a16="http://schemas.microsoft.com/office/drawing/2014/main" id="{87740218-9AAA-43D1-98F4-0134F68B11C5}"/>
            </a:ext>
          </a:extLst>
        </xdr:cNvPr>
        <xdr:cNvSpPr/>
      </xdr:nvSpPr>
      <xdr:spPr>
        <a:xfrm>
          <a:off x="1968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61595</xdr:rowOff>
    </xdr:from>
    <xdr:to>
      <xdr:col>6</xdr:col>
      <xdr:colOff>38100</xdr:colOff>
      <xdr:row>60</xdr:row>
      <xdr:rowOff>163195</xdr:rowOff>
    </xdr:to>
    <xdr:sp macro="" textlink="">
      <xdr:nvSpPr>
        <xdr:cNvPr id="179" name="フローチャート: 判断 178">
          <a:extLst>
            <a:ext uri="{FF2B5EF4-FFF2-40B4-BE49-F238E27FC236}">
              <a16:creationId xmlns:a16="http://schemas.microsoft.com/office/drawing/2014/main" id="{3A45A41F-7DC9-4765-8AC0-EDC8D160C91A}"/>
            </a:ext>
          </a:extLst>
        </xdr:cNvPr>
        <xdr:cNvSpPr/>
      </xdr:nvSpPr>
      <xdr:spPr>
        <a:xfrm>
          <a:off x="1079500" y="1034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F1DDF24B-87B0-4B98-8B09-3ED05E28DE86}"/>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B680A817-F5C4-4CF8-AC3C-B4085BFFD99C}"/>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3910FED6-B53A-4FD0-AAB5-661594A10B65}"/>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9C860A26-AA64-44B3-A834-C06E2B6FEA56}"/>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2BE3E0C4-36D7-4E91-B662-7584664BAC68}"/>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67310</xdr:rowOff>
    </xdr:from>
    <xdr:to>
      <xdr:col>24</xdr:col>
      <xdr:colOff>114300</xdr:colOff>
      <xdr:row>60</xdr:row>
      <xdr:rowOff>168910</xdr:rowOff>
    </xdr:to>
    <xdr:sp macro="" textlink="">
      <xdr:nvSpPr>
        <xdr:cNvPr id="185" name="楕円 184">
          <a:extLst>
            <a:ext uri="{FF2B5EF4-FFF2-40B4-BE49-F238E27FC236}">
              <a16:creationId xmlns:a16="http://schemas.microsoft.com/office/drawing/2014/main" id="{870BED6D-0C76-4D3E-82BE-A13EA58990A9}"/>
            </a:ext>
          </a:extLst>
        </xdr:cNvPr>
        <xdr:cNvSpPr/>
      </xdr:nvSpPr>
      <xdr:spPr>
        <a:xfrm>
          <a:off x="4584700" y="1035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90187</xdr:rowOff>
    </xdr:from>
    <xdr:ext cx="405111" cy="259045"/>
    <xdr:sp macro="" textlink="">
      <xdr:nvSpPr>
        <xdr:cNvPr id="186" name="【体育館・プール】&#10;有形固定資産減価償却率該当値テキスト">
          <a:extLst>
            <a:ext uri="{FF2B5EF4-FFF2-40B4-BE49-F238E27FC236}">
              <a16:creationId xmlns:a16="http://schemas.microsoft.com/office/drawing/2014/main" id="{065137B3-944B-4DE7-92B0-39FF11D44D7C}"/>
            </a:ext>
          </a:extLst>
        </xdr:cNvPr>
        <xdr:cNvSpPr txBox="1"/>
      </xdr:nvSpPr>
      <xdr:spPr>
        <a:xfrm>
          <a:off x="4673600" y="10205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34925</xdr:rowOff>
    </xdr:from>
    <xdr:to>
      <xdr:col>20</xdr:col>
      <xdr:colOff>38100</xdr:colOff>
      <xdr:row>60</xdr:row>
      <xdr:rowOff>136525</xdr:rowOff>
    </xdr:to>
    <xdr:sp macro="" textlink="">
      <xdr:nvSpPr>
        <xdr:cNvPr id="187" name="楕円 186">
          <a:extLst>
            <a:ext uri="{FF2B5EF4-FFF2-40B4-BE49-F238E27FC236}">
              <a16:creationId xmlns:a16="http://schemas.microsoft.com/office/drawing/2014/main" id="{DE6284BC-D34E-43E6-9FDF-D4DEAFB22497}"/>
            </a:ext>
          </a:extLst>
        </xdr:cNvPr>
        <xdr:cNvSpPr/>
      </xdr:nvSpPr>
      <xdr:spPr>
        <a:xfrm>
          <a:off x="3746500" y="1032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85725</xdr:rowOff>
    </xdr:from>
    <xdr:to>
      <xdr:col>24</xdr:col>
      <xdr:colOff>63500</xdr:colOff>
      <xdr:row>60</xdr:row>
      <xdr:rowOff>118110</xdr:rowOff>
    </xdr:to>
    <xdr:cxnSp macro="">
      <xdr:nvCxnSpPr>
        <xdr:cNvPr id="188" name="直線コネクタ 187">
          <a:extLst>
            <a:ext uri="{FF2B5EF4-FFF2-40B4-BE49-F238E27FC236}">
              <a16:creationId xmlns:a16="http://schemas.microsoft.com/office/drawing/2014/main" id="{74C0D57A-8C57-4542-A400-4B78DC19FC03}"/>
            </a:ext>
          </a:extLst>
        </xdr:cNvPr>
        <xdr:cNvCxnSpPr/>
      </xdr:nvCxnSpPr>
      <xdr:spPr>
        <a:xfrm>
          <a:off x="3797300" y="1037272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2540</xdr:rowOff>
    </xdr:from>
    <xdr:to>
      <xdr:col>15</xdr:col>
      <xdr:colOff>101600</xdr:colOff>
      <xdr:row>60</xdr:row>
      <xdr:rowOff>104140</xdr:rowOff>
    </xdr:to>
    <xdr:sp macro="" textlink="">
      <xdr:nvSpPr>
        <xdr:cNvPr id="189" name="楕円 188">
          <a:extLst>
            <a:ext uri="{FF2B5EF4-FFF2-40B4-BE49-F238E27FC236}">
              <a16:creationId xmlns:a16="http://schemas.microsoft.com/office/drawing/2014/main" id="{88CEF9D1-3150-4456-8E1D-C33E3349D165}"/>
            </a:ext>
          </a:extLst>
        </xdr:cNvPr>
        <xdr:cNvSpPr/>
      </xdr:nvSpPr>
      <xdr:spPr>
        <a:xfrm>
          <a:off x="2857500" y="1028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53340</xdr:rowOff>
    </xdr:from>
    <xdr:to>
      <xdr:col>19</xdr:col>
      <xdr:colOff>177800</xdr:colOff>
      <xdr:row>60</xdr:row>
      <xdr:rowOff>85725</xdr:rowOff>
    </xdr:to>
    <xdr:cxnSp macro="">
      <xdr:nvCxnSpPr>
        <xdr:cNvPr id="190" name="直線コネクタ 189">
          <a:extLst>
            <a:ext uri="{FF2B5EF4-FFF2-40B4-BE49-F238E27FC236}">
              <a16:creationId xmlns:a16="http://schemas.microsoft.com/office/drawing/2014/main" id="{B7FC50AD-3623-4962-B5EA-AADFCDFEB7C0}"/>
            </a:ext>
          </a:extLst>
        </xdr:cNvPr>
        <xdr:cNvCxnSpPr/>
      </xdr:nvCxnSpPr>
      <xdr:spPr>
        <a:xfrm>
          <a:off x="2908300" y="1034034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139700</xdr:rowOff>
    </xdr:from>
    <xdr:to>
      <xdr:col>10</xdr:col>
      <xdr:colOff>165100</xdr:colOff>
      <xdr:row>60</xdr:row>
      <xdr:rowOff>69850</xdr:rowOff>
    </xdr:to>
    <xdr:sp macro="" textlink="">
      <xdr:nvSpPr>
        <xdr:cNvPr id="191" name="楕円 190">
          <a:extLst>
            <a:ext uri="{FF2B5EF4-FFF2-40B4-BE49-F238E27FC236}">
              <a16:creationId xmlns:a16="http://schemas.microsoft.com/office/drawing/2014/main" id="{90A10D6C-EB27-4916-9B4B-687A0D2CF393}"/>
            </a:ext>
          </a:extLst>
        </xdr:cNvPr>
        <xdr:cNvSpPr/>
      </xdr:nvSpPr>
      <xdr:spPr>
        <a:xfrm>
          <a:off x="1968500" y="1025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19050</xdr:rowOff>
    </xdr:from>
    <xdr:to>
      <xdr:col>15</xdr:col>
      <xdr:colOff>50800</xdr:colOff>
      <xdr:row>60</xdr:row>
      <xdr:rowOff>53340</xdr:rowOff>
    </xdr:to>
    <xdr:cxnSp macro="">
      <xdr:nvCxnSpPr>
        <xdr:cNvPr id="192" name="直線コネクタ 191">
          <a:extLst>
            <a:ext uri="{FF2B5EF4-FFF2-40B4-BE49-F238E27FC236}">
              <a16:creationId xmlns:a16="http://schemas.microsoft.com/office/drawing/2014/main" id="{428FF1E8-E9B4-4E4D-B1CF-2A42959C58D3}"/>
            </a:ext>
          </a:extLst>
        </xdr:cNvPr>
        <xdr:cNvCxnSpPr/>
      </xdr:nvCxnSpPr>
      <xdr:spPr>
        <a:xfrm>
          <a:off x="2019300" y="1030605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107315</xdr:rowOff>
    </xdr:from>
    <xdr:to>
      <xdr:col>6</xdr:col>
      <xdr:colOff>38100</xdr:colOff>
      <xdr:row>60</xdr:row>
      <xdr:rowOff>37465</xdr:rowOff>
    </xdr:to>
    <xdr:sp macro="" textlink="">
      <xdr:nvSpPr>
        <xdr:cNvPr id="193" name="楕円 192">
          <a:extLst>
            <a:ext uri="{FF2B5EF4-FFF2-40B4-BE49-F238E27FC236}">
              <a16:creationId xmlns:a16="http://schemas.microsoft.com/office/drawing/2014/main" id="{9476FF88-EF2A-4CB2-83F1-5E4D63015C8F}"/>
            </a:ext>
          </a:extLst>
        </xdr:cNvPr>
        <xdr:cNvSpPr/>
      </xdr:nvSpPr>
      <xdr:spPr>
        <a:xfrm>
          <a:off x="1079500" y="1022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158115</xdr:rowOff>
    </xdr:from>
    <xdr:to>
      <xdr:col>10</xdr:col>
      <xdr:colOff>114300</xdr:colOff>
      <xdr:row>60</xdr:row>
      <xdr:rowOff>19050</xdr:rowOff>
    </xdr:to>
    <xdr:cxnSp macro="">
      <xdr:nvCxnSpPr>
        <xdr:cNvPr id="194" name="直線コネクタ 193">
          <a:extLst>
            <a:ext uri="{FF2B5EF4-FFF2-40B4-BE49-F238E27FC236}">
              <a16:creationId xmlns:a16="http://schemas.microsoft.com/office/drawing/2014/main" id="{F3EC1525-715B-433F-83A7-C93A962AF0CF}"/>
            </a:ext>
          </a:extLst>
        </xdr:cNvPr>
        <xdr:cNvCxnSpPr/>
      </xdr:nvCxnSpPr>
      <xdr:spPr>
        <a:xfrm>
          <a:off x="1130300" y="1027366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57167</xdr:rowOff>
    </xdr:from>
    <xdr:ext cx="405111" cy="259045"/>
    <xdr:sp macro="" textlink="">
      <xdr:nvSpPr>
        <xdr:cNvPr id="195" name="n_1aveValue【体育館・プール】&#10;有形固定資産減価償却率">
          <a:extLst>
            <a:ext uri="{FF2B5EF4-FFF2-40B4-BE49-F238E27FC236}">
              <a16:creationId xmlns:a16="http://schemas.microsoft.com/office/drawing/2014/main" id="{9FF07A46-CD60-4027-AD57-CC581D6BE634}"/>
            </a:ext>
          </a:extLst>
        </xdr:cNvPr>
        <xdr:cNvSpPr txBox="1"/>
      </xdr:nvSpPr>
      <xdr:spPr>
        <a:xfrm>
          <a:off x="3582044" y="1051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85742</xdr:rowOff>
    </xdr:from>
    <xdr:ext cx="405111" cy="259045"/>
    <xdr:sp macro="" textlink="">
      <xdr:nvSpPr>
        <xdr:cNvPr id="196" name="n_2aveValue【体育館・プール】&#10;有形固定資産減価償却率">
          <a:extLst>
            <a:ext uri="{FF2B5EF4-FFF2-40B4-BE49-F238E27FC236}">
              <a16:creationId xmlns:a16="http://schemas.microsoft.com/office/drawing/2014/main" id="{DB4E3F50-B492-4008-8BDB-F20D72C93B0D}"/>
            </a:ext>
          </a:extLst>
        </xdr:cNvPr>
        <xdr:cNvSpPr txBox="1"/>
      </xdr:nvSpPr>
      <xdr:spPr>
        <a:xfrm>
          <a:off x="2705744" y="10544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41927</xdr:rowOff>
    </xdr:from>
    <xdr:ext cx="405111" cy="259045"/>
    <xdr:sp macro="" textlink="">
      <xdr:nvSpPr>
        <xdr:cNvPr id="197" name="n_3aveValue【体育館・プール】&#10;有形固定資産減価償却率">
          <a:extLst>
            <a:ext uri="{FF2B5EF4-FFF2-40B4-BE49-F238E27FC236}">
              <a16:creationId xmlns:a16="http://schemas.microsoft.com/office/drawing/2014/main" id="{F7CA5F19-1831-4319-B224-E245EB6832A2}"/>
            </a:ext>
          </a:extLst>
        </xdr:cNvPr>
        <xdr:cNvSpPr txBox="1"/>
      </xdr:nvSpPr>
      <xdr:spPr>
        <a:xfrm>
          <a:off x="18167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154322</xdr:rowOff>
    </xdr:from>
    <xdr:ext cx="405111" cy="259045"/>
    <xdr:sp macro="" textlink="">
      <xdr:nvSpPr>
        <xdr:cNvPr id="198" name="n_4aveValue【体育館・プール】&#10;有形固定資産減価償却率">
          <a:extLst>
            <a:ext uri="{FF2B5EF4-FFF2-40B4-BE49-F238E27FC236}">
              <a16:creationId xmlns:a16="http://schemas.microsoft.com/office/drawing/2014/main" id="{E90DFEDD-B232-4552-A862-E0D94374E142}"/>
            </a:ext>
          </a:extLst>
        </xdr:cNvPr>
        <xdr:cNvSpPr txBox="1"/>
      </xdr:nvSpPr>
      <xdr:spPr>
        <a:xfrm>
          <a:off x="927744" y="1044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153052</xdr:rowOff>
    </xdr:from>
    <xdr:ext cx="405111" cy="259045"/>
    <xdr:sp macro="" textlink="">
      <xdr:nvSpPr>
        <xdr:cNvPr id="199" name="n_1mainValue【体育館・プール】&#10;有形固定資産減価償却率">
          <a:extLst>
            <a:ext uri="{FF2B5EF4-FFF2-40B4-BE49-F238E27FC236}">
              <a16:creationId xmlns:a16="http://schemas.microsoft.com/office/drawing/2014/main" id="{3545464D-EC83-4509-A682-7606F8838938}"/>
            </a:ext>
          </a:extLst>
        </xdr:cNvPr>
        <xdr:cNvSpPr txBox="1"/>
      </xdr:nvSpPr>
      <xdr:spPr>
        <a:xfrm>
          <a:off x="3582044" y="1009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120667</xdr:rowOff>
    </xdr:from>
    <xdr:ext cx="405111" cy="259045"/>
    <xdr:sp macro="" textlink="">
      <xdr:nvSpPr>
        <xdr:cNvPr id="200" name="n_2mainValue【体育館・プール】&#10;有形固定資産減価償却率">
          <a:extLst>
            <a:ext uri="{FF2B5EF4-FFF2-40B4-BE49-F238E27FC236}">
              <a16:creationId xmlns:a16="http://schemas.microsoft.com/office/drawing/2014/main" id="{BEEE631B-F59E-4B82-B019-6D9D75EE6B1A}"/>
            </a:ext>
          </a:extLst>
        </xdr:cNvPr>
        <xdr:cNvSpPr txBox="1"/>
      </xdr:nvSpPr>
      <xdr:spPr>
        <a:xfrm>
          <a:off x="2705744" y="1006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86377</xdr:rowOff>
    </xdr:from>
    <xdr:ext cx="405111" cy="259045"/>
    <xdr:sp macro="" textlink="">
      <xdr:nvSpPr>
        <xdr:cNvPr id="201" name="n_3mainValue【体育館・プール】&#10;有形固定資産減価償却率">
          <a:extLst>
            <a:ext uri="{FF2B5EF4-FFF2-40B4-BE49-F238E27FC236}">
              <a16:creationId xmlns:a16="http://schemas.microsoft.com/office/drawing/2014/main" id="{5F2F6135-A54A-4DCA-AB54-ECD90209D5A3}"/>
            </a:ext>
          </a:extLst>
        </xdr:cNvPr>
        <xdr:cNvSpPr txBox="1"/>
      </xdr:nvSpPr>
      <xdr:spPr>
        <a:xfrm>
          <a:off x="1816744" y="1003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53992</xdr:rowOff>
    </xdr:from>
    <xdr:ext cx="405111" cy="259045"/>
    <xdr:sp macro="" textlink="">
      <xdr:nvSpPr>
        <xdr:cNvPr id="202" name="n_4mainValue【体育館・プール】&#10;有形固定資産減価償却率">
          <a:extLst>
            <a:ext uri="{FF2B5EF4-FFF2-40B4-BE49-F238E27FC236}">
              <a16:creationId xmlns:a16="http://schemas.microsoft.com/office/drawing/2014/main" id="{B0D0A50B-0551-4055-B9CA-64B264C12B7D}"/>
            </a:ext>
          </a:extLst>
        </xdr:cNvPr>
        <xdr:cNvSpPr txBox="1"/>
      </xdr:nvSpPr>
      <xdr:spPr>
        <a:xfrm>
          <a:off x="927744" y="9998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a:extLst>
            <a:ext uri="{FF2B5EF4-FFF2-40B4-BE49-F238E27FC236}">
              <a16:creationId xmlns:a16="http://schemas.microsoft.com/office/drawing/2014/main" id="{97539B57-13A4-4B14-BD88-C98B67764692}"/>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a:extLst>
            <a:ext uri="{FF2B5EF4-FFF2-40B4-BE49-F238E27FC236}">
              <a16:creationId xmlns:a16="http://schemas.microsoft.com/office/drawing/2014/main" id="{631C7528-F30F-4DA7-BE8D-645B33AC0001}"/>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a:extLst>
            <a:ext uri="{FF2B5EF4-FFF2-40B4-BE49-F238E27FC236}">
              <a16:creationId xmlns:a16="http://schemas.microsoft.com/office/drawing/2014/main" id="{20B12545-0766-4882-8F94-3E78542396BD}"/>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a:extLst>
            <a:ext uri="{FF2B5EF4-FFF2-40B4-BE49-F238E27FC236}">
              <a16:creationId xmlns:a16="http://schemas.microsoft.com/office/drawing/2014/main" id="{E1028705-FB37-4FA6-8593-1489C1DCF148}"/>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a:extLst>
            <a:ext uri="{FF2B5EF4-FFF2-40B4-BE49-F238E27FC236}">
              <a16:creationId xmlns:a16="http://schemas.microsoft.com/office/drawing/2014/main" id="{1E17460A-AF1F-4B77-A88C-313E4F9E2466}"/>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a:extLst>
            <a:ext uri="{FF2B5EF4-FFF2-40B4-BE49-F238E27FC236}">
              <a16:creationId xmlns:a16="http://schemas.microsoft.com/office/drawing/2014/main" id="{0C959395-B837-492C-98D0-FFD853217DE4}"/>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a:extLst>
            <a:ext uri="{FF2B5EF4-FFF2-40B4-BE49-F238E27FC236}">
              <a16:creationId xmlns:a16="http://schemas.microsoft.com/office/drawing/2014/main" id="{378891F5-9544-478B-85E8-F370A79C658E}"/>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a:extLst>
            <a:ext uri="{FF2B5EF4-FFF2-40B4-BE49-F238E27FC236}">
              <a16:creationId xmlns:a16="http://schemas.microsoft.com/office/drawing/2014/main" id="{C168D98C-885B-43C4-89DC-6C339B68FBAD}"/>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a:extLst>
            <a:ext uri="{FF2B5EF4-FFF2-40B4-BE49-F238E27FC236}">
              <a16:creationId xmlns:a16="http://schemas.microsoft.com/office/drawing/2014/main" id="{AA5AA38E-5340-47B1-AC8F-39AF91D1C1CD}"/>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a:extLst>
            <a:ext uri="{FF2B5EF4-FFF2-40B4-BE49-F238E27FC236}">
              <a16:creationId xmlns:a16="http://schemas.microsoft.com/office/drawing/2014/main" id="{BECE603E-3F7B-4636-8D04-9385F5B530FA}"/>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3" name="直線コネクタ 212">
          <a:extLst>
            <a:ext uri="{FF2B5EF4-FFF2-40B4-BE49-F238E27FC236}">
              <a16:creationId xmlns:a16="http://schemas.microsoft.com/office/drawing/2014/main" id="{CBAE4DDB-3FDD-4F34-B399-EBAAC421F2E1}"/>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4" name="テキスト ボックス 213">
          <a:extLst>
            <a:ext uri="{FF2B5EF4-FFF2-40B4-BE49-F238E27FC236}">
              <a16:creationId xmlns:a16="http://schemas.microsoft.com/office/drawing/2014/main" id="{21ED9F3F-A40D-46BA-8B32-1F57AA619C9D}"/>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5" name="直線コネクタ 214">
          <a:extLst>
            <a:ext uri="{FF2B5EF4-FFF2-40B4-BE49-F238E27FC236}">
              <a16:creationId xmlns:a16="http://schemas.microsoft.com/office/drawing/2014/main" id="{115EF00B-EBE9-490A-9158-3FA1365EDC6C}"/>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6" name="テキスト ボックス 215">
          <a:extLst>
            <a:ext uri="{FF2B5EF4-FFF2-40B4-BE49-F238E27FC236}">
              <a16:creationId xmlns:a16="http://schemas.microsoft.com/office/drawing/2014/main" id="{7B009C5D-464A-4DA7-A791-504CAECB867F}"/>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7" name="直線コネクタ 216">
          <a:extLst>
            <a:ext uri="{FF2B5EF4-FFF2-40B4-BE49-F238E27FC236}">
              <a16:creationId xmlns:a16="http://schemas.microsoft.com/office/drawing/2014/main" id="{C20EA3D0-3166-4A19-837F-BCDC03E3BC09}"/>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18" name="テキスト ボックス 217">
          <a:extLst>
            <a:ext uri="{FF2B5EF4-FFF2-40B4-BE49-F238E27FC236}">
              <a16:creationId xmlns:a16="http://schemas.microsoft.com/office/drawing/2014/main" id="{DC972EA1-3FB2-47BA-81FC-107891A6D488}"/>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9" name="直線コネクタ 218">
          <a:extLst>
            <a:ext uri="{FF2B5EF4-FFF2-40B4-BE49-F238E27FC236}">
              <a16:creationId xmlns:a16="http://schemas.microsoft.com/office/drawing/2014/main" id="{3135C874-B815-4947-97F2-90B9DB7BFF59}"/>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0" name="テキスト ボックス 219">
          <a:extLst>
            <a:ext uri="{FF2B5EF4-FFF2-40B4-BE49-F238E27FC236}">
              <a16:creationId xmlns:a16="http://schemas.microsoft.com/office/drawing/2014/main" id="{C37B7C9C-D9D7-4057-9BB6-BFCC74C7CF26}"/>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1" name="直線コネクタ 220">
          <a:extLst>
            <a:ext uri="{FF2B5EF4-FFF2-40B4-BE49-F238E27FC236}">
              <a16:creationId xmlns:a16="http://schemas.microsoft.com/office/drawing/2014/main" id="{FB6593B6-9B06-4993-8861-FF5445A6417C}"/>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2" name="テキスト ボックス 221">
          <a:extLst>
            <a:ext uri="{FF2B5EF4-FFF2-40B4-BE49-F238E27FC236}">
              <a16:creationId xmlns:a16="http://schemas.microsoft.com/office/drawing/2014/main" id="{B7DBB8C0-1063-42B7-8CF3-842B86A94662}"/>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3" name="直線コネクタ 222">
          <a:extLst>
            <a:ext uri="{FF2B5EF4-FFF2-40B4-BE49-F238E27FC236}">
              <a16:creationId xmlns:a16="http://schemas.microsoft.com/office/drawing/2014/main" id="{92280A62-1EDF-4191-9A29-9C66FFEF61A4}"/>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4" name="テキスト ボックス 223">
          <a:extLst>
            <a:ext uri="{FF2B5EF4-FFF2-40B4-BE49-F238E27FC236}">
              <a16:creationId xmlns:a16="http://schemas.microsoft.com/office/drawing/2014/main" id="{2ABDC704-7CE1-4730-800D-E838E35D2126}"/>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5AC1B9CE-6F36-4E74-95E3-AE44E93B470D}"/>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A9871071-EB46-446F-ACCC-491030579614}"/>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EB3F6A48-B902-44F6-8EB5-90BC3EB2B603}"/>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117566</xdr:rowOff>
    </xdr:from>
    <xdr:to>
      <xdr:col>54</xdr:col>
      <xdr:colOff>189865</xdr:colOff>
      <xdr:row>64</xdr:row>
      <xdr:rowOff>68253</xdr:rowOff>
    </xdr:to>
    <xdr:cxnSp macro="">
      <xdr:nvCxnSpPr>
        <xdr:cNvPr id="228" name="直線コネクタ 227">
          <a:extLst>
            <a:ext uri="{FF2B5EF4-FFF2-40B4-BE49-F238E27FC236}">
              <a16:creationId xmlns:a16="http://schemas.microsoft.com/office/drawing/2014/main" id="{23A9A1C4-280A-4AD4-A404-9E96E63A6A40}"/>
            </a:ext>
          </a:extLst>
        </xdr:cNvPr>
        <xdr:cNvCxnSpPr/>
      </xdr:nvCxnSpPr>
      <xdr:spPr>
        <a:xfrm flipV="1">
          <a:off x="10476865" y="9547316"/>
          <a:ext cx="0" cy="1493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72080</xdr:rowOff>
    </xdr:from>
    <xdr:ext cx="469744" cy="259045"/>
    <xdr:sp macro="" textlink="">
      <xdr:nvSpPr>
        <xdr:cNvPr id="229" name="【体育館・プール】&#10;一人当たり面積最小値テキスト">
          <a:extLst>
            <a:ext uri="{FF2B5EF4-FFF2-40B4-BE49-F238E27FC236}">
              <a16:creationId xmlns:a16="http://schemas.microsoft.com/office/drawing/2014/main" id="{834CC9C4-B2C1-4861-8E5B-B546155F0C8A}"/>
            </a:ext>
          </a:extLst>
        </xdr:cNvPr>
        <xdr:cNvSpPr txBox="1"/>
      </xdr:nvSpPr>
      <xdr:spPr>
        <a:xfrm>
          <a:off x="10515600" y="11044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68253</xdr:rowOff>
    </xdr:from>
    <xdr:to>
      <xdr:col>55</xdr:col>
      <xdr:colOff>88900</xdr:colOff>
      <xdr:row>64</xdr:row>
      <xdr:rowOff>68253</xdr:rowOff>
    </xdr:to>
    <xdr:cxnSp macro="">
      <xdr:nvCxnSpPr>
        <xdr:cNvPr id="230" name="直線コネクタ 229">
          <a:extLst>
            <a:ext uri="{FF2B5EF4-FFF2-40B4-BE49-F238E27FC236}">
              <a16:creationId xmlns:a16="http://schemas.microsoft.com/office/drawing/2014/main" id="{71B24DA6-B1F7-45E3-A674-540717574FF2}"/>
            </a:ext>
          </a:extLst>
        </xdr:cNvPr>
        <xdr:cNvCxnSpPr/>
      </xdr:nvCxnSpPr>
      <xdr:spPr>
        <a:xfrm>
          <a:off x="10388600" y="11041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64243</xdr:rowOff>
    </xdr:from>
    <xdr:ext cx="469744" cy="259045"/>
    <xdr:sp macro="" textlink="">
      <xdr:nvSpPr>
        <xdr:cNvPr id="231" name="【体育館・プール】&#10;一人当たり面積最大値テキスト">
          <a:extLst>
            <a:ext uri="{FF2B5EF4-FFF2-40B4-BE49-F238E27FC236}">
              <a16:creationId xmlns:a16="http://schemas.microsoft.com/office/drawing/2014/main" id="{E032EE8D-A055-4121-AC23-2BC9A5F8464C}"/>
            </a:ext>
          </a:extLst>
        </xdr:cNvPr>
        <xdr:cNvSpPr txBox="1"/>
      </xdr:nvSpPr>
      <xdr:spPr>
        <a:xfrm>
          <a:off x="10515600" y="9322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117566</xdr:rowOff>
    </xdr:from>
    <xdr:to>
      <xdr:col>55</xdr:col>
      <xdr:colOff>88900</xdr:colOff>
      <xdr:row>55</xdr:row>
      <xdr:rowOff>117566</xdr:rowOff>
    </xdr:to>
    <xdr:cxnSp macro="">
      <xdr:nvCxnSpPr>
        <xdr:cNvPr id="232" name="直線コネクタ 231">
          <a:extLst>
            <a:ext uri="{FF2B5EF4-FFF2-40B4-BE49-F238E27FC236}">
              <a16:creationId xmlns:a16="http://schemas.microsoft.com/office/drawing/2014/main" id="{69EBADB1-9138-4076-BE8F-4160C56072C2}"/>
            </a:ext>
          </a:extLst>
        </xdr:cNvPr>
        <xdr:cNvCxnSpPr/>
      </xdr:nvCxnSpPr>
      <xdr:spPr>
        <a:xfrm>
          <a:off x="10388600" y="9547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68053</xdr:rowOff>
    </xdr:from>
    <xdr:ext cx="469744" cy="259045"/>
    <xdr:sp macro="" textlink="">
      <xdr:nvSpPr>
        <xdr:cNvPr id="233" name="【体育館・プール】&#10;一人当たり面積平均値テキスト">
          <a:extLst>
            <a:ext uri="{FF2B5EF4-FFF2-40B4-BE49-F238E27FC236}">
              <a16:creationId xmlns:a16="http://schemas.microsoft.com/office/drawing/2014/main" id="{D9AFD692-E8C8-4D58-93A1-B59663A4F943}"/>
            </a:ext>
          </a:extLst>
        </xdr:cNvPr>
        <xdr:cNvSpPr txBox="1"/>
      </xdr:nvSpPr>
      <xdr:spPr>
        <a:xfrm>
          <a:off x="10515600" y="106979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89626</xdr:rowOff>
    </xdr:from>
    <xdr:to>
      <xdr:col>55</xdr:col>
      <xdr:colOff>50800</xdr:colOff>
      <xdr:row>63</xdr:row>
      <xdr:rowOff>19776</xdr:rowOff>
    </xdr:to>
    <xdr:sp macro="" textlink="">
      <xdr:nvSpPr>
        <xdr:cNvPr id="234" name="フローチャート: 判断 233">
          <a:extLst>
            <a:ext uri="{FF2B5EF4-FFF2-40B4-BE49-F238E27FC236}">
              <a16:creationId xmlns:a16="http://schemas.microsoft.com/office/drawing/2014/main" id="{AA845226-F014-4CDF-8F25-B727DFF23F87}"/>
            </a:ext>
          </a:extLst>
        </xdr:cNvPr>
        <xdr:cNvSpPr/>
      </xdr:nvSpPr>
      <xdr:spPr>
        <a:xfrm>
          <a:off x="10426700" y="1071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75257</xdr:rowOff>
    </xdr:from>
    <xdr:to>
      <xdr:col>50</xdr:col>
      <xdr:colOff>165100</xdr:colOff>
      <xdr:row>63</xdr:row>
      <xdr:rowOff>5407</xdr:rowOff>
    </xdr:to>
    <xdr:sp macro="" textlink="">
      <xdr:nvSpPr>
        <xdr:cNvPr id="235" name="フローチャート: 判断 234">
          <a:extLst>
            <a:ext uri="{FF2B5EF4-FFF2-40B4-BE49-F238E27FC236}">
              <a16:creationId xmlns:a16="http://schemas.microsoft.com/office/drawing/2014/main" id="{EE5887ED-034F-4A7D-BE6F-F65597C41B49}"/>
            </a:ext>
          </a:extLst>
        </xdr:cNvPr>
        <xdr:cNvSpPr/>
      </xdr:nvSpPr>
      <xdr:spPr>
        <a:xfrm>
          <a:off x="9588500" y="10705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93545</xdr:rowOff>
    </xdr:from>
    <xdr:to>
      <xdr:col>46</xdr:col>
      <xdr:colOff>38100</xdr:colOff>
      <xdr:row>63</xdr:row>
      <xdr:rowOff>23695</xdr:rowOff>
    </xdr:to>
    <xdr:sp macro="" textlink="">
      <xdr:nvSpPr>
        <xdr:cNvPr id="236" name="フローチャート: 判断 235">
          <a:extLst>
            <a:ext uri="{FF2B5EF4-FFF2-40B4-BE49-F238E27FC236}">
              <a16:creationId xmlns:a16="http://schemas.microsoft.com/office/drawing/2014/main" id="{C594AB1B-A117-4F1E-BBCA-EBE803D37715}"/>
            </a:ext>
          </a:extLst>
        </xdr:cNvPr>
        <xdr:cNvSpPr/>
      </xdr:nvSpPr>
      <xdr:spPr>
        <a:xfrm>
          <a:off x="8699500" y="10723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78196</xdr:rowOff>
    </xdr:from>
    <xdr:to>
      <xdr:col>41</xdr:col>
      <xdr:colOff>101600</xdr:colOff>
      <xdr:row>63</xdr:row>
      <xdr:rowOff>8346</xdr:rowOff>
    </xdr:to>
    <xdr:sp macro="" textlink="">
      <xdr:nvSpPr>
        <xdr:cNvPr id="237" name="フローチャート: 判断 236">
          <a:extLst>
            <a:ext uri="{FF2B5EF4-FFF2-40B4-BE49-F238E27FC236}">
              <a16:creationId xmlns:a16="http://schemas.microsoft.com/office/drawing/2014/main" id="{228BC65F-7B43-4614-895B-CA7EC37E6FDA}"/>
            </a:ext>
          </a:extLst>
        </xdr:cNvPr>
        <xdr:cNvSpPr/>
      </xdr:nvSpPr>
      <xdr:spPr>
        <a:xfrm>
          <a:off x="7810500" y="10708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80155</xdr:rowOff>
    </xdr:from>
    <xdr:to>
      <xdr:col>36</xdr:col>
      <xdr:colOff>165100</xdr:colOff>
      <xdr:row>63</xdr:row>
      <xdr:rowOff>10305</xdr:rowOff>
    </xdr:to>
    <xdr:sp macro="" textlink="">
      <xdr:nvSpPr>
        <xdr:cNvPr id="238" name="フローチャート: 判断 237">
          <a:extLst>
            <a:ext uri="{FF2B5EF4-FFF2-40B4-BE49-F238E27FC236}">
              <a16:creationId xmlns:a16="http://schemas.microsoft.com/office/drawing/2014/main" id="{E3EFCC26-B243-40BB-BDBE-70581417F46D}"/>
            </a:ext>
          </a:extLst>
        </xdr:cNvPr>
        <xdr:cNvSpPr/>
      </xdr:nvSpPr>
      <xdr:spPr>
        <a:xfrm>
          <a:off x="6921500" y="1071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B3AB307C-0CFF-481A-A07B-8719F0864786}"/>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939FE83A-D7AC-4EE0-8667-3A917D30E0C3}"/>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444530BA-AA26-46F3-B130-0BCC6A326CA9}"/>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4E190759-1074-42CA-9112-C7412CAFC004}"/>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7BDC8A29-78FB-40DF-9E26-05535017275B}"/>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46845</xdr:rowOff>
    </xdr:from>
    <xdr:to>
      <xdr:col>55</xdr:col>
      <xdr:colOff>50800</xdr:colOff>
      <xdr:row>62</xdr:row>
      <xdr:rowOff>148445</xdr:rowOff>
    </xdr:to>
    <xdr:sp macro="" textlink="">
      <xdr:nvSpPr>
        <xdr:cNvPr id="244" name="楕円 243">
          <a:extLst>
            <a:ext uri="{FF2B5EF4-FFF2-40B4-BE49-F238E27FC236}">
              <a16:creationId xmlns:a16="http://schemas.microsoft.com/office/drawing/2014/main" id="{77D2E1F2-8274-4627-BBB5-78D038FE1E80}"/>
            </a:ext>
          </a:extLst>
        </xdr:cNvPr>
        <xdr:cNvSpPr/>
      </xdr:nvSpPr>
      <xdr:spPr>
        <a:xfrm>
          <a:off x="10426700" y="1067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69722</xdr:rowOff>
    </xdr:from>
    <xdr:ext cx="469744" cy="259045"/>
    <xdr:sp macro="" textlink="">
      <xdr:nvSpPr>
        <xdr:cNvPr id="245" name="【体育館・プール】&#10;一人当たり面積該当値テキスト">
          <a:extLst>
            <a:ext uri="{FF2B5EF4-FFF2-40B4-BE49-F238E27FC236}">
              <a16:creationId xmlns:a16="http://schemas.microsoft.com/office/drawing/2014/main" id="{7CCB224D-ED43-49CC-8D97-D92436D819EF}"/>
            </a:ext>
          </a:extLst>
        </xdr:cNvPr>
        <xdr:cNvSpPr txBox="1"/>
      </xdr:nvSpPr>
      <xdr:spPr>
        <a:xfrm>
          <a:off x="10515600" y="10528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55009</xdr:rowOff>
    </xdr:from>
    <xdr:to>
      <xdr:col>50</xdr:col>
      <xdr:colOff>165100</xdr:colOff>
      <xdr:row>62</xdr:row>
      <xdr:rowOff>156609</xdr:rowOff>
    </xdr:to>
    <xdr:sp macro="" textlink="">
      <xdr:nvSpPr>
        <xdr:cNvPr id="246" name="楕円 245">
          <a:extLst>
            <a:ext uri="{FF2B5EF4-FFF2-40B4-BE49-F238E27FC236}">
              <a16:creationId xmlns:a16="http://schemas.microsoft.com/office/drawing/2014/main" id="{00977A85-DD5F-4194-883E-62A7D3F0AC1E}"/>
            </a:ext>
          </a:extLst>
        </xdr:cNvPr>
        <xdr:cNvSpPr/>
      </xdr:nvSpPr>
      <xdr:spPr>
        <a:xfrm>
          <a:off x="9588500" y="10684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97645</xdr:rowOff>
    </xdr:from>
    <xdr:to>
      <xdr:col>55</xdr:col>
      <xdr:colOff>0</xdr:colOff>
      <xdr:row>62</xdr:row>
      <xdr:rowOff>105809</xdr:rowOff>
    </xdr:to>
    <xdr:cxnSp macro="">
      <xdr:nvCxnSpPr>
        <xdr:cNvPr id="247" name="直線コネクタ 246">
          <a:extLst>
            <a:ext uri="{FF2B5EF4-FFF2-40B4-BE49-F238E27FC236}">
              <a16:creationId xmlns:a16="http://schemas.microsoft.com/office/drawing/2014/main" id="{4FE2ACFD-6E17-490D-9AC7-69104725E415}"/>
            </a:ext>
          </a:extLst>
        </xdr:cNvPr>
        <xdr:cNvCxnSpPr/>
      </xdr:nvCxnSpPr>
      <xdr:spPr>
        <a:xfrm flipV="1">
          <a:off x="9639300" y="10727545"/>
          <a:ext cx="8382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60561</xdr:rowOff>
    </xdr:from>
    <xdr:to>
      <xdr:col>46</xdr:col>
      <xdr:colOff>38100</xdr:colOff>
      <xdr:row>62</xdr:row>
      <xdr:rowOff>162161</xdr:rowOff>
    </xdr:to>
    <xdr:sp macro="" textlink="">
      <xdr:nvSpPr>
        <xdr:cNvPr id="248" name="楕円 247">
          <a:extLst>
            <a:ext uri="{FF2B5EF4-FFF2-40B4-BE49-F238E27FC236}">
              <a16:creationId xmlns:a16="http://schemas.microsoft.com/office/drawing/2014/main" id="{82AF1602-ECDD-45DD-A816-B86F137F18FE}"/>
            </a:ext>
          </a:extLst>
        </xdr:cNvPr>
        <xdr:cNvSpPr/>
      </xdr:nvSpPr>
      <xdr:spPr>
        <a:xfrm>
          <a:off x="8699500" y="1069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105809</xdr:rowOff>
    </xdr:from>
    <xdr:to>
      <xdr:col>50</xdr:col>
      <xdr:colOff>114300</xdr:colOff>
      <xdr:row>62</xdr:row>
      <xdr:rowOff>111361</xdr:rowOff>
    </xdr:to>
    <xdr:cxnSp macro="">
      <xdr:nvCxnSpPr>
        <xdr:cNvPr id="249" name="直線コネクタ 248">
          <a:extLst>
            <a:ext uri="{FF2B5EF4-FFF2-40B4-BE49-F238E27FC236}">
              <a16:creationId xmlns:a16="http://schemas.microsoft.com/office/drawing/2014/main" id="{D193419F-B14C-47F9-AD40-371FD042D8F9}"/>
            </a:ext>
          </a:extLst>
        </xdr:cNvPr>
        <xdr:cNvCxnSpPr/>
      </xdr:nvCxnSpPr>
      <xdr:spPr>
        <a:xfrm flipV="1">
          <a:off x="8750300" y="10735709"/>
          <a:ext cx="889000" cy="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72644</xdr:rowOff>
    </xdr:from>
    <xdr:to>
      <xdr:col>41</xdr:col>
      <xdr:colOff>101600</xdr:colOff>
      <xdr:row>63</xdr:row>
      <xdr:rowOff>2794</xdr:rowOff>
    </xdr:to>
    <xdr:sp macro="" textlink="">
      <xdr:nvSpPr>
        <xdr:cNvPr id="250" name="楕円 249">
          <a:extLst>
            <a:ext uri="{FF2B5EF4-FFF2-40B4-BE49-F238E27FC236}">
              <a16:creationId xmlns:a16="http://schemas.microsoft.com/office/drawing/2014/main" id="{592FAE00-546C-4134-8A61-31DF78AFF193}"/>
            </a:ext>
          </a:extLst>
        </xdr:cNvPr>
        <xdr:cNvSpPr/>
      </xdr:nvSpPr>
      <xdr:spPr>
        <a:xfrm>
          <a:off x="7810500" y="1070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111361</xdr:rowOff>
    </xdr:from>
    <xdr:to>
      <xdr:col>45</xdr:col>
      <xdr:colOff>177800</xdr:colOff>
      <xdr:row>62</xdr:row>
      <xdr:rowOff>123444</xdr:rowOff>
    </xdr:to>
    <xdr:cxnSp macro="">
      <xdr:nvCxnSpPr>
        <xdr:cNvPr id="251" name="直線コネクタ 250">
          <a:extLst>
            <a:ext uri="{FF2B5EF4-FFF2-40B4-BE49-F238E27FC236}">
              <a16:creationId xmlns:a16="http://schemas.microsoft.com/office/drawing/2014/main" id="{53BBA10F-592C-466D-85EE-2D0E252E4B48}"/>
            </a:ext>
          </a:extLst>
        </xdr:cNvPr>
        <xdr:cNvCxnSpPr/>
      </xdr:nvCxnSpPr>
      <xdr:spPr>
        <a:xfrm flipV="1">
          <a:off x="7861300" y="10741261"/>
          <a:ext cx="889000" cy="12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79502</xdr:rowOff>
    </xdr:from>
    <xdr:to>
      <xdr:col>36</xdr:col>
      <xdr:colOff>165100</xdr:colOff>
      <xdr:row>63</xdr:row>
      <xdr:rowOff>9652</xdr:rowOff>
    </xdr:to>
    <xdr:sp macro="" textlink="">
      <xdr:nvSpPr>
        <xdr:cNvPr id="252" name="楕円 251">
          <a:extLst>
            <a:ext uri="{FF2B5EF4-FFF2-40B4-BE49-F238E27FC236}">
              <a16:creationId xmlns:a16="http://schemas.microsoft.com/office/drawing/2014/main" id="{EAB85209-8C28-42A4-B20A-D3922D611F40}"/>
            </a:ext>
          </a:extLst>
        </xdr:cNvPr>
        <xdr:cNvSpPr/>
      </xdr:nvSpPr>
      <xdr:spPr>
        <a:xfrm>
          <a:off x="6921500" y="1070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123444</xdr:rowOff>
    </xdr:from>
    <xdr:to>
      <xdr:col>41</xdr:col>
      <xdr:colOff>50800</xdr:colOff>
      <xdr:row>62</xdr:row>
      <xdr:rowOff>130302</xdr:rowOff>
    </xdr:to>
    <xdr:cxnSp macro="">
      <xdr:nvCxnSpPr>
        <xdr:cNvPr id="253" name="直線コネクタ 252">
          <a:extLst>
            <a:ext uri="{FF2B5EF4-FFF2-40B4-BE49-F238E27FC236}">
              <a16:creationId xmlns:a16="http://schemas.microsoft.com/office/drawing/2014/main" id="{AB2784E0-8649-41C3-8BDE-5177A688CA54}"/>
            </a:ext>
          </a:extLst>
        </xdr:cNvPr>
        <xdr:cNvCxnSpPr/>
      </xdr:nvCxnSpPr>
      <xdr:spPr>
        <a:xfrm flipV="1">
          <a:off x="6972300" y="10753344"/>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167984</xdr:rowOff>
    </xdr:from>
    <xdr:ext cx="469744" cy="259045"/>
    <xdr:sp macro="" textlink="">
      <xdr:nvSpPr>
        <xdr:cNvPr id="254" name="n_1aveValue【体育館・プール】&#10;一人当たり面積">
          <a:extLst>
            <a:ext uri="{FF2B5EF4-FFF2-40B4-BE49-F238E27FC236}">
              <a16:creationId xmlns:a16="http://schemas.microsoft.com/office/drawing/2014/main" id="{B3CC3EAC-1824-434C-8959-5EE384118115}"/>
            </a:ext>
          </a:extLst>
        </xdr:cNvPr>
        <xdr:cNvSpPr txBox="1"/>
      </xdr:nvSpPr>
      <xdr:spPr>
        <a:xfrm>
          <a:off x="9391727" y="10797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14822</xdr:rowOff>
    </xdr:from>
    <xdr:ext cx="469744" cy="259045"/>
    <xdr:sp macro="" textlink="">
      <xdr:nvSpPr>
        <xdr:cNvPr id="255" name="n_2aveValue【体育館・プール】&#10;一人当たり面積">
          <a:extLst>
            <a:ext uri="{FF2B5EF4-FFF2-40B4-BE49-F238E27FC236}">
              <a16:creationId xmlns:a16="http://schemas.microsoft.com/office/drawing/2014/main" id="{FD60F224-1FE2-4AC1-99B5-1BA41110AB89}"/>
            </a:ext>
          </a:extLst>
        </xdr:cNvPr>
        <xdr:cNvSpPr txBox="1"/>
      </xdr:nvSpPr>
      <xdr:spPr>
        <a:xfrm>
          <a:off x="8515427" y="10816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170923</xdr:rowOff>
    </xdr:from>
    <xdr:ext cx="469744" cy="259045"/>
    <xdr:sp macro="" textlink="">
      <xdr:nvSpPr>
        <xdr:cNvPr id="256" name="n_3aveValue【体育館・プール】&#10;一人当たり面積">
          <a:extLst>
            <a:ext uri="{FF2B5EF4-FFF2-40B4-BE49-F238E27FC236}">
              <a16:creationId xmlns:a16="http://schemas.microsoft.com/office/drawing/2014/main" id="{99D56E8F-684A-44D5-90A1-172949D3ACAC}"/>
            </a:ext>
          </a:extLst>
        </xdr:cNvPr>
        <xdr:cNvSpPr txBox="1"/>
      </xdr:nvSpPr>
      <xdr:spPr>
        <a:xfrm>
          <a:off x="7626427" y="10800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1432</xdr:rowOff>
    </xdr:from>
    <xdr:ext cx="469744" cy="259045"/>
    <xdr:sp macro="" textlink="">
      <xdr:nvSpPr>
        <xdr:cNvPr id="257" name="n_4aveValue【体育館・プール】&#10;一人当たり面積">
          <a:extLst>
            <a:ext uri="{FF2B5EF4-FFF2-40B4-BE49-F238E27FC236}">
              <a16:creationId xmlns:a16="http://schemas.microsoft.com/office/drawing/2014/main" id="{C6CB4790-3777-4277-B461-976757B433AA}"/>
            </a:ext>
          </a:extLst>
        </xdr:cNvPr>
        <xdr:cNvSpPr txBox="1"/>
      </xdr:nvSpPr>
      <xdr:spPr>
        <a:xfrm>
          <a:off x="6737427" y="10802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1686</xdr:rowOff>
    </xdr:from>
    <xdr:ext cx="469744" cy="259045"/>
    <xdr:sp macro="" textlink="">
      <xdr:nvSpPr>
        <xdr:cNvPr id="258" name="n_1mainValue【体育館・プール】&#10;一人当たり面積">
          <a:extLst>
            <a:ext uri="{FF2B5EF4-FFF2-40B4-BE49-F238E27FC236}">
              <a16:creationId xmlns:a16="http://schemas.microsoft.com/office/drawing/2014/main" id="{122A34D0-A11A-4C92-8633-F9B29B810833}"/>
            </a:ext>
          </a:extLst>
        </xdr:cNvPr>
        <xdr:cNvSpPr txBox="1"/>
      </xdr:nvSpPr>
      <xdr:spPr>
        <a:xfrm>
          <a:off x="9391727" y="10460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7238</xdr:rowOff>
    </xdr:from>
    <xdr:ext cx="469744" cy="259045"/>
    <xdr:sp macro="" textlink="">
      <xdr:nvSpPr>
        <xdr:cNvPr id="259" name="n_2mainValue【体育館・プール】&#10;一人当たり面積">
          <a:extLst>
            <a:ext uri="{FF2B5EF4-FFF2-40B4-BE49-F238E27FC236}">
              <a16:creationId xmlns:a16="http://schemas.microsoft.com/office/drawing/2014/main" id="{4F085204-A50C-481F-8516-D9BDE8A31AFA}"/>
            </a:ext>
          </a:extLst>
        </xdr:cNvPr>
        <xdr:cNvSpPr txBox="1"/>
      </xdr:nvSpPr>
      <xdr:spPr>
        <a:xfrm>
          <a:off x="8515427" y="10465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19321</xdr:rowOff>
    </xdr:from>
    <xdr:ext cx="469744" cy="259045"/>
    <xdr:sp macro="" textlink="">
      <xdr:nvSpPr>
        <xdr:cNvPr id="260" name="n_3mainValue【体育館・プール】&#10;一人当たり面積">
          <a:extLst>
            <a:ext uri="{FF2B5EF4-FFF2-40B4-BE49-F238E27FC236}">
              <a16:creationId xmlns:a16="http://schemas.microsoft.com/office/drawing/2014/main" id="{4303C7AA-7B61-4323-ADD0-E371C3B7E1DD}"/>
            </a:ext>
          </a:extLst>
        </xdr:cNvPr>
        <xdr:cNvSpPr txBox="1"/>
      </xdr:nvSpPr>
      <xdr:spPr>
        <a:xfrm>
          <a:off x="7626427" y="10477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26179</xdr:rowOff>
    </xdr:from>
    <xdr:ext cx="469744" cy="259045"/>
    <xdr:sp macro="" textlink="">
      <xdr:nvSpPr>
        <xdr:cNvPr id="261" name="n_4mainValue【体育館・プール】&#10;一人当たり面積">
          <a:extLst>
            <a:ext uri="{FF2B5EF4-FFF2-40B4-BE49-F238E27FC236}">
              <a16:creationId xmlns:a16="http://schemas.microsoft.com/office/drawing/2014/main" id="{74F93625-3C2F-4DE0-A13C-B1F0918EC6D0}"/>
            </a:ext>
          </a:extLst>
        </xdr:cNvPr>
        <xdr:cNvSpPr txBox="1"/>
      </xdr:nvSpPr>
      <xdr:spPr>
        <a:xfrm>
          <a:off x="6737427" y="10484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C66C2F72-A5C0-4952-88DF-BB5176830FC4}"/>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3773379A-0422-481D-AF26-2CD7B9D815A1}"/>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ABFDF387-87CC-4256-B888-9F38CBAD8B7E}"/>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F1C0F842-FC77-4393-9682-D149B4859494}"/>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B206533B-DAA0-4D97-98E6-283F52A35296}"/>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BEFAC560-837A-4A0D-A237-2E61695171B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F48B9A85-37D4-43EE-A639-3C0BFB255A6C}"/>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255A19B2-B378-4373-9624-A1728553EB43}"/>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538F9C25-004A-4631-87B5-D3503DAAD0CA}"/>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1DF815D7-B252-4460-A177-7E987D122E1F}"/>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AF7BB885-E5F9-4A8C-8EDA-11BB8C9F2A71}"/>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a:extLst>
            <a:ext uri="{FF2B5EF4-FFF2-40B4-BE49-F238E27FC236}">
              <a16:creationId xmlns:a16="http://schemas.microsoft.com/office/drawing/2014/main" id="{6655F8B2-0E88-48CB-AD34-0B8DC919736C}"/>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a:extLst>
            <a:ext uri="{FF2B5EF4-FFF2-40B4-BE49-F238E27FC236}">
              <a16:creationId xmlns:a16="http://schemas.microsoft.com/office/drawing/2014/main" id="{65958868-60EB-4E95-A6FE-0FB05E6104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a:extLst>
            <a:ext uri="{FF2B5EF4-FFF2-40B4-BE49-F238E27FC236}">
              <a16:creationId xmlns:a16="http://schemas.microsoft.com/office/drawing/2014/main" id="{C816A04B-91D5-4501-8771-760EBEFE1E06}"/>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a:extLst>
            <a:ext uri="{FF2B5EF4-FFF2-40B4-BE49-F238E27FC236}">
              <a16:creationId xmlns:a16="http://schemas.microsoft.com/office/drawing/2014/main" id="{693A281D-78BA-4600-A357-CF774990BC47}"/>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a:extLst>
            <a:ext uri="{FF2B5EF4-FFF2-40B4-BE49-F238E27FC236}">
              <a16:creationId xmlns:a16="http://schemas.microsoft.com/office/drawing/2014/main" id="{A993AFA2-7804-44D1-8487-C5EF23A8977D}"/>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a:extLst>
            <a:ext uri="{FF2B5EF4-FFF2-40B4-BE49-F238E27FC236}">
              <a16:creationId xmlns:a16="http://schemas.microsoft.com/office/drawing/2014/main" id="{ED5701C9-848A-4659-98B2-2AD5F8426B82}"/>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a:extLst>
            <a:ext uri="{FF2B5EF4-FFF2-40B4-BE49-F238E27FC236}">
              <a16:creationId xmlns:a16="http://schemas.microsoft.com/office/drawing/2014/main" id="{AEDF646B-414C-47E6-8026-6AAE6B1E6EDF}"/>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a:extLst>
            <a:ext uri="{FF2B5EF4-FFF2-40B4-BE49-F238E27FC236}">
              <a16:creationId xmlns:a16="http://schemas.microsoft.com/office/drawing/2014/main" id="{0F733B7A-F060-42CD-95F7-41F056EC9FA6}"/>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a:extLst>
            <a:ext uri="{FF2B5EF4-FFF2-40B4-BE49-F238E27FC236}">
              <a16:creationId xmlns:a16="http://schemas.microsoft.com/office/drawing/2014/main" id="{80334B8A-B616-460C-AD80-1C0DD638715D}"/>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a:extLst>
            <a:ext uri="{FF2B5EF4-FFF2-40B4-BE49-F238E27FC236}">
              <a16:creationId xmlns:a16="http://schemas.microsoft.com/office/drawing/2014/main" id="{2F0BE42E-1974-4BB6-9B4D-1672C290BAD9}"/>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a:extLst>
            <a:ext uri="{FF2B5EF4-FFF2-40B4-BE49-F238E27FC236}">
              <a16:creationId xmlns:a16="http://schemas.microsoft.com/office/drawing/2014/main" id="{1C618F05-A2A8-44C7-83EF-9BD588053F4E}"/>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a:extLst>
            <a:ext uri="{FF2B5EF4-FFF2-40B4-BE49-F238E27FC236}">
              <a16:creationId xmlns:a16="http://schemas.microsoft.com/office/drawing/2014/main" id="{86C6FA81-D08C-4EEB-8ED2-6FA36996C88D}"/>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10E19097-891C-468F-A393-6316B3EB2235}"/>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5A645BD4-F394-4B89-94D7-EF8CE8618907}"/>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142602</xdr:rowOff>
    </xdr:from>
    <xdr:to>
      <xdr:col>24</xdr:col>
      <xdr:colOff>62865</xdr:colOff>
      <xdr:row>86</xdr:row>
      <xdr:rowOff>168729</xdr:rowOff>
    </xdr:to>
    <xdr:cxnSp macro="">
      <xdr:nvCxnSpPr>
        <xdr:cNvPr id="287" name="直線コネクタ 286">
          <a:extLst>
            <a:ext uri="{FF2B5EF4-FFF2-40B4-BE49-F238E27FC236}">
              <a16:creationId xmlns:a16="http://schemas.microsoft.com/office/drawing/2014/main" id="{CF5B39F5-9D07-4267-BAC3-987F4219B7F8}"/>
            </a:ext>
          </a:extLst>
        </xdr:cNvPr>
        <xdr:cNvCxnSpPr/>
      </xdr:nvCxnSpPr>
      <xdr:spPr>
        <a:xfrm flipV="1">
          <a:off x="4634865" y="13344252"/>
          <a:ext cx="0" cy="1569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8" name="【福祉施設】&#10;有形固定資産減価償却率最小値テキスト">
          <a:extLst>
            <a:ext uri="{FF2B5EF4-FFF2-40B4-BE49-F238E27FC236}">
              <a16:creationId xmlns:a16="http://schemas.microsoft.com/office/drawing/2014/main" id="{737EE9B2-8B07-4DBF-9ECE-DB188633F598}"/>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9" name="直線コネクタ 288">
          <a:extLst>
            <a:ext uri="{FF2B5EF4-FFF2-40B4-BE49-F238E27FC236}">
              <a16:creationId xmlns:a16="http://schemas.microsoft.com/office/drawing/2014/main" id="{D55A8895-ED50-4C6B-A8EA-6F12A4C06B4C}"/>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89279</xdr:rowOff>
    </xdr:from>
    <xdr:ext cx="340478" cy="259045"/>
    <xdr:sp macro="" textlink="">
      <xdr:nvSpPr>
        <xdr:cNvPr id="290" name="【福祉施設】&#10;有形固定資産減価償却率最大値テキスト">
          <a:extLst>
            <a:ext uri="{FF2B5EF4-FFF2-40B4-BE49-F238E27FC236}">
              <a16:creationId xmlns:a16="http://schemas.microsoft.com/office/drawing/2014/main" id="{585BB4FA-9AEE-4DCD-BB2D-74E8569BFC67}"/>
            </a:ext>
          </a:extLst>
        </xdr:cNvPr>
        <xdr:cNvSpPr txBox="1"/>
      </xdr:nvSpPr>
      <xdr:spPr>
        <a:xfrm>
          <a:off x="4673600" y="1311947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142602</xdr:rowOff>
    </xdr:from>
    <xdr:to>
      <xdr:col>24</xdr:col>
      <xdr:colOff>152400</xdr:colOff>
      <xdr:row>77</xdr:row>
      <xdr:rowOff>142602</xdr:rowOff>
    </xdr:to>
    <xdr:cxnSp macro="">
      <xdr:nvCxnSpPr>
        <xdr:cNvPr id="291" name="直線コネクタ 290">
          <a:extLst>
            <a:ext uri="{FF2B5EF4-FFF2-40B4-BE49-F238E27FC236}">
              <a16:creationId xmlns:a16="http://schemas.microsoft.com/office/drawing/2014/main" id="{2656B9CD-A45F-449D-84D3-F8064A160BA6}"/>
            </a:ext>
          </a:extLst>
        </xdr:cNvPr>
        <xdr:cNvCxnSpPr/>
      </xdr:nvCxnSpPr>
      <xdr:spPr>
        <a:xfrm>
          <a:off x="4546600" y="13344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96719</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6350A575-A1E2-497B-8F2E-D1C5688248BF}"/>
            </a:ext>
          </a:extLst>
        </xdr:cNvPr>
        <xdr:cNvSpPr txBox="1"/>
      </xdr:nvSpPr>
      <xdr:spPr>
        <a:xfrm>
          <a:off x="4673600" y="139841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73842</xdr:rowOff>
    </xdr:from>
    <xdr:to>
      <xdr:col>24</xdr:col>
      <xdr:colOff>114300</xdr:colOff>
      <xdr:row>83</xdr:row>
      <xdr:rowOff>3992</xdr:rowOff>
    </xdr:to>
    <xdr:sp macro="" textlink="">
      <xdr:nvSpPr>
        <xdr:cNvPr id="293" name="フローチャート: 判断 292">
          <a:extLst>
            <a:ext uri="{FF2B5EF4-FFF2-40B4-BE49-F238E27FC236}">
              <a16:creationId xmlns:a16="http://schemas.microsoft.com/office/drawing/2014/main" id="{E4366290-F747-43F8-9B3C-86EA223DB5F9}"/>
            </a:ext>
          </a:extLst>
        </xdr:cNvPr>
        <xdr:cNvSpPr/>
      </xdr:nvSpPr>
      <xdr:spPr>
        <a:xfrm>
          <a:off x="4584700" y="1413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34652</xdr:rowOff>
    </xdr:from>
    <xdr:to>
      <xdr:col>20</xdr:col>
      <xdr:colOff>38100</xdr:colOff>
      <xdr:row>82</xdr:row>
      <xdr:rowOff>136252</xdr:rowOff>
    </xdr:to>
    <xdr:sp macro="" textlink="">
      <xdr:nvSpPr>
        <xdr:cNvPr id="294" name="フローチャート: 判断 293">
          <a:extLst>
            <a:ext uri="{FF2B5EF4-FFF2-40B4-BE49-F238E27FC236}">
              <a16:creationId xmlns:a16="http://schemas.microsoft.com/office/drawing/2014/main" id="{10E07018-1A22-4437-BA48-8E741FF67B91}"/>
            </a:ext>
          </a:extLst>
        </xdr:cNvPr>
        <xdr:cNvSpPr/>
      </xdr:nvSpPr>
      <xdr:spPr>
        <a:xfrm>
          <a:off x="3746500" y="140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23223</xdr:rowOff>
    </xdr:from>
    <xdr:to>
      <xdr:col>15</xdr:col>
      <xdr:colOff>101600</xdr:colOff>
      <xdr:row>82</xdr:row>
      <xdr:rowOff>124823</xdr:rowOff>
    </xdr:to>
    <xdr:sp macro="" textlink="">
      <xdr:nvSpPr>
        <xdr:cNvPr id="295" name="フローチャート: 判断 294">
          <a:extLst>
            <a:ext uri="{FF2B5EF4-FFF2-40B4-BE49-F238E27FC236}">
              <a16:creationId xmlns:a16="http://schemas.microsoft.com/office/drawing/2014/main" id="{73B681D1-B28E-43DC-A912-A433941929E8}"/>
            </a:ext>
          </a:extLst>
        </xdr:cNvPr>
        <xdr:cNvSpPr/>
      </xdr:nvSpPr>
      <xdr:spPr>
        <a:xfrm>
          <a:off x="2857500" y="1408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148952</xdr:rowOff>
    </xdr:from>
    <xdr:to>
      <xdr:col>10</xdr:col>
      <xdr:colOff>165100</xdr:colOff>
      <xdr:row>82</xdr:row>
      <xdr:rowOff>79102</xdr:rowOff>
    </xdr:to>
    <xdr:sp macro="" textlink="">
      <xdr:nvSpPr>
        <xdr:cNvPr id="296" name="フローチャート: 判断 295">
          <a:extLst>
            <a:ext uri="{FF2B5EF4-FFF2-40B4-BE49-F238E27FC236}">
              <a16:creationId xmlns:a16="http://schemas.microsoft.com/office/drawing/2014/main" id="{E4C9D7BD-895C-420D-919F-DBB6E439E301}"/>
            </a:ext>
          </a:extLst>
        </xdr:cNvPr>
        <xdr:cNvSpPr/>
      </xdr:nvSpPr>
      <xdr:spPr>
        <a:xfrm>
          <a:off x="1968500" y="1403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103232</xdr:rowOff>
    </xdr:from>
    <xdr:to>
      <xdr:col>6</xdr:col>
      <xdr:colOff>38100</xdr:colOff>
      <xdr:row>82</xdr:row>
      <xdr:rowOff>33382</xdr:rowOff>
    </xdr:to>
    <xdr:sp macro="" textlink="">
      <xdr:nvSpPr>
        <xdr:cNvPr id="297" name="フローチャート: 判断 296">
          <a:extLst>
            <a:ext uri="{FF2B5EF4-FFF2-40B4-BE49-F238E27FC236}">
              <a16:creationId xmlns:a16="http://schemas.microsoft.com/office/drawing/2014/main" id="{B96CF544-9BF1-44F5-90F7-47E2FB284210}"/>
            </a:ext>
          </a:extLst>
        </xdr:cNvPr>
        <xdr:cNvSpPr/>
      </xdr:nvSpPr>
      <xdr:spPr>
        <a:xfrm>
          <a:off x="1079500" y="1399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DB960C96-0EF1-424D-BD43-8AD6E85A4201}"/>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BDEB7B05-325F-4FFE-B7D3-DF5E31D0BC77}"/>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1ED25C0F-921E-4A1F-BB59-E3C99776641F}"/>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E7CC3ADC-BFAA-4E97-A923-30C28400DC0B}"/>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87E0B56F-D123-415E-A168-F11E55980896}"/>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36286</xdr:rowOff>
    </xdr:from>
    <xdr:to>
      <xdr:col>24</xdr:col>
      <xdr:colOff>114300</xdr:colOff>
      <xdr:row>83</xdr:row>
      <xdr:rowOff>137886</xdr:rowOff>
    </xdr:to>
    <xdr:sp macro="" textlink="">
      <xdr:nvSpPr>
        <xdr:cNvPr id="303" name="楕円 302">
          <a:extLst>
            <a:ext uri="{FF2B5EF4-FFF2-40B4-BE49-F238E27FC236}">
              <a16:creationId xmlns:a16="http://schemas.microsoft.com/office/drawing/2014/main" id="{AF539741-99CC-48C4-8571-EB572D43722D}"/>
            </a:ext>
          </a:extLst>
        </xdr:cNvPr>
        <xdr:cNvSpPr/>
      </xdr:nvSpPr>
      <xdr:spPr>
        <a:xfrm>
          <a:off x="4584700" y="1426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14713</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3F91B857-FA3C-4CAA-A1CE-02DB8B09FFAD}"/>
            </a:ext>
          </a:extLst>
        </xdr:cNvPr>
        <xdr:cNvSpPr txBox="1"/>
      </xdr:nvSpPr>
      <xdr:spPr>
        <a:xfrm>
          <a:off x="4673600" y="14245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6894</xdr:rowOff>
    </xdr:from>
    <xdr:to>
      <xdr:col>20</xdr:col>
      <xdr:colOff>38100</xdr:colOff>
      <xdr:row>83</xdr:row>
      <xdr:rowOff>108494</xdr:rowOff>
    </xdr:to>
    <xdr:sp macro="" textlink="">
      <xdr:nvSpPr>
        <xdr:cNvPr id="305" name="楕円 304">
          <a:extLst>
            <a:ext uri="{FF2B5EF4-FFF2-40B4-BE49-F238E27FC236}">
              <a16:creationId xmlns:a16="http://schemas.microsoft.com/office/drawing/2014/main" id="{2A06C0A7-418E-41A9-A4D1-4E5C6372598C}"/>
            </a:ext>
          </a:extLst>
        </xdr:cNvPr>
        <xdr:cNvSpPr/>
      </xdr:nvSpPr>
      <xdr:spPr>
        <a:xfrm>
          <a:off x="3746500" y="1423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57694</xdr:rowOff>
    </xdr:from>
    <xdr:to>
      <xdr:col>24</xdr:col>
      <xdr:colOff>63500</xdr:colOff>
      <xdr:row>83</xdr:row>
      <xdr:rowOff>87086</xdr:rowOff>
    </xdr:to>
    <xdr:cxnSp macro="">
      <xdr:nvCxnSpPr>
        <xdr:cNvPr id="306" name="直線コネクタ 305">
          <a:extLst>
            <a:ext uri="{FF2B5EF4-FFF2-40B4-BE49-F238E27FC236}">
              <a16:creationId xmlns:a16="http://schemas.microsoft.com/office/drawing/2014/main" id="{C4536857-34E3-49B9-94B9-0B63CA012FB7}"/>
            </a:ext>
          </a:extLst>
        </xdr:cNvPr>
        <xdr:cNvCxnSpPr/>
      </xdr:nvCxnSpPr>
      <xdr:spPr>
        <a:xfrm>
          <a:off x="3797300" y="14288044"/>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144055</xdr:rowOff>
    </xdr:from>
    <xdr:to>
      <xdr:col>15</xdr:col>
      <xdr:colOff>101600</xdr:colOff>
      <xdr:row>83</xdr:row>
      <xdr:rowOff>74205</xdr:rowOff>
    </xdr:to>
    <xdr:sp macro="" textlink="">
      <xdr:nvSpPr>
        <xdr:cNvPr id="307" name="楕円 306">
          <a:extLst>
            <a:ext uri="{FF2B5EF4-FFF2-40B4-BE49-F238E27FC236}">
              <a16:creationId xmlns:a16="http://schemas.microsoft.com/office/drawing/2014/main" id="{A1A604C4-5DA2-4FDA-BF4B-9B8416ABE23A}"/>
            </a:ext>
          </a:extLst>
        </xdr:cNvPr>
        <xdr:cNvSpPr/>
      </xdr:nvSpPr>
      <xdr:spPr>
        <a:xfrm>
          <a:off x="2857500" y="1420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23405</xdr:rowOff>
    </xdr:from>
    <xdr:to>
      <xdr:col>19</xdr:col>
      <xdr:colOff>177800</xdr:colOff>
      <xdr:row>83</xdr:row>
      <xdr:rowOff>57694</xdr:rowOff>
    </xdr:to>
    <xdr:cxnSp macro="">
      <xdr:nvCxnSpPr>
        <xdr:cNvPr id="308" name="直線コネクタ 307">
          <a:extLst>
            <a:ext uri="{FF2B5EF4-FFF2-40B4-BE49-F238E27FC236}">
              <a16:creationId xmlns:a16="http://schemas.microsoft.com/office/drawing/2014/main" id="{AD57459D-CBDB-4140-A8BC-DD0227CF14B1}"/>
            </a:ext>
          </a:extLst>
        </xdr:cNvPr>
        <xdr:cNvCxnSpPr/>
      </xdr:nvCxnSpPr>
      <xdr:spPr>
        <a:xfrm>
          <a:off x="2908300" y="14253755"/>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363</xdr:rowOff>
    </xdr:from>
    <xdr:to>
      <xdr:col>10</xdr:col>
      <xdr:colOff>165100</xdr:colOff>
      <xdr:row>83</xdr:row>
      <xdr:rowOff>101963</xdr:rowOff>
    </xdr:to>
    <xdr:sp macro="" textlink="">
      <xdr:nvSpPr>
        <xdr:cNvPr id="309" name="楕円 308">
          <a:extLst>
            <a:ext uri="{FF2B5EF4-FFF2-40B4-BE49-F238E27FC236}">
              <a16:creationId xmlns:a16="http://schemas.microsoft.com/office/drawing/2014/main" id="{4B3C9EB0-75B1-42D6-94E8-6DB89A302F00}"/>
            </a:ext>
          </a:extLst>
        </xdr:cNvPr>
        <xdr:cNvSpPr/>
      </xdr:nvSpPr>
      <xdr:spPr>
        <a:xfrm>
          <a:off x="1968500" y="1423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23405</xdr:rowOff>
    </xdr:from>
    <xdr:to>
      <xdr:col>15</xdr:col>
      <xdr:colOff>50800</xdr:colOff>
      <xdr:row>83</xdr:row>
      <xdr:rowOff>51163</xdr:rowOff>
    </xdr:to>
    <xdr:cxnSp macro="">
      <xdr:nvCxnSpPr>
        <xdr:cNvPr id="310" name="直線コネクタ 309">
          <a:extLst>
            <a:ext uri="{FF2B5EF4-FFF2-40B4-BE49-F238E27FC236}">
              <a16:creationId xmlns:a16="http://schemas.microsoft.com/office/drawing/2014/main" id="{C3A428C3-A2AC-43B2-BDDB-7ACD75EB4C82}"/>
            </a:ext>
          </a:extLst>
        </xdr:cNvPr>
        <xdr:cNvCxnSpPr/>
      </xdr:nvCxnSpPr>
      <xdr:spPr>
        <a:xfrm flipV="1">
          <a:off x="2019300" y="14253755"/>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106499</xdr:rowOff>
    </xdr:from>
    <xdr:to>
      <xdr:col>6</xdr:col>
      <xdr:colOff>38100</xdr:colOff>
      <xdr:row>84</xdr:row>
      <xdr:rowOff>36649</xdr:rowOff>
    </xdr:to>
    <xdr:sp macro="" textlink="">
      <xdr:nvSpPr>
        <xdr:cNvPr id="311" name="楕円 310">
          <a:extLst>
            <a:ext uri="{FF2B5EF4-FFF2-40B4-BE49-F238E27FC236}">
              <a16:creationId xmlns:a16="http://schemas.microsoft.com/office/drawing/2014/main" id="{610BC7AB-28EA-418F-B877-BE28AEB7628D}"/>
            </a:ext>
          </a:extLst>
        </xdr:cNvPr>
        <xdr:cNvSpPr/>
      </xdr:nvSpPr>
      <xdr:spPr>
        <a:xfrm>
          <a:off x="1079500" y="1433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51163</xdr:rowOff>
    </xdr:from>
    <xdr:to>
      <xdr:col>10</xdr:col>
      <xdr:colOff>114300</xdr:colOff>
      <xdr:row>83</xdr:row>
      <xdr:rowOff>157299</xdr:rowOff>
    </xdr:to>
    <xdr:cxnSp macro="">
      <xdr:nvCxnSpPr>
        <xdr:cNvPr id="312" name="直線コネクタ 311">
          <a:extLst>
            <a:ext uri="{FF2B5EF4-FFF2-40B4-BE49-F238E27FC236}">
              <a16:creationId xmlns:a16="http://schemas.microsoft.com/office/drawing/2014/main" id="{B192B36F-C501-4B82-8445-D293EA506B1C}"/>
            </a:ext>
          </a:extLst>
        </xdr:cNvPr>
        <xdr:cNvCxnSpPr/>
      </xdr:nvCxnSpPr>
      <xdr:spPr>
        <a:xfrm flipV="1">
          <a:off x="1130300" y="14281513"/>
          <a:ext cx="889000" cy="106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152779</xdr:rowOff>
    </xdr:from>
    <xdr:ext cx="405111" cy="259045"/>
    <xdr:sp macro="" textlink="">
      <xdr:nvSpPr>
        <xdr:cNvPr id="313" name="n_1aveValue【福祉施設】&#10;有形固定資産減価償却率">
          <a:extLst>
            <a:ext uri="{FF2B5EF4-FFF2-40B4-BE49-F238E27FC236}">
              <a16:creationId xmlns:a16="http://schemas.microsoft.com/office/drawing/2014/main" id="{6848D4EA-7A36-4F33-8412-5BCE0EA7874D}"/>
            </a:ext>
          </a:extLst>
        </xdr:cNvPr>
        <xdr:cNvSpPr txBox="1"/>
      </xdr:nvSpPr>
      <xdr:spPr>
        <a:xfrm>
          <a:off x="3582044" y="1386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141350</xdr:rowOff>
    </xdr:from>
    <xdr:ext cx="405111" cy="259045"/>
    <xdr:sp macro="" textlink="">
      <xdr:nvSpPr>
        <xdr:cNvPr id="314" name="n_2aveValue【福祉施設】&#10;有形固定資産減価償却率">
          <a:extLst>
            <a:ext uri="{FF2B5EF4-FFF2-40B4-BE49-F238E27FC236}">
              <a16:creationId xmlns:a16="http://schemas.microsoft.com/office/drawing/2014/main" id="{8DB3E13F-8637-4F52-A3B7-1997218D57CE}"/>
            </a:ext>
          </a:extLst>
        </xdr:cNvPr>
        <xdr:cNvSpPr txBox="1"/>
      </xdr:nvSpPr>
      <xdr:spPr>
        <a:xfrm>
          <a:off x="2705744" y="1385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95629</xdr:rowOff>
    </xdr:from>
    <xdr:ext cx="405111" cy="259045"/>
    <xdr:sp macro="" textlink="">
      <xdr:nvSpPr>
        <xdr:cNvPr id="315" name="n_3aveValue【福祉施設】&#10;有形固定資産減価償却率">
          <a:extLst>
            <a:ext uri="{FF2B5EF4-FFF2-40B4-BE49-F238E27FC236}">
              <a16:creationId xmlns:a16="http://schemas.microsoft.com/office/drawing/2014/main" id="{4589016E-DFCF-43F9-B7DB-1E108AE0A229}"/>
            </a:ext>
          </a:extLst>
        </xdr:cNvPr>
        <xdr:cNvSpPr txBox="1"/>
      </xdr:nvSpPr>
      <xdr:spPr>
        <a:xfrm>
          <a:off x="1816744" y="13811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49909</xdr:rowOff>
    </xdr:from>
    <xdr:ext cx="405111" cy="259045"/>
    <xdr:sp macro="" textlink="">
      <xdr:nvSpPr>
        <xdr:cNvPr id="316" name="n_4aveValue【福祉施設】&#10;有形固定資産減価償却率">
          <a:extLst>
            <a:ext uri="{FF2B5EF4-FFF2-40B4-BE49-F238E27FC236}">
              <a16:creationId xmlns:a16="http://schemas.microsoft.com/office/drawing/2014/main" id="{E74150DE-28FB-4FD2-B5B7-EF5672BA444F}"/>
            </a:ext>
          </a:extLst>
        </xdr:cNvPr>
        <xdr:cNvSpPr txBox="1"/>
      </xdr:nvSpPr>
      <xdr:spPr>
        <a:xfrm>
          <a:off x="927744" y="13765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99621</xdr:rowOff>
    </xdr:from>
    <xdr:ext cx="405111" cy="259045"/>
    <xdr:sp macro="" textlink="">
      <xdr:nvSpPr>
        <xdr:cNvPr id="317" name="n_1mainValue【福祉施設】&#10;有形固定資産減価償却率">
          <a:extLst>
            <a:ext uri="{FF2B5EF4-FFF2-40B4-BE49-F238E27FC236}">
              <a16:creationId xmlns:a16="http://schemas.microsoft.com/office/drawing/2014/main" id="{930D037B-A6A4-43E0-B541-0BAE402C41AC}"/>
            </a:ext>
          </a:extLst>
        </xdr:cNvPr>
        <xdr:cNvSpPr txBox="1"/>
      </xdr:nvSpPr>
      <xdr:spPr>
        <a:xfrm>
          <a:off x="3582044" y="1432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65332</xdr:rowOff>
    </xdr:from>
    <xdr:ext cx="405111" cy="259045"/>
    <xdr:sp macro="" textlink="">
      <xdr:nvSpPr>
        <xdr:cNvPr id="318" name="n_2mainValue【福祉施設】&#10;有形固定資産減価償却率">
          <a:extLst>
            <a:ext uri="{FF2B5EF4-FFF2-40B4-BE49-F238E27FC236}">
              <a16:creationId xmlns:a16="http://schemas.microsoft.com/office/drawing/2014/main" id="{95757A1D-E6C1-4843-9202-9B169454923F}"/>
            </a:ext>
          </a:extLst>
        </xdr:cNvPr>
        <xdr:cNvSpPr txBox="1"/>
      </xdr:nvSpPr>
      <xdr:spPr>
        <a:xfrm>
          <a:off x="2705744" y="1429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93090</xdr:rowOff>
    </xdr:from>
    <xdr:ext cx="405111" cy="259045"/>
    <xdr:sp macro="" textlink="">
      <xdr:nvSpPr>
        <xdr:cNvPr id="319" name="n_3mainValue【福祉施設】&#10;有形固定資産減価償却率">
          <a:extLst>
            <a:ext uri="{FF2B5EF4-FFF2-40B4-BE49-F238E27FC236}">
              <a16:creationId xmlns:a16="http://schemas.microsoft.com/office/drawing/2014/main" id="{913F6C4C-CB38-4D88-91C7-BFFC80642385}"/>
            </a:ext>
          </a:extLst>
        </xdr:cNvPr>
        <xdr:cNvSpPr txBox="1"/>
      </xdr:nvSpPr>
      <xdr:spPr>
        <a:xfrm>
          <a:off x="1816744" y="1432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27776</xdr:rowOff>
    </xdr:from>
    <xdr:ext cx="405111" cy="259045"/>
    <xdr:sp macro="" textlink="">
      <xdr:nvSpPr>
        <xdr:cNvPr id="320" name="n_4mainValue【福祉施設】&#10;有形固定資産減価償却率">
          <a:extLst>
            <a:ext uri="{FF2B5EF4-FFF2-40B4-BE49-F238E27FC236}">
              <a16:creationId xmlns:a16="http://schemas.microsoft.com/office/drawing/2014/main" id="{B36B4AF5-41A3-4AFE-A5A7-41D50F85ACA6}"/>
            </a:ext>
          </a:extLst>
        </xdr:cNvPr>
        <xdr:cNvSpPr txBox="1"/>
      </xdr:nvSpPr>
      <xdr:spPr>
        <a:xfrm>
          <a:off x="927744" y="1442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E4E2A188-8FE6-41FE-A491-4389C47FDA35}"/>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583DEBE4-1B2C-407B-BE23-7132976B67DC}"/>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9E50E3A0-1D17-49CF-8569-94888A4A6711}"/>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2F085399-550E-4E12-BA3C-86F8BA897DFE}"/>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DE73DFFF-77BA-47C3-AEBD-A55E01DD5B13}"/>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72C2576E-B643-4EC6-A853-D73A80D18261}"/>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C133BADA-2DC6-432A-B0BA-0DD050F535AA}"/>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6A188DD7-0363-4DA5-B908-2CD1D81B9FC9}"/>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0583D202-F718-47D5-B392-173BFEBA0071}"/>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B9232BA7-EBCB-45E7-8367-D6D2CF42CABD}"/>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1" name="直線コネクタ 330">
          <a:extLst>
            <a:ext uri="{FF2B5EF4-FFF2-40B4-BE49-F238E27FC236}">
              <a16:creationId xmlns:a16="http://schemas.microsoft.com/office/drawing/2014/main" id="{0963E23B-06BB-4B51-A43C-9ADD11317066}"/>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2" name="テキスト ボックス 331">
          <a:extLst>
            <a:ext uri="{FF2B5EF4-FFF2-40B4-BE49-F238E27FC236}">
              <a16:creationId xmlns:a16="http://schemas.microsoft.com/office/drawing/2014/main" id="{BDB105E9-908B-4D30-BD0D-C9CC28CE8987}"/>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3" name="直線コネクタ 332">
          <a:extLst>
            <a:ext uri="{FF2B5EF4-FFF2-40B4-BE49-F238E27FC236}">
              <a16:creationId xmlns:a16="http://schemas.microsoft.com/office/drawing/2014/main" id="{A1BAC8DE-64E6-4CA5-BF71-97A8F4C078A6}"/>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4" name="テキスト ボックス 333">
          <a:extLst>
            <a:ext uri="{FF2B5EF4-FFF2-40B4-BE49-F238E27FC236}">
              <a16:creationId xmlns:a16="http://schemas.microsoft.com/office/drawing/2014/main" id="{A40913DD-DA00-4DAF-9D2A-C4E6C9E1FB03}"/>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5" name="直線コネクタ 334">
          <a:extLst>
            <a:ext uri="{FF2B5EF4-FFF2-40B4-BE49-F238E27FC236}">
              <a16:creationId xmlns:a16="http://schemas.microsoft.com/office/drawing/2014/main" id="{83DD3B29-E909-4B6F-AE09-D0E493638E9E}"/>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6" name="テキスト ボックス 335">
          <a:extLst>
            <a:ext uri="{FF2B5EF4-FFF2-40B4-BE49-F238E27FC236}">
              <a16:creationId xmlns:a16="http://schemas.microsoft.com/office/drawing/2014/main" id="{CF38A4DA-53F0-4A69-84C3-DBB4821CC935}"/>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7" name="直線コネクタ 336">
          <a:extLst>
            <a:ext uri="{FF2B5EF4-FFF2-40B4-BE49-F238E27FC236}">
              <a16:creationId xmlns:a16="http://schemas.microsoft.com/office/drawing/2014/main" id="{31AE2ED9-F2E6-47AE-9D29-D83B7F7B56F8}"/>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8" name="テキスト ボックス 337">
          <a:extLst>
            <a:ext uri="{FF2B5EF4-FFF2-40B4-BE49-F238E27FC236}">
              <a16:creationId xmlns:a16="http://schemas.microsoft.com/office/drawing/2014/main" id="{1A3CB36B-7958-47FA-AF2D-AC94BD7996BC}"/>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9" name="直線コネクタ 338">
          <a:extLst>
            <a:ext uri="{FF2B5EF4-FFF2-40B4-BE49-F238E27FC236}">
              <a16:creationId xmlns:a16="http://schemas.microsoft.com/office/drawing/2014/main" id="{B6D79259-D314-45B5-8840-C95494C86C5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0" name="テキスト ボックス 339">
          <a:extLst>
            <a:ext uri="{FF2B5EF4-FFF2-40B4-BE49-F238E27FC236}">
              <a16:creationId xmlns:a16="http://schemas.microsoft.com/office/drawing/2014/main" id="{A99D34D1-A6D1-4740-902C-DB22337A1D0B}"/>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C1046477-0F42-4393-899E-88A9D48158C7}"/>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C87E202E-3C99-40EA-BC15-CEAA68F89CA8}"/>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a:extLst>
            <a:ext uri="{FF2B5EF4-FFF2-40B4-BE49-F238E27FC236}">
              <a16:creationId xmlns:a16="http://schemas.microsoft.com/office/drawing/2014/main" id="{5DAAEB6C-4447-4AA1-BB91-C3DBDA3E95FC}"/>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37337</xdr:rowOff>
    </xdr:from>
    <xdr:to>
      <xdr:col>54</xdr:col>
      <xdr:colOff>189865</xdr:colOff>
      <xdr:row>86</xdr:row>
      <xdr:rowOff>102488</xdr:rowOff>
    </xdr:to>
    <xdr:cxnSp macro="">
      <xdr:nvCxnSpPr>
        <xdr:cNvPr id="344" name="直線コネクタ 343">
          <a:extLst>
            <a:ext uri="{FF2B5EF4-FFF2-40B4-BE49-F238E27FC236}">
              <a16:creationId xmlns:a16="http://schemas.microsoft.com/office/drawing/2014/main" id="{5E8144BD-DA15-4E8C-ADC5-74EAE5608449}"/>
            </a:ext>
          </a:extLst>
        </xdr:cNvPr>
        <xdr:cNvCxnSpPr/>
      </xdr:nvCxnSpPr>
      <xdr:spPr>
        <a:xfrm flipV="1">
          <a:off x="10476865" y="13238987"/>
          <a:ext cx="0" cy="16082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106315</xdr:rowOff>
    </xdr:from>
    <xdr:ext cx="469744" cy="259045"/>
    <xdr:sp macro="" textlink="">
      <xdr:nvSpPr>
        <xdr:cNvPr id="345" name="【福祉施設】&#10;一人当たり面積最小値テキスト">
          <a:extLst>
            <a:ext uri="{FF2B5EF4-FFF2-40B4-BE49-F238E27FC236}">
              <a16:creationId xmlns:a16="http://schemas.microsoft.com/office/drawing/2014/main" id="{E77E845E-6923-4C1A-BB64-5A963A31F073}"/>
            </a:ext>
          </a:extLst>
        </xdr:cNvPr>
        <xdr:cNvSpPr txBox="1"/>
      </xdr:nvSpPr>
      <xdr:spPr>
        <a:xfrm>
          <a:off x="10515600" y="14851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102488</xdr:rowOff>
    </xdr:from>
    <xdr:to>
      <xdr:col>55</xdr:col>
      <xdr:colOff>88900</xdr:colOff>
      <xdr:row>86</xdr:row>
      <xdr:rowOff>102488</xdr:rowOff>
    </xdr:to>
    <xdr:cxnSp macro="">
      <xdr:nvCxnSpPr>
        <xdr:cNvPr id="346" name="直線コネクタ 345">
          <a:extLst>
            <a:ext uri="{FF2B5EF4-FFF2-40B4-BE49-F238E27FC236}">
              <a16:creationId xmlns:a16="http://schemas.microsoft.com/office/drawing/2014/main" id="{BF38EA70-03C3-4509-941B-EAC781F7B5C2}"/>
            </a:ext>
          </a:extLst>
        </xdr:cNvPr>
        <xdr:cNvCxnSpPr/>
      </xdr:nvCxnSpPr>
      <xdr:spPr>
        <a:xfrm>
          <a:off x="10388600" y="14847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155464</xdr:rowOff>
    </xdr:from>
    <xdr:ext cx="469744" cy="259045"/>
    <xdr:sp macro="" textlink="">
      <xdr:nvSpPr>
        <xdr:cNvPr id="347" name="【福祉施設】&#10;一人当たり面積最大値テキスト">
          <a:extLst>
            <a:ext uri="{FF2B5EF4-FFF2-40B4-BE49-F238E27FC236}">
              <a16:creationId xmlns:a16="http://schemas.microsoft.com/office/drawing/2014/main" id="{F6DF26C8-F3F5-4D91-B452-7A14EE33A1D5}"/>
            </a:ext>
          </a:extLst>
        </xdr:cNvPr>
        <xdr:cNvSpPr txBox="1"/>
      </xdr:nvSpPr>
      <xdr:spPr>
        <a:xfrm>
          <a:off x="10515600" y="13014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37337</xdr:rowOff>
    </xdr:from>
    <xdr:to>
      <xdr:col>55</xdr:col>
      <xdr:colOff>88900</xdr:colOff>
      <xdr:row>77</xdr:row>
      <xdr:rowOff>37337</xdr:rowOff>
    </xdr:to>
    <xdr:cxnSp macro="">
      <xdr:nvCxnSpPr>
        <xdr:cNvPr id="348" name="直線コネクタ 347">
          <a:extLst>
            <a:ext uri="{FF2B5EF4-FFF2-40B4-BE49-F238E27FC236}">
              <a16:creationId xmlns:a16="http://schemas.microsoft.com/office/drawing/2014/main" id="{2F23592B-198B-406C-B8F6-7659F71657D0}"/>
            </a:ext>
          </a:extLst>
        </xdr:cNvPr>
        <xdr:cNvCxnSpPr/>
      </xdr:nvCxnSpPr>
      <xdr:spPr>
        <a:xfrm>
          <a:off x="10388600" y="13238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88789</xdr:rowOff>
    </xdr:from>
    <xdr:ext cx="469744" cy="259045"/>
    <xdr:sp macro="" textlink="">
      <xdr:nvSpPr>
        <xdr:cNvPr id="349" name="【福祉施設】&#10;一人当たり面積平均値テキスト">
          <a:extLst>
            <a:ext uri="{FF2B5EF4-FFF2-40B4-BE49-F238E27FC236}">
              <a16:creationId xmlns:a16="http://schemas.microsoft.com/office/drawing/2014/main" id="{B6D3EED2-3CE3-44AA-85FD-41FD612FA5D8}"/>
            </a:ext>
          </a:extLst>
        </xdr:cNvPr>
        <xdr:cNvSpPr txBox="1"/>
      </xdr:nvSpPr>
      <xdr:spPr>
        <a:xfrm>
          <a:off x="10515600" y="144905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110362</xdr:rowOff>
    </xdr:from>
    <xdr:to>
      <xdr:col>55</xdr:col>
      <xdr:colOff>50800</xdr:colOff>
      <xdr:row>85</xdr:row>
      <xdr:rowOff>40512</xdr:rowOff>
    </xdr:to>
    <xdr:sp macro="" textlink="">
      <xdr:nvSpPr>
        <xdr:cNvPr id="350" name="フローチャート: 判断 349">
          <a:extLst>
            <a:ext uri="{FF2B5EF4-FFF2-40B4-BE49-F238E27FC236}">
              <a16:creationId xmlns:a16="http://schemas.microsoft.com/office/drawing/2014/main" id="{95FF337E-BBF1-4D89-902C-7BB65415A68F}"/>
            </a:ext>
          </a:extLst>
        </xdr:cNvPr>
        <xdr:cNvSpPr/>
      </xdr:nvSpPr>
      <xdr:spPr>
        <a:xfrm>
          <a:off x="10426700" y="14512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109601</xdr:rowOff>
    </xdr:from>
    <xdr:to>
      <xdr:col>50</xdr:col>
      <xdr:colOff>165100</xdr:colOff>
      <xdr:row>85</xdr:row>
      <xdr:rowOff>39751</xdr:rowOff>
    </xdr:to>
    <xdr:sp macro="" textlink="">
      <xdr:nvSpPr>
        <xdr:cNvPr id="351" name="フローチャート: 判断 350">
          <a:extLst>
            <a:ext uri="{FF2B5EF4-FFF2-40B4-BE49-F238E27FC236}">
              <a16:creationId xmlns:a16="http://schemas.microsoft.com/office/drawing/2014/main" id="{59A72598-D1AC-4F6E-9DB4-059FF759122B}"/>
            </a:ext>
          </a:extLst>
        </xdr:cNvPr>
        <xdr:cNvSpPr/>
      </xdr:nvSpPr>
      <xdr:spPr>
        <a:xfrm>
          <a:off x="9588500" y="14511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69596</xdr:rowOff>
    </xdr:from>
    <xdr:to>
      <xdr:col>46</xdr:col>
      <xdr:colOff>38100</xdr:colOff>
      <xdr:row>84</xdr:row>
      <xdr:rowOff>171196</xdr:rowOff>
    </xdr:to>
    <xdr:sp macro="" textlink="">
      <xdr:nvSpPr>
        <xdr:cNvPr id="352" name="フローチャート: 判断 351">
          <a:extLst>
            <a:ext uri="{FF2B5EF4-FFF2-40B4-BE49-F238E27FC236}">
              <a16:creationId xmlns:a16="http://schemas.microsoft.com/office/drawing/2014/main" id="{1FF8F228-7D2E-41FD-B248-9B3D6C6492A5}"/>
            </a:ext>
          </a:extLst>
        </xdr:cNvPr>
        <xdr:cNvSpPr/>
      </xdr:nvSpPr>
      <xdr:spPr>
        <a:xfrm>
          <a:off x="8699500" y="1447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46737</xdr:rowOff>
    </xdr:from>
    <xdr:to>
      <xdr:col>41</xdr:col>
      <xdr:colOff>101600</xdr:colOff>
      <xdr:row>84</xdr:row>
      <xdr:rowOff>148337</xdr:rowOff>
    </xdr:to>
    <xdr:sp macro="" textlink="">
      <xdr:nvSpPr>
        <xdr:cNvPr id="353" name="フローチャート: 判断 352">
          <a:extLst>
            <a:ext uri="{FF2B5EF4-FFF2-40B4-BE49-F238E27FC236}">
              <a16:creationId xmlns:a16="http://schemas.microsoft.com/office/drawing/2014/main" id="{C588D4C9-4849-4BAF-8075-CE6993A971AE}"/>
            </a:ext>
          </a:extLst>
        </xdr:cNvPr>
        <xdr:cNvSpPr/>
      </xdr:nvSpPr>
      <xdr:spPr>
        <a:xfrm>
          <a:off x="7810500" y="144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69596</xdr:rowOff>
    </xdr:from>
    <xdr:to>
      <xdr:col>36</xdr:col>
      <xdr:colOff>165100</xdr:colOff>
      <xdr:row>84</xdr:row>
      <xdr:rowOff>171196</xdr:rowOff>
    </xdr:to>
    <xdr:sp macro="" textlink="">
      <xdr:nvSpPr>
        <xdr:cNvPr id="354" name="フローチャート: 判断 353">
          <a:extLst>
            <a:ext uri="{FF2B5EF4-FFF2-40B4-BE49-F238E27FC236}">
              <a16:creationId xmlns:a16="http://schemas.microsoft.com/office/drawing/2014/main" id="{289542AA-3288-4AAA-9C2F-60B46E0F80B2}"/>
            </a:ext>
          </a:extLst>
        </xdr:cNvPr>
        <xdr:cNvSpPr/>
      </xdr:nvSpPr>
      <xdr:spPr>
        <a:xfrm>
          <a:off x="6921500" y="1447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739ECB0C-8E45-41E4-A5A6-41AC305B9754}"/>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E02E14B2-E06B-4150-ADB7-5BBA3A4B27D6}"/>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FDEF9CF8-22BC-435E-96F2-A0AEFECEFCED}"/>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F98EA3FB-F3FB-4F7D-BCFE-71EC494F11CF}"/>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21C51F33-FA6B-4CB0-8A3C-EE9D8DBDC3C9}"/>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76073</xdr:rowOff>
    </xdr:from>
    <xdr:to>
      <xdr:col>55</xdr:col>
      <xdr:colOff>50800</xdr:colOff>
      <xdr:row>85</xdr:row>
      <xdr:rowOff>6223</xdr:rowOff>
    </xdr:to>
    <xdr:sp macro="" textlink="">
      <xdr:nvSpPr>
        <xdr:cNvPr id="360" name="楕円 359">
          <a:extLst>
            <a:ext uri="{FF2B5EF4-FFF2-40B4-BE49-F238E27FC236}">
              <a16:creationId xmlns:a16="http://schemas.microsoft.com/office/drawing/2014/main" id="{4B465B06-F381-4B30-BBD3-1F0964A0ED10}"/>
            </a:ext>
          </a:extLst>
        </xdr:cNvPr>
        <xdr:cNvSpPr/>
      </xdr:nvSpPr>
      <xdr:spPr>
        <a:xfrm>
          <a:off x="10426700" y="1447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98950</xdr:rowOff>
    </xdr:from>
    <xdr:ext cx="469744" cy="259045"/>
    <xdr:sp macro="" textlink="">
      <xdr:nvSpPr>
        <xdr:cNvPr id="361" name="【福祉施設】&#10;一人当たり面積該当値テキスト">
          <a:extLst>
            <a:ext uri="{FF2B5EF4-FFF2-40B4-BE49-F238E27FC236}">
              <a16:creationId xmlns:a16="http://schemas.microsoft.com/office/drawing/2014/main" id="{AF3F0CA7-2675-41E7-9137-A9837B31D58E}"/>
            </a:ext>
          </a:extLst>
        </xdr:cNvPr>
        <xdr:cNvSpPr txBox="1"/>
      </xdr:nvSpPr>
      <xdr:spPr>
        <a:xfrm>
          <a:off x="10515600" y="14329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83313</xdr:rowOff>
    </xdr:from>
    <xdr:to>
      <xdr:col>50</xdr:col>
      <xdr:colOff>165100</xdr:colOff>
      <xdr:row>85</xdr:row>
      <xdr:rowOff>13463</xdr:rowOff>
    </xdr:to>
    <xdr:sp macro="" textlink="">
      <xdr:nvSpPr>
        <xdr:cNvPr id="362" name="楕円 361">
          <a:extLst>
            <a:ext uri="{FF2B5EF4-FFF2-40B4-BE49-F238E27FC236}">
              <a16:creationId xmlns:a16="http://schemas.microsoft.com/office/drawing/2014/main" id="{985551AA-25F5-4B32-8492-A8D59F0B0617}"/>
            </a:ext>
          </a:extLst>
        </xdr:cNvPr>
        <xdr:cNvSpPr/>
      </xdr:nvSpPr>
      <xdr:spPr>
        <a:xfrm>
          <a:off x="9588500" y="1448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126873</xdr:rowOff>
    </xdr:from>
    <xdr:to>
      <xdr:col>55</xdr:col>
      <xdr:colOff>0</xdr:colOff>
      <xdr:row>84</xdr:row>
      <xdr:rowOff>134113</xdr:rowOff>
    </xdr:to>
    <xdr:cxnSp macro="">
      <xdr:nvCxnSpPr>
        <xdr:cNvPr id="363" name="直線コネクタ 362">
          <a:extLst>
            <a:ext uri="{FF2B5EF4-FFF2-40B4-BE49-F238E27FC236}">
              <a16:creationId xmlns:a16="http://schemas.microsoft.com/office/drawing/2014/main" id="{9D03D416-CE09-4541-9DA4-916A6B293838}"/>
            </a:ext>
          </a:extLst>
        </xdr:cNvPr>
        <xdr:cNvCxnSpPr/>
      </xdr:nvCxnSpPr>
      <xdr:spPr>
        <a:xfrm flipV="1">
          <a:off x="9639300" y="14528673"/>
          <a:ext cx="838200" cy="7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88264</xdr:rowOff>
    </xdr:from>
    <xdr:to>
      <xdr:col>46</xdr:col>
      <xdr:colOff>38100</xdr:colOff>
      <xdr:row>85</xdr:row>
      <xdr:rowOff>18414</xdr:rowOff>
    </xdr:to>
    <xdr:sp macro="" textlink="">
      <xdr:nvSpPr>
        <xdr:cNvPr id="364" name="楕円 363">
          <a:extLst>
            <a:ext uri="{FF2B5EF4-FFF2-40B4-BE49-F238E27FC236}">
              <a16:creationId xmlns:a16="http://schemas.microsoft.com/office/drawing/2014/main" id="{6D943695-34C3-4868-A8A1-116045EEFCDB}"/>
            </a:ext>
          </a:extLst>
        </xdr:cNvPr>
        <xdr:cNvSpPr/>
      </xdr:nvSpPr>
      <xdr:spPr>
        <a:xfrm>
          <a:off x="8699500" y="1449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134113</xdr:rowOff>
    </xdr:from>
    <xdr:to>
      <xdr:col>50</xdr:col>
      <xdr:colOff>114300</xdr:colOff>
      <xdr:row>84</xdr:row>
      <xdr:rowOff>139064</xdr:rowOff>
    </xdr:to>
    <xdr:cxnSp macro="">
      <xdr:nvCxnSpPr>
        <xdr:cNvPr id="365" name="直線コネクタ 364">
          <a:extLst>
            <a:ext uri="{FF2B5EF4-FFF2-40B4-BE49-F238E27FC236}">
              <a16:creationId xmlns:a16="http://schemas.microsoft.com/office/drawing/2014/main" id="{A998320A-017A-461B-8CE7-93870AEEB0B4}"/>
            </a:ext>
          </a:extLst>
        </xdr:cNvPr>
        <xdr:cNvCxnSpPr/>
      </xdr:nvCxnSpPr>
      <xdr:spPr>
        <a:xfrm flipV="1">
          <a:off x="8750300" y="14535913"/>
          <a:ext cx="889000" cy="4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98933</xdr:rowOff>
    </xdr:from>
    <xdr:to>
      <xdr:col>41</xdr:col>
      <xdr:colOff>101600</xdr:colOff>
      <xdr:row>85</xdr:row>
      <xdr:rowOff>29083</xdr:rowOff>
    </xdr:to>
    <xdr:sp macro="" textlink="">
      <xdr:nvSpPr>
        <xdr:cNvPr id="366" name="楕円 365">
          <a:extLst>
            <a:ext uri="{FF2B5EF4-FFF2-40B4-BE49-F238E27FC236}">
              <a16:creationId xmlns:a16="http://schemas.microsoft.com/office/drawing/2014/main" id="{253A2BE2-66E9-40D2-A831-7B0A00E5E9FE}"/>
            </a:ext>
          </a:extLst>
        </xdr:cNvPr>
        <xdr:cNvSpPr/>
      </xdr:nvSpPr>
      <xdr:spPr>
        <a:xfrm>
          <a:off x="7810500" y="1450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139064</xdr:rowOff>
    </xdr:from>
    <xdr:to>
      <xdr:col>45</xdr:col>
      <xdr:colOff>177800</xdr:colOff>
      <xdr:row>84</xdr:row>
      <xdr:rowOff>149733</xdr:rowOff>
    </xdr:to>
    <xdr:cxnSp macro="">
      <xdr:nvCxnSpPr>
        <xdr:cNvPr id="367" name="直線コネクタ 366">
          <a:extLst>
            <a:ext uri="{FF2B5EF4-FFF2-40B4-BE49-F238E27FC236}">
              <a16:creationId xmlns:a16="http://schemas.microsoft.com/office/drawing/2014/main" id="{6FBE3549-E016-43A2-A400-BE516ACD7A87}"/>
            </a:ext>
          </a:extLst>
        </xdr:cNvPr>
        <xdr:cNvCxnSpPr/>
      </xdr:nvCxnSpPr>
      <xdr:spPr>
        <a:xfrm flipV="1">
          <a:off x="7861300" y="14540864"/>
          <a:ext cx="889000" cy="10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105029</xdr:rowOff>
    </xdr:from>
    <xdr:to>
      <xdr:col>36</xdr:col>
      <xdr:colOff>165100</xdr:colOff>
      <xdr:row>85</xdr:row>
      <xdr:rowOff>35179</xdr:rowOff>
    </xdr:to>
    <xdr:sp macro="" textlink="">
      <xdr:nvSpPr>
        <xdr:cNvPr id="368" name="楕円 367">
          <a:extLst>
            <a:ext uri="{FF2B5EF4-FFF2-40B4-BE49-F238E27FC236}">
              <a16:creationId xmlns:a16="http://schemas.microsoft.com/office/drawing/2014/main" id="{2431F67C-0223-41E9-9D3B-55D87D93E235}"/>
            </a:ext>
          </a:extLst>
        </xdr:cNvPr>
        <xdr:cNvSpPr/>
      </xdr:nvSpPr>
      <xdr:spPr>
        <a:xfrm>
          <a:off x="6921500" y="1450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149733</xdr:rowOff>
    </xdr:from>
    <xdr:to>
      <xdr:col>41</xdr:col>
      <xdr:colOff>50800</xdr:colOff>
      <xdr:row>84</xdr:row>
      <xdr:rowOff>155829</xdr:rowOff>
    </xdr:to>
    <xdr:cxnSp macro="">
      <xdr:nvCxnSpPr>
        <xdr:cNvPr id="369" name="直線コネクタ 368">
          <a:extLst>
            <a:ext uri="{FF2B5EF4-FFF2-40B4-BE49-F238E27FC236}">
              <a16:creationId xmlns:a16="http://schemas.microsoft.com/office/drawing/2014/main" id="{569C5E11-D74D-43C4-92E3-CE19879DE457}"/>
            </a:ext>
          </a:extLst>
        </xdr:cNvPr>
        <xdr:cNvCxnSpPr/>
      </xdr:nvCxnSpPr>
      <xdr:spPr>
        <a:xfrm flipV="1">
          <a:off x="6972300" y="14551533"/>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30878</xdr:rowOff>
    </xdr:from>
    <xdr:ext cx="469744" cy="259045"/>
    <xdr:sp macro="" textlink="">
      <xdr:nvSpPr>
        <xdr:cNvPr id="370" name="n_1aveValue【福祉施設】&#10;一人当たり面積">
          <a:extLst>
            <a:ext uri="{FF2B5EF4-FFF2-40B4-BE49-F238E27FC236}">
              <a16:creationId xmlns:a16="http://schemas.microsoft.com/office/drawing/2014/main" id="{1538BE65-2069-41FB-9015-B6B06ABD8B8A}"/>
            </a:ext>
          </a:extLst>
        </xdr:cNvPr>
        <xdr:cNvSpPr txBox="1"/>
      </xdr:nvSpPr>
      <xdr:spPr>
        <a:xfrm>
          <a:off x="9391727" y="14604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16273</xdr:rowOff>
    </xdr:from>
    <xdr:ext cx="469744" cy="259045"/>
    <xdr:sp macro="" textlink="">
      <xdr:nvSpPr>
        <xdr:cNvPr id="371" name="n_2aveValue【福祉施設】&#10;一人当たり面積">
          <a:extLst>
            <a:ext uri="{FF2B5EF4-FFF2-40B4-BE49-F238E27FC236}">
              <a16:creationId xmlns:a16="http://schemas.microsoft.com/office/drawing/2014/main" id="{071CF13A-D35C-455B-9089-DF8FF25B9B06}"/>
            </a:ext>
          </a:extLst>
        </xdr:cNvPr>
        <xdr:cNvSpPr txBox="1"/>
      </xdr:nvSpPr>
      <xdr:spPr>
        <a:xfrm>
          <a:off x="8515427" y="1424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164864</xdr:rowOff>
    </xdr:from>
    <xdr:ext cx="469744" cy="259045"/>
    <xdr:sp macro="" textlink="">
      <xdr:nvSpPr>
        <xdr:cNvPr id="372" name="n_3aveValue【福祉施設】&#10;一人当たり面積">
          <a:extLst>
            <a:ext uri="{FF2B5EF4-FFF2-40B4-BE49-F238E27FC236}">
              <a16:creationId xmlns:a16="http://schemas.microsoft.com/office/drawing/2014/main" id="{F72D8047-B61A-43AD-A79D-CE4CC7DDC598}"/>
            </a:ext>
          </a:extLst>
        </xdr:cNvPr>
        <xdr:cNvSpPr txBox="1"/>
      </xdr:nvSpPr>
      <xdr:spPr>
        <a:xfrm>
          <a:off x="7626427" y="1422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16273</xdr:rowOff>
    </xdr:from>
    <xdr:ext cx="469744" cy="259045"/>
    <xdr:sp macro="" textlink="">
      <xdr:nvSpPr>
        <xdr:cNvPr id="373" name="n_4aveValue【福祉施設】&#10;一人当たり面積">
          <a:extLst>
            <a:ext uri="{FF2B5EF4-FFF2-40B4-BE49-F238E27FC236}">
              <a16:creationId xmlns:a16="http://schemas.microsoft.com/office/drawing/2014/main" id="{188936C9-7523-434E-A04F-EA77E0EE9137}"/>
            </a:ext>
          </a:extLst>
        </xdr:cNvPr>
        <xdr:cNvSpPr txBox="1"/>
      </xdr:nvSpPr>
      <xdr:spPr>
        <a:xfrm>
          <a:off x="6737427" y="1424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29990</xdr:rowOff>
    </xdr:from>
    <xdr:ext cx="469744" cy="259045"/>
    <xdr:sp macro="" textlink="">
      <xdr:nvSpPr>
        <xdr:cNvPr id="374" name="n_1mainValue【福祉施設】&#10;一人当たり面積">
          <a:extLst>
            <a:ext uri="{FF2B5EF4-FFF2-40B4-BE49-F238E27FC236}">
              <a16:creationId xmlns:a16="http://schemas.microsoft.com/office/drawing/2014/main" id="{9990CBAD-706E-4528-B3E2-B29B0B7EF01A}"/>
            </a:ext>
          </a:extLst>
        </xdr:cNvPr>
        <xdr:cNvSpPr txBox="1"/>
      </xdr:nvSpPr>
      <xdr:spPr>
        <a:xfrm>
          <a:off x="9391727" y="14260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9541</xdr:rowOff>
    </xdr:from>
    <xdr:ext cx="469744" cy="259045"/>
    <xdr:sp macro="" textlink="">
      <xdr:nvSpPr>
        <xdr:cNvPr id="375" name="n_2mainValue【福祉施設】&#10;一人当たり面積">
          <a:extLst>
            <a:ext uri="{FF2B5EF4-FFF2-40B4-BE49-F238E27FC236}">
              <a16:creationId xmlns:a16="http://schemas.microsoft.com/office/drawing/2014/main" id="{7A88CB11-3D92-48FF-A93A-0A4A17FB1355}"/>
            </a:ext>
          </a:extLst>
        </xdr:cNvPr>
        <xdr:cNvSpPr txBox="1"/>
      </xdr:nvSpPr>
      <xdr:spPr>
        <a:xfrm>
          <a:off x="8515427" y="14582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20210</xdr:rowOff>
    </xdr:from>
    <xdr:ext cx="469744" cy="259045"/>
    <xdr:sp macro="" textlink="">
      <xdr:nvSpPr>
        <xdr:cNvPr id="376" name="n_3mainValue【福祉施設】&#10;一人当たり面積">
          <a:extLst>
            <a:ext uri="{FF2B5EF4-FFF2-40B4-BE49-F238E27FC236}">
              <a16:creationId xmlns:a16="http://schemas.microsoft.com/office/drawing/2014/main" id="{52D4B9B4-CFBF-4029-B398-BCD3AB106B01}"/>
            </a:ext>
          </a:extLst>
        </xdr:cNvPr>
        <xdr:cNvSpPr txBox="1"/>
      </xdr:nvSpPr>
      <xdr:spPr>
        <a:xfrm>
          <a:off x="7626427" y="14593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26306</xdr:rowOff>
    </xdr:from>
    <xdr:ext cx="469744" cy="259045"/>
    <xdr:sp macro="" textlink="">
      <xdr:nvSpPr>
        <xdr:cNvPr id="377" name="n_4mainValue【福祉施設】&#10;一人当たり面積">
          <a:extLst>
            <a:ext uri="{FF2B5EF4-FFF2-40B4-BE49-F238E27FC236}">
              <a16:creationId xmlns:a16="http://schemas.microsoft.com/office/drawing/2014/main" id="{21080BF6-686B-4263-A1AA-44689721258E}"/>
            </a:ext>
          </a:extLst>
        </xdr:cNvPr>
        <xdr:cNvSpPr txBox="1"/>
      </xdr:nvSpPr>
      <xdr:spPr>
        <a:xfrm>
          <a:off x="6737427" y="14599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F52C05C5-ED37-4F95-96A9-154DCAFFF719}"/>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BF2B65D1-314E-4C9C-8948-22ACA1EFCF2B}"/>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4174B63D-65C2-4C65-B50D-70660C4F4371}"/>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591D7623-3100-4B34-BFB7-F2F23EE6849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D6E3915B-178D-441B-864C-13FE30F364E9}"/>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6F152CDB-8463-4A46-A898-65F187C2FC7E}"/>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20880A4E-55E4-468E-B294-E5841E2DBCAA}"/>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AE9284DE-5C89-4C51-91A5-956DFF25F3F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6" name="正方形/長方形 385">
          <a:extLst>
            <a:ext uri="{FF2B5EF4-FFF2-40B4-BE49-F238E27FC236}">
              <a16:creationId xmlns:a16="http://schemas.microsoft.com/office/drawing/2014/main" id="{E88DD79D-6305-4359-A5FE-6F6AF46C3883}"/>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7" name="正方形/長方形 386">
          <a:extLst>
            <a:ext uri="{FF2B5EF4-FFF2-40B4-BE49-F238E27FC236}">
              <a16:creationId xmlns:a16="http://schemas.microsoft.com/office/drawing/2014/main" id="{A96E5C0D-70DE-40B2-B779-CB8E47DE63BF}"/>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8" name="正方形/長方形 387">
          <a:extLst>
            <a:ext uri="{FF2B5EF4-FFF2-40B4-BE49-F238E27FC236}">
              <a16:creationId xmlns:a16="http://schemas.microsoft.com/office/drawing/2014/main" id="{997C906C-46AB-490F-8207-8DF091898645}"/>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9" name="正方形/長方形 388">
          <a:extLst>
            <a:ext uri="{FF2B5EF4-FFF2-40B4-BE49-F238E27FC236}">
              <a16:creationId xmlns:a16="http://schemas.microsoft.com/office/drawing/2014/main" id="{159F15D8-E821-4286-9AD7-0BDBF454E3D1}"/>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0" name="正方形/長方形 389">
          <a:extLst>
            <a:ext uri="{FF2B5EF4-FFF2-40B4-BE49-F238E27FC236}">
              <a16:creationId xmlns:a16="http://schemas.microsoft.com/office/drawing/2014/main" id="{9BCC80B0-A660-4C41-A6C3-2F9051F91638}"/>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1" name="正方形/長方形 390">
          <a:extLst>
            <a:ext uri="{FF2B5EF4-FFF2-40B4-BE49-F238E27FC236}">
              <a16:creationId xmlns:a16="http://schemas.microsoft.com/office/drawing/2014/main" id="{BB179E01-24BA-4122-8AC4-97D416CDD29F}"/>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2" name="正方形/長方形 391">
          <a:extLst>
            <a:ext uri="{FF2B5EF4-FFF2-40B4-BE49-F238E27FC236}">
              <a16:creationId xmlns:a16="http://schemas.microsoft.com/office/drawing/2014/main" id="{19A3DEA9-52CC-4A5E-8A8D-46C9A5B41D85}"/>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3" name="正方形/長方形 392">
          <a:extLst>
            <a:ext uri="{FF2B5EF4-FFF2-40B4-BE49-F238E27FC236}">
              <a16:creationId xmlns:a16="http://schemas.microsoft.com/office/drawing/2014/main" id="{98039B70-B7F3-47B0-8714-3B969DF5E7B8}"/>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a:extLst>
            <a:ext uri="{FF2B5EF4-FFF2-40B4-BE49-F238E27FC236}">
              <a16:creationId xmlns:a16="http://schemas.microsoft.com/office/drawing/2014/main" id="{E4AC8305-A4F2-4327-BDE0-1A0AA97B4914}"/>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a:extLst>
            <a:ext uri="{FF2B5EF4-FFF2-40B4-BE49-F238E27FC236}">
              <a16:creationId xmlns:a16="http://schemas.microsoft.com/office/drawing/2014/main" id="{8F5F4213-DA23-4B85-8029-52FA7E811B25}"/>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a:extLst>
            <a:ext uri="{FF2B5EF4-FFF2-40B4-BE49-F238E27FC236}">
              <a16:creationId xmlns:a16="http://schemas.microsoft.com/office/drawing/2014/main" id="{0469AA7F-4343-48A3-A793-155278032D6B}"/>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a:extLst>
            <a:ext uri="{FF2B5EF4-FFF2-40B4-BE49-F238E27FC236}">
              <a16:creationId xmlns:a16="http://schemas.microsoft.com/office/drawing/2014/main" id="{10234078-1712-4C00-ABD7-E049FCDA1A57}"/>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a:extLst>
            <a:ext uri="{FF2B5EF4-FFF2-40B4-BE49-F238E27FC236}">
              <a16:creationId xmlns:a16="http://schemas.microsoft.com/office/drawing/2014/main" id="{9DF26384-8E6A-4640-8B39-F199F5ACCD26}"/>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a:extLst>
            <a:ext uri="{FF2B5EF4-FFF2-40B4-BE49-F238E27FC236}">
              <a16:creationId xmlns:a16="http://schemas.microsoft.com/office/drawing/2014/main" id="{B366853D-53FF-4E28-BE96-CA292DB395ED}"/>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a:extLst>
            <a:ext uri="{FF2B5EF4-FFF2-40B4-BE49-F238E27FC236}">
              <a16:creationId xmlns:a16="http://schemas.microsoft.com/office/drawing/2014/main" id="{6436C527-884A-4B5A-992B-FFC5A76AFC64}"/>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a:extLst>
            <a:ext uri="{FF2B5EF4-FFF2-40B4-BE49-F238E27FC236}">
              <a16:creationId xmlns:a16="http://schemas.microsoft.com/office/drawing/2014/main" id="{C2181195-91DE-4BFE-A951-D3BC7C5B9C21}"/>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2" name="テキスト ボックス 401">
          <a:extLst>
            <a:ext uri="{FF2B5EF4-FFF2-40B4-BE49-F238E27FC236}">
              <a16:creationId xmlns:a16="http://schemas.microsoft.com/office/drawing/2014/main" id="{92D58DCD-496D-4D72-904B-6EF14F308A6C}"/>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a:extLst>
            <a:ext uri="{FF2B5EF4-FFF2-40B4-BE49-F238E27FC236}">
              <a16:creationId xmlns:a16="http://schemas.microsoft.com/office/drawing/2014/main" id="{11039057-0A11-45E3-912D-1C7419F3BA74}"/>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4" name="テキスト ボックス 403">
          <a:extLst>
            <a:ext uri="{FF2B5EF4-FFF2-40B4-BE49-F238E27FC236}">
              <a16:creationId xmlns:a16="http://schemas.microsoft.com/office/drawing/2014/main" id="{93B846B6-26AA-4653-BCE7-7D3825A0BF27}"/>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5" name="直線コネクタ 404">
          <a:extLst>
            <a:ext uri="{FF2B5EF4-FFF2-40B4-BE49-F238E27FC236}">
              <a16:creationId xmlns:a16="http://schemas.microsoft.com/office/drawing/2014/main" id="{6EE8E0A4-1EB1-42D3-BA8A-861CFE7400C5}"/>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6" name="テキスト ボックス 405">
          <a:extLst>
            <a:ext uri="{FF2B5EF4-FFF2-40B4-BE49-F238E27FC236}">
              <a16:creationId xmlns:a16="http://schemas.microsoft.com/office/drawing/2014/main" id="{A3AED797-AF86-4BEA-A1E2-5F8F7B8E63FC}"/>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7" name="直線コネクタ 406">
          <a:extLst>
            <a:ext uri="{FF2B5EF4-FFF2-40B4-BE49-F238E27FC236}">
              <a16:creationId xmlns:a16="http://schemas.microsoft.com/office/drawing/2014/main" id="{1BB41692-077A-4B95-8788-593D266F2349}"/>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8" name="テキスト ボックス 407">
          <a:extLst>
            <a:ext uri="{FF2B5EF4-FFF2-40B4-BE49-F238E27FC236}">
              <a16:creationId xmlns:a16="http://schemas.microsoft.com/office/drawing/2014/main" id="{E0D500D8-8ECF-4637-987F-E9B6AC14B126}"/>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9" name="直線コネクタ 408">
          <a:extLst>
            <a:ext uri="{FF2B5EF4-FFF2-40B4-BE49-F238E27FC236}">
              <a16:creationId xmlns:a16="http://schemas.microsoft.com/office/drawing/2014/main" id="{84D35438-97B5-4785-B6BA-FB29C7D8CE07}"/>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0" name="テキスト ボックス 409">
          <a:extLst>
            <a:ext uri="{FF2B5EF4-FFF2-40B4-BE49-F238E27FC236}">
              <a16:creationId xmlns:a16="http://schemas.microsoft.com/office/drawing/2014/main" id="{BD72E625-39A5-436A-AAB1-4E1D0AEE8ECE}"/>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1" name="直線コネクタ 410">
          <a:extLst>
            <a:ext uri="{FF2B5EF4-FFF2-40B4-BE49-F238E27FC236}">
              <a16:creationId xmlns:a16="http://schemas.microsoft.com/office/drawing/2014/main" id="{B2C5E3AB-F1DB-44DF-A79F-97BA9A19CE75}"/>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2" name="テキスト ボックス 411">
          <a:extLst>
            <a:ext uri="{FF2B5EF4-FFF2-40B4-BE49-F238E27FC236}">
              <a16:creationId xmlns:a16="http://schemas.microsoft.com/office/drawing/2014/main" id="{6E5D32B8-F286-4D20-BC7A-21D01FE76667}"/>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3" name="直線コネクタ 412">
          <a:extLst>
            <a:ext uri="{FF2B5EF4-FFF2-40B4-BE49-F238E27FC236}">
              <a16:creationId xmlns:a16="http://schemas.microsoft.com/office/drawing/2014/main" id="{518F351C-47F9-482A-92DD-39EF1EE1D29E}"/>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4" name="テキスト ボックス 413">
          <a:extLst>
            <a:ext uri="{FF2B5EF4-FFF2-40B4-BE49-F238E27FC236}">
              <a16:creationId xmlns:a16="http://schemas.microsoft.com/office/drawing/2014/main" id="{52F459E8-8BD5-4581-84F3-473E70BEB66E}"/>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5" name="直線コネクタ 414">
          <a:extLst>
            <a:ext uri="{FF2B5EF4-FFF2-40B4-BE49-F238E27FC236}">
              <a16:creationId xmlns:a16="http://schemas.microsoft.com/office/drawing/2014/main" id="{368C2599-9CD3-423E-8DFC-3BDFE58414B1}"/>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6" name="テキスト ボックス 415">
          <a:extLst>
            <a:ext uri="{FF2B5EF4-FFF2-40B4-BE49-F238E27FC236}">
              <a16:creationId xmlns:a16="http://schemas.microsoft.com/office/drawing/2014/main" id="{E9DD9329-64B2-4310-B581-C1A8050715FC}"/>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7" name="直線コネクタ 416">
          <a:extLst>
            <a:ext uri="{FF2B5EF4-FFF2-40B4-BE49-F238E27FC236}">
              <a16:creationId xmlns:a16="http://schemas.microsoft.com/office/drawing/2014/main" id="{F0892A3A-E912-4B09-A29B-87B9B55EE42E}"/>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8" name="【一般廃棄物処理施設】&#10;有形固定資産減価償却率グラフ枠">
          <a:extLst>
            <a:ext uri="{FF2B5EF4-FFF2-40B4-BE49-F238E27FC236}">
              <a16:creationId xmlns:a16="http://schemas.microsoft.com/office/drawing/2014/main" id="{DDE1BAD3-BCB5-4EE3-9238-2F174D68D137}"/>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58239</xdr:rowOff>
    </xdr:from>
    <xdr:to>
      <xdr:col>85</xdr:col>
      <xdr:colOff>126364</xdr:colOff>
      <xdr:row>42</xdr:row>
      <xdr:rowOff>92528</xdr:rowOff>
    </xdr:to>
    <xdr:cxnSp macro="">
      <xdr:nvCxnSpPr>
        <xdr:cNvPr id="419" name="直線コネクタ 418">
          <a:extLst>
            <a:ext uri="{FF2B5EF4-FFF2-40B4-BE49-F238E27FC236}">
              <a16:creationId xmlns:a16="http://schemas.microsoft.com/office/drawing/2014/main" id="{229BDA27-CFCF-49E2-B170-0732CFC00BE5}"/>
            </a:ext>
          </a:extLst>
        </xdr:cNvPr>
        <xdr:cNvCxnSpPr/>
      </xdr:nvCxnSpPr>
      <xdr:spPr>
        <a:xfrm flipV="1">
          <a:off x="16318864" y="5716089"/>
          <a:ext cx="0" cy="1577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0" name="【一般廃棄物処理施設】&#10;有形固定資産減価償却率最小値テキスト">
          <a:extLst>
            <a:ext uri="{FF2B5EF4-FFF2-40B4-BE49-F238E27FC236}">
              <a16:creationId xmlns:a16="http://schemas.microsoft.com/office/drawing/2014/main" id="{8D7067F6-CB65-4902-B329-BB59E9029BDC}"/>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1" name="直線コネクタ 420">
          <a:extLst>
            <a:ext uri="{FF2B5EF4-FFF2-40B4-BE49-F238E27FC236}">
              <a16:creationId xmlns:a16="http://schemas.microsoft.com/office/drawing/2014/main" id="{C75CC5F0-FFE2-443F-8836-A87884F82CB4}"/>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4916</xdr:rowOff>
    </xdr:from>
    <xdr:ext cx="340478" cy="259045"/>
    <xdr:sp macro="" textlink="">
      <xdr:nvSpPr>
        <xdr:cNvPr id="422" name="【一般廃棄物処理施設】&#10;有形固定資産減価償却率最大値テキスト">
          <a:extLst>
            <a:ext uri="{FF2B5EF4-FFF2-40B4-BE49-F238E27FC236}">
              <a16:creationId xmlns:a16="http://schemas.microsoft.com/office/drawing/2014/main" id="{64B71286-7EE9-44A0-BF2F-991F595046D7}"/>
            </a:ext>
          </a:extLst>
        </xdr:cNvPr>
        <xdr:cNvSpPr txBox="1"/>
      </xdr:nvSpPr>
      <xdr:spPr>
        <a:xfrm>
          <a:off x="16357600" y="549131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58239</xdr:rowOff>
    </xdr:from>
    <xdr:to>
      <xdr:col>86</xdr:col>
      <xdr:colOff>25400</xdr:colOff>
      <xdr:row>33</xdr:row>
      <xdr:rowOff>58239</xdr:rowOff>
    </xdr:to>
    <xdr:cxnSp macro="">
      <xdr:nvCxnSpPr>
        <xdr:cNvPr id="423" name="直線コネクタ 422">
          <a:extLst>
            <a:ext uri="{FF2B5EF4-FFF2-40B4-BE49-F238E27FC236}">
              <a16:creationId xmlns:a16="http://schemas.microsoft.com/office/drawing/2014/main" id="{BB124EC3-4E00-4094-914F-02D345366AE1}"/>
            </a:ext>
          </a:extLst>
        </xdr:cNvPr>
        <xdr:cNvCxnSpPr/>
      </xdr:nvCxnSpPr>
      <xdr:spPr>
        <a:xfrm>
          <a:off x="16230600" y="5716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41746</xdr:rowOff>
    </xdr:from>
    <xdr:ext cx="405111" cy="259045"/>
    <xdr:sp macro="" textlink="">
      <xdr:nvSpPr>
        <xdr:cNvPr id="424" name="【一般廃棄物処理施設】&#10;有形固定資産減価償却率平均値テキスト">
          <a:extLst>
            <a:ext uri="{FF2B5EF4-FFF2-40B4-BE49-F238E27FC236}">
              <a16:creationId xmlns:a16="http://schemas.microsoft.com/office/drawing/2014/main" id="{AD479CE8-283A-4DDC-8F55-93DD51692CBD}"/>
            </a:ext>
          </a:extLst>
        </xdr:cNvPr>
        <xdr:cNvSpPr txBox="1"/>
      </xdr:nvSpPr>
      <xdr:spPr>
        <a:xfrm>
          <a:off x="16357600" y="63853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18869</xdr:rowOff>
    </xdr:from>
    <xdr:to>
      <xdr:col>85</xdr:col>
      <xdr:colOff>177800</xdr:colOff>
      <xdr:row>38</xdr:row>
      <xdr:rowOff>120469</xdr:rowOff>
    </xdr:to>
    <xdr:sp macro="" textlink="">
      <xdr:nvSpPr>
        <xdr:cNvPr id="425" name="フローチャート: 判断 424">
          <a:extLst>
            <a:ext uri="{FF2B5EF4-FFF2-40B4-BE49-F238E27FC236}">
              <a16:creationId xmlns:a16="http://schemas.microsoft.com/office/drawing/2014/main" id="{580BC4E0-9F07-4546-8575-43356F800CBC}"/>
            </a:ext>
          </a:extLst>
        </xdr:cNvPr>
        <xdr:cNvSpPr/>
      </xdr:nvSpPr>
      <xdr:spPr>
        <a:xfrm>
          <a:off x="16268700" y="653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25400</xdr:rowOff>
    </xdr:from>
    <xdr:to>
      <xdr:col>81</xdr:col>
      <xdr:colOff>101600</xdr:colOff>
      <xdr:row>38</xdr:row>
      <xdr:rowOff>127000</xdr:rowOff>
    </xdr:to>
    <xdr:sp macro="" textlink="">
      <xdr:nvSpPr>
        <xdr:cNvPr id="426" name="フローチャート: 判断 425">
          <a:extLst>
            <a:ext uri="{FF2B5EF4-FFF2-40B4-BE49-F238E27FC236}">
              <a16:creationId xmlns:a16="http://schemas.microsoft.com/office/drawing/2014/main" id="{4EE77D0D-FDE8-4CEA-9259-F462C25B8683}"/>
            </a:ext>
          </a:extLst>
        </xdr:cNvPr>
        <xdr:cNvSpPr/>
      </xdr:nvSpPr>
      <xdr:spPr>
        <a:xfrm>
          <a:off x="15430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30299</xdr:rowOff>
    </xdr:from>
    <xdr:to>
      <xdr:col>76</xdr:col>
      <xdr:colOff>165100</xdr:colOff>
      <xdr:row>38</xdr:row>
      <xdr:rowOff>131899</xdr:rowOff>
    </xdr:to>
    <xdr:sp macro="" textlink="">
      <xdr:nvSpPr>
        <xdr:cNvPr id="427" name="フローチャート: 判断 426">
          <a:extLst>
            <a:ext uri="{FF2B5EF4-FFF2-40B4-BE49-F238E27FC236}">
              <a16:creationId xmlns:a16="http://schemas.microsoft.com/office/drawing/2014/main" id="{A88D9E16-5C55-4F8B-A324-B0E78D4B61B3}"/>
            </a:ext>
          </a:extLst>
        </xdr:cNvPr>
        <xdr:cNvSpPr/>
      </xdr:nvSpPr>
      <xdr:spPr>
        <a:xfrm>
          <a:off x="14541500" y="654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157661</xdr:rowOff>
    </xdr:from>
    <xdr:to>
      <xdr:col>72</xdr:col>
      <xdr:colOff>38100</xdr:colOff>
      <xdr:row>38</xdr:row>
      <xdr:rowOff>87812</xdr:rowOff>
    </xdr:to>
    <xdr:sp macro="" textlink="">
      <xdr:nvSpPr>
        <xdr:cNvPr id="428" name="フローチャート: 判断 427">
          <a:extLst>
            <a:ext uri="{FF2B5EF4-FFF2-40B4-BE49-F238E27FC236}">
              <a16:creationId xmlns:a16="http://schemas.microsoft.com/office/drawing/2014/main" id="{519B2BA6-C7C6-4164-A9EF-483505EB5F67}"/>
            </a:ext>
          </a:extLst>
        </xdr:cNvPr>
        <xdr:cNvSpPr/>
      </xdr:nvSpPr>
      <xdr:spPr>
        <a:xfrm>
          <a:off x="13652500" y="65013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123372</xdr:rowOff>
    </xdr:from>
    <xdr:to>
      <xdr:col>67</xdr:col>
      <xdr:colOff>101600</xdr:colOff>
      <xdr:row>38</xdr:row>
      <xdr:rowOff>53522</xdr:rowOff>
    </xdr:to>
    <xdr:sp macro="" textlink="">
      <xdr:nvSpPr>
        <xdr:cNvPr id="429" name="フローチャート: 判断 428">
          <a:extLst>
            <a:ext uri="{FF2B5EF4-FFF2-40B4-BE49-F238E27FC236}">
              <a16:creationId xmlns:a16="http://schemas.microsoft.com/office/drawing/2014/main" id="{CD749B53-1DB3-4961-B4B5-3C7A428230BB}"/>
            </a:ext>
          </a:extLst>
        </xdr:cNvPr>
        <xdr:cNvSpPr/>
      </xdr:nvSpPr>
      <xdr:spPr>
        <a:xfrm>
          <a:off x="12763500" y="646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88037771-01E3-4EDA-B46F-D96856B32017}"/>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895C1D3B-CB03-47EB-BDEC-FC4118371E0E}"/>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EFC485E6-F888-4A6A-8EED-242DA017D73A}"/>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842C728A-6FE4-4F03-BC97-32196EE30E3D}"/>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248AB1E2-9FD7-42DA-9D6B-646590E1563A}"/>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15603</xdr:rowOff>
    </xdr:from>
    <xdr:to>
      <xdr:col>85</xdr:col>
      <xdr:colOff>177800</xdr:colOff>
      <xdr:row>40</xdr:row>
      <xdr:rowOff>117203</xdr:rowOff>
    </xdr:to>
    <xdr:sp macro="" textlink="">
      <xdr:nvSpPr>
        <xdr:cNvPr id="435" name="楕円 434">
          <a:extLst>
            <a:ext uri="{FF2B5EF4-FFF2-40B4-BE49-F238E27FC236}">
              <a16:creationId xmlns:a16="http://schemas.microsoft.com/office/drawing/2014/main" id="{B871F66D-2654-4549-9744-BF6EE2687AB0}"/>
            </a:ext>
          </a:extLst>
        </xdr:cNvPr>
        <xdr:cNvSpPr/>
      </xdr:nvSpPr>
      <xdr:spPr>
        <a:xfrm>
          <a:off x="16268700" y="6873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165480</xdr:rowOff>
    </xdr:from>
    <xdr:ext cx="405111" cy="259045"/>
    <xdr:sp macro="" textlink="">
      <xdr:nvSpPr>
        <xdr:cNvPr id="436" name="【一般廃棄物処理施設】&#10;有形固定資産減価償却率該当値テキスト">
          <a:extLst>
            <a:ext uri="{FF2B5EF4-FFF2-40B4-BE49-F238E27FC236}">
              <a16:creationId xmlns:a16="http://schemas.microsoft.com/office/drawing/2014/main" id="{057CFE7D-826D-48E4-A9AD-F085162F69B2}"/>
            </a:ext>
          </a:extLst>
        </xdr:cNvPr>
        <xdr:cNvSpPr txBox="1"/>
      </xdr:nvSpPr>
      <xdr:spPr>
        <a:xfrm>
          <a:off x="16357600" y="68520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142966</xdr:rowOff>
    </xdr:from>
    <xdr:to>
      <xdr:col>81</xdr:col>
      <xdr:colOff>101600</xdr:colOff>
      <xdr:row>40</xdr:row>
      <xdr:rowOff>73116</xdr:rowOff>
    </xdr:to>
    <xdr:sp macro="" textlink="">
      <xdr:nvSpPr>
        <xdr:cNvPr id="437" name="楕円 436">
          <a:extLst>
            <a:ext uri="{FF2B5EF4-FFF2-40B4-BE49-F238E27FC236}">
              <a16:creationId xmlns:a16="http://schemas.microsoft.com/office/drawing/2014/main" id="{C7004BDA-ED3B-495C-9E6A-26C3282F4D81}"/>
            </a:ext>
          </a:extLst>
        </xdr:cNvPr>
        <xdr:cNvSpPr/>
      </xdr:nvSpPr>
      <xdr:spPr>
        <a:xfrm>
          <a:off x="15430500" y="682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22316</xdr:rowOff>
    </xdr:from>
    <xdr:to>
      <xdr:col>85</xdr:col>
      <xdr:colOff>127000</xdr:colOff>
      <xdr:row>40</xdr:row>
      <xdr:rowOff>66403</xdr:rowOff>
    </xdr:to>
    <xdr:cxnSp macro="">
      <xdr:nvCxnSpPr>
        <xdr:cNvPr id="438" name="直線コネクタ 437">
          <a:extLst>
            <a:ext uri="{FF2B5EF4-FFF2-40B4-BE49-F238E27FC236}">
              <a16:creationId xmlns:a16="http://schemas.microsoft.com/office/drawing/2014/main" id="{F8B0AAA5-943E-4464-B333-E01C2637AC52}"/>
            </a:ext>
          </a:extLst>
        </xdr:cNvPr>
        <xdr:cNvCxnSpPr/>
      </xdr:nvCxnSpPr>
      <xdr:spPr>
        <a:xfrm>
          <a:off x="15481300" y="6880316"/>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97246</xdr:rowOff>
    </xdr:from>
    <xdr:to>
      <xdr:col>76</xdr:col>
      <xdr:colOff>165100</xdr:colOff>
      <xdr:row>40</xdr:row>
      <xdr:rowOff>27396</xdr:rowOff>
    </xdr:to>
    <xdr:sp macro="" textlink="">
      <xdr:nvSpPr>
        <xdr:cNvPr id="439" name="楕円 438">
          <a:extLst>
            <a:ext uri="{FF2B5EF4-FFF2-40B4-BE49-F238E27FC236}">
              <a16:creationId xmlns:a16="http://schemas.microsoft.com/office/drawing/2014/main" id="{989FE5C1-EE4A-4FA1-8275-E3BCE0B4444A}"/>
            </a:ext>
          </a:extLst>
        </xdr:cNvPr>
        <xdr:cNvSpPr/>
      </xdr:nvSpPr>
      <xdr:spPr>
        <a:xfrm>
          <a:off x="14541500" y="6783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148046</xdr:rowOff>
    </xdr:from>
    <xdr:to>
      <xdr:col>81</xdr:col>
      <xdr:colOff>50800</xdr:colOff>
      <xdr:row>40</xdr:row>
      <xdr:rowOff>22316</xdr:rowOff>
    </xdr:to>
    <xdr:cxnSp macro="">
      <xdr:nvCxnSpPr>
        <xdr:cNvPr id="440" name="直線コネクタ 439">
          <a:extLst>
            <a:ext uri="{FF2B5EF4-FFF2-40B4-BE49-F238E27FC236}">
              <a16:creationId xmlns:a16="http://schemas.microsoft.com/office/drawing/2014/main" id="{9E294BFC-FE7C-42F7-8740-4FF0DCAAE1DD}"/>
            </a:ext>
          </a:extLst>
        </xdr:cNvPr>
        <xdr:cNvCxnSpPr/>
      </xdr:nvCxnSpPr>
      <xdr:spPr>
        <a:xfrm>
          <a:off x="14592300" y="683459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53159</xdr:rowOff>
    </xdr:from>
    <xdr:to>
      <xdr:col>72</xdr:col>
      <xdr:colOff>38100</xdr:colOff>
      <xdr:row>39</xdr:row>
      <xdr:rowOff>154759</xdr:rowOff>
    </xdr:to>
    <xdr:sp macro="" textlink="">
      <xdr:nvSpPr>
        <xdr:cNvPr id="441" name="楕円 440">
          <a:extLst>
            <a:ext uri="{FF2B5EF4-FFF2-40B4-BE49-F238E27FC236}">
              <a16:creationId xmlns:a16="http://schemas.microsoft.com/office/drawing/2014/main" id="{185273F5-C04D-4C08-9CD4-A16D8FCADDB5}"/>
            </a:ext>
          </a:extLst>
        </xdr:cNvPr>
        <xdr:cNvSpPr/>
      </xdr:nvSpPr>
      <xdr:spPr>
        <a:xfrm>
          <a:off x="13652500" y="673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103959</xdr:rowOff>
    </xdr:from>
    <xdr:to>
      <xdr:col>76</xdr:col>
      <xdr:colOff>114300</xdr:colOff>
      <xdr:row>39</xdr:row>
      <xdr:rowOff>148046</xdr:rowOff>
    </xdr:to>
    <xdr:cxnSp macro="">
      <xdr:nvCxnSpPr>
        <xdr:cNvPr id="442" name="直線コネクタ 441">
          <a:extLst>
            <a:ext uri="{FF2B5EF4-FFF2-40B4-BE49-F238E27FC236}">
              <a16:creationId xmlns:a16="http://schemas.microsoft.com/office/drawing/2014/main" id="{1564CC1C-EDEB-41F1-B6E5-AF68787D7291}"/>
            </a:ext>
          </a:extLst>
        </xdr:cNvPr>
        <xdr:cNvCxnSpPr/>
      </xdr:nvCxnSpPr>
      <xdr:spPr>
        <a:xfrm>
          <a:off x="13703300" y="6790509"/>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9072</xdr:rowOff>
    </xdr:from>
    <xdr:to>
      <xdr:col>67</xdr:col>
      <xdr:colOff>101600</xdr:colOff>
      <xdr:row>39</xdr:row>
      <xdr:rowOff>110672</xdr:rowOff>
    </xdr:to>
    <xdr:sp macro="" textlink="">
      <xdr:nvSpPr>
        <xdr:cNvPr id="443" name="楕円 442">
          <a:extLst>
            <a:ext uri="{FF2B5EF4-FFF2-40B4-BE49-F238E27FC236}">
              <a16:creationId xmlns:a16="http://schemas.microsoft.com/office/drawing/2014/main" id="{430A16C1-6942-4199-93EC-8FF91CAEFB1E}"/>
            </a:ext>
          </a:extLst>
        </xdr:cNvPr>
        <xdr:cNvSpPr/>
      </xdr:nvSpPr>
      <xdr:spPr>
        <a:xfrm>
          <a:off x="12763500" y="669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59872</xdr:rowOff>
    </xdr:from>
    <xdr:to>
      <xdr:col>71</xdr:col>
      <xdr:colOff>177800</xdr:colOff>
      <xdr:row>39</xdr:row>
      <xdr:rowOff>103959</xdr:rowOff>
    </xdr:to>
    <xdr:cxnSp macro="">
      <xdr:nvCxnSpPr>
        <xdr:cNvPr id="444" name="直線コネクタ 443">
          <a:extLst>
            <a:ext uri="{FF2B5EF4-FFF2-40B4-BE49-F238E27FC236}">
              <a16:creationId xmlns:a16="http://schemas.microsoft.com/office/drawing/2014/main" id="{5B18F3DD-D700-4ACB-AC9F-4DCA355DD7EC}"/>
            </a:ext>
          </a:extLst>
        </xdr:cNvPr>
        <xdr:cNvCxnSpPr/>
      </xdr:nvCxnSpPr>
      <xdr:spPr>
        <a:xfrm>
          <a:off x="12814300" y="6746422"/>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143527</xdr:rowOff>
    </xdr:from>
    <xdr:ext cx="405111" cy="259045"/>
    <xdr:sp macro="" textlink="">
      <xdr:nvSpPr>
        <xdr:cNvPr id="445" name="n_1aveValue【一般廃棄物処理施設】&#10;有形固定資産減価償却率">
          <a:extLst>
            <a:ext uri="{FF2B5EF4-FFF2-40B4-BE49-F238E27FC236}">
              <a16:creationId xmlns:a16="http://schemas.microsoft.com/office/drawing/2014/main" id="{9F1F0CB8-7269-498F-8185-A8903FA4348C}"/>
            </a:ext>
          </a:extLst>
        </xdr:cNvPr>
        <xdr:cNvSpPr txBox="1"/>
      </xdr:nvSpPr>
      <xdr:spPr>
        <a:xfrm>
          <a:off x="15266044" y="631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148426</xdr:rowOff>
    </xdr:from>
    <xdr:ext cx="405111" cy="259045"/>
    <xdr:sp macro="" textlink="">
      <xdr:nvSpPr>
        <xdr:cNvPr id="446" name="n_2aveValue【一般廃棄物処理施設】&#10;有形固定資産減価償却率">
          <a:extLst>
            <a:ext uri="{FF2B5EF4-FFF2-40B4-BE49-F238E27FC236}">
              <a16:creationId xmlns:a16="http://schemas.microsoft.com/office/drawing/2014/main" id="{15FB8FB7-54CD-43F4-9830-8343F788F4B4}"/>
            </a:ext>
          </a:extLst>
        </xdr:cNvPr>
        <xdr:cNvSpPr txBox="1"/>
      </xdr:nvSpPr>
      <xdr:spPr>
        <a:xfrm>
          <a:off x="14389744" y="632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104338</xdr:rowOff>
    </xdr:from>
    <xdr:ext cx="405111" cy="259045"/>
    <xdr:sp macro="" textlink="">
      <xdr:nvSpPr>
        <xdr:cNvPr id="447" name="n_3aveValue【一般廃棄物処理施設】&#10;有形固定資産減価償却率">
          <a:extLst>
            <a:ext uri="{FF2B5EF4-FFF2-40B4-BE49-F238E27FC236}">
              <a16:creationId xmlns:a16="http://schemas.microsoft.com/office/drawing/2014/main" id="{90466984-C01C-414B-9779-5A50174B9CC9}"/>
            </a:ext>
          </a:extLst>
        </xdr:cNvPr>
        <xdr:cNvSpPr txBox="1"/>
      </xdr:nvSpPr>
      <xdr:spPr>
        <a:xfrm>
          <a:off x="13500744" y="627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70049</xdr:rowOff>
    </xdr:from>
    <xdr:ext cx="405111" cy="259045"/>
    <xdr:sp macro="" textlink="">
      <xdr:nvSpPr>
        <xdr:cNvPr id="448" name="n_4aveValue【一般廃棄物処理施設】&#10;有形固定資産減価償却率">
          <a:extLst>
            <a:ext uri="{FF2B5EF4-FFF2-40B4-BE49-F238E27FC236}">
              <a16:creationId xmlns:a16="http://schemas.microsoft.com/office/drawing/2014/main" id="{2F52A476-263A-47A8-98E3-6DF7EF5E53A2}"/>
            </a:ext>
          </a:extLst>
        </xdr:cNvPr>
        <xdr:cNvSpPr txBox="1"/>
      </xdr:nvSpPr>
      <xdr:spPr>
        <a:xfrm>
          <a:off x="12611744" y="6242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64243</xdr:rowOff>
    </xdr:from>
    <xdr:ext cx="405111" cy="259045"/>
    <xdr:sp macro="" textlink="">
      <xdr:nvSpPr>
        <xdr:cNvPr id="449" name="n_1mainValue【一般廃棄物処理施設】&#10;有形固定資産減価償却率">
          <a:extLst>
            <a:ext uri="{FF2B5EF4-FFF2-40B4-BE49-F238E27FC236}">
              <a16:creationId xmlns:a16="http://schemas.microsoft.com/office/drawing/2014/main" id="{B3F8A58A-11A5-4575-A05C-CC1DE02964B8}"/>
            </a:ext>
          </a:extLst>
        </xdr:cNvPr>
        <xdr:cNvSpPr txBox="1"/>
      </xdr:nvSpPr>
      <xdr:spPr>
        <a:xfrm>
          <a:off x="15266044" y="6922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18523</xdr:rowOff>
    </xdr:from>
    <xdr:ext cx="405111" cy="259045"/>
    <xdr:sp macro="" textlink="">
      <xdr:nvSpPr>
        <xdr:cNvPr id="450" name="n_2mainValue【一般廃棄物処理施設】&#10;有形固定資産減価償却率">
          <a:extLst>
            <a:ext uri="{FF2B5EF4-FFF2-40B4-BE49-F238E27FC236}">
              <a16:creationId xmlns:a16="http://schemas.microsoft.com/office/drawing/2014/main" id="{651305F7-25DE-4907-B100-19F28C7F51E4}"/>
            </a:ext>
          </a:extLst>
        </xdr:cNvPr>
        <xdr:cNvSpPr txBox="1"/>
      </xdr:nvSpPr>
      <xdr:spPr>
        <a:xfrm>
          <a:off x="14389744" y="6876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145886</xdr:rowOff>
    </xdr:from>
    <xdr:ext cx="405111" cy="259045"/>
    <xdr:sp macro="" textlink="">
      <xdr:nvSpPr>
        <xdr:cNvPr id="451" name="n_3mainValue【一般廃棄物処理施設】&#10;有形固定資産減価償却率">
          <a:extLst>
            <a:ext uri="{FF2B5EF4-FFF2-40B4-BE49-F238E27FC236}">
              <a16:creationId xmlns:a16="http://schemas.microsoft.com/office/drawing/2014/main" id="{28B9F577-9A6E-47D4-8747-8BCA5833C10A}"/>
            </a:ext>
          </a:extLst>
        </xdr:cNvPr>
        <xdr:cNvSpPr txBox="1"/>
      </xdr:nvSpPr>
      <xdr:spPr>
        <a:xfrm>
          <a:off x="13500744" y="68324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101799</xdr:rowOff>
    </xdr:from>
    <xdr:ext cx="405111" cy="259045"/>
    <xdr:sp macro="" textlink="">
      <xdr:nvSpPr>
        <xdr:cNvPr id="452" name="n_4mainValue【一般廃棄物処理施設】&#10;有形固定資産減価償却率">
          <a:extLst>
            <a:ext uri="{FF2B5EF4-FFF2-40B4-BE49-F238E27FC236}">
              <a16:creationId xmlns:a16="http://schemas.microsoft.com/office/drawing/2014/main" id="{E6B0945B-D3AF-4808-AD6C-171AE80ED6F1}"/>
            </a:ext>
          </a:extLst>
        </xdr:cNvPr>
        <xdr:cNvSpPr txBox="1"/>
      </xdr:nvSpPr>
      <xdr:spPr>
        <a:xfrm>
          <a:off x="12611744" y="6788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a16="http://schemas.microsoft.com/office/drawing/2014/main" id="{19940313-C52F-40C3-B491-F964C434BFA5}"/>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a16="http://schemas.microsoft.com/office/drawing/2014/main" id="{A17EBD18-5641-446D-A23A-00107989392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a16="http://schemas.microsoft.com/office/drawing/2014/main" id="{5B38C304-0C51-454C-AA59-AFD379E2B0EB}"/>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a16="http://schemas.microsoft.com/office/drawing/2014/main" id="{A5839D41-2A82-458B-B8F4-0F65121B0DE6}"/>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a16="http://schemas.microsoft.com/office/drawing/2014/main" id="{643E0D62-3238-47D1-A3CF-30161A4E44D4}"/>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a16="http://schemas.microsoft.com/office/drawing/2014/main" id="{29498387-F597-41BE-923C-C93A49775836}"/>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a16="http://schemas.microsoft.com/office/drawing/2014/main" id="{FD640E31-5D11-4DDB-A8E2-D5A1926EF5D3}"/>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a16="http://schemas.microsoft.com/office/drawing/2014/main" id="{808F66A4-DB77-4145-AC21-DE5F6DB33DFA}"/>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a16="http://schemas.microsoft.com/office/drawing/2014/main" id="{B0FC389E-7722-42EB-9B0F-E3E10D595916}"/>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id="{DCD6D7BF-CA81-4427-8313-981F2F780B95}"/>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3" name="直線コネクタ 462">
          <a:extLst>
            <a:ext uri="{FF2B5EF4-FFF2-40B4-BE49-F238E27FC236}">
              <a16:creationId xmlns:a16="http://schemas.microsoft.com/office/drawing/2014/main" id="{A33A410F-E520-4209-8339-288586D2EE99}"/>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64" name="テキスト ボックス 463">
          <a:extLst>
            <a:ext uri="{FF2B5EF4-FFF2-40B4-BE49-F238E27FC236}">
              <a16:creationId xmlns:a16="http://schemas.microsoft.com/office/drawing/2014/main" id="{680A8E02-7693-4082-943B-EB91994DF95D}"/>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5" name="直線コネクタ 464">
          <a:extLst>
            <a:ext uri="{FF2B5EF4-FFF2-40B4-BE49-F238E27FC236}">
              <a16:creationId xmlns:a16="http://schemas.microsoft.com/office/drawing/2014/main" id="{404099B6-2BF7-4563-9F9F-92FD36C5F436}"/>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466" name="テキスト ボックス 465">
          <a:extLst>
            <a:ext uri="{FF2B5EF4-FFF2-40B4-BE49-F238E27FC236}">
              <a16:creationId xmlns:a16="http://schemas.microsoft.com/office/drawing/2014/main" id="{6DC6560C-E69D-4D9A-9392-C0EF2DB531EC}"/>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7" name="直線コネクタ 466">
          <a:extLst>
            <a:ext uri="{FF2B5EF4-FFF2-40B4-BE49-F238E27FC236}">
              <a16:creationId xmlns:a16="http://schemas.microsoft.com/office/drawing/2014/main" id="{AE934478-D467-4072-9148-7CBAC06FE985}"/>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468" name="テキスト ボックス 467">
          <a:extLst>
            <a:ext uri="{FF2B5EF4-FFF2-40B4-BE49-F238E27FC236}">
              <a16:creationId xmlns:a16="http://schemas.microsoft.com/office/drawing/2014/main" id="{C1B3B643-85EF-45EF-9516-84BE40D5FDCF}"/>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69" name="直線コネクタ 468">
          <a:extLst>
            <a:ext uri="{FF2B5EF4-FFF2-40B4-BE49-F238E27FC236}">
              <a16:creationId xmlns:a16="http://schemas.microsoft.com/office/drawing/2014/main" id="{F297A58F-F80C-4C7A-BC1B-7051C0F9C536}"/>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470" name="テキスト ボックス 469">
          <a:extLst>
            <a:ext uri="{FF2B5EF4-FFF2-40B4-BE49-F238E27FC236}">
              <a16:creationId xmlns:a16="http://schemas.microsoft.com/office/drawing/2014/main" id="{2697F662-B28D-4B22-A4EB-350192D2DACC}"/>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1" name="直線コネクタ 470">
          <a:extLst>
            <a:ext uri="{FF2B5EF4-FFF2-40B4-BE49-F238E27FC236}">
              <a16:creationId xmlns:a16="http://schemas.microsoft.com/office/drawing/2014/main" id="{B4ED62A4-F4FA-49AC-81F2-346AA9F5B890}"/>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15620</xdr:rowOff>
    </xdr:from>
    <xdr:ext cx="685572" cy="259045"/>
    <xdr:sp macro="" textlink="">
      <xdr:nvSpPr>
        <xdr:cNvPr id="472" name="テキスト ボックス 471">
          <a:extLst>
            <a:ext uri="{FF2B5EF4-FFF2-40B4-BE49-F238E27FC236}">
              <a16:creationId xmlns:a16="http://schemas.microsoft.com/office/drawing/2014/main" id="{2BD2B4A5-57E2-46C2-BB25-E00F19D4735D}"/>
            </a:ext>
          </a:extLst>
        </xdr:cNvPr>
        <xdr:cNvSpPr txBox="1"/>
      </xdr:nvSpPr>
      <xdr:spPr>
        <a:xfrm>
          <a:off x="17602428" y="584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3" name="直線コネクタ 472">
          <a:extLst>
            <a:ext uri="{FF2B5EF4-FFF2-40B4-BE49-F238E27FC236}">
              <a16:creationId xmlns:a16="http://schemas.microsoft.com/office/drawing/2014/main" id="{9117D205-60FA-41D9-8983-7D74E48979A2}"/>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31949</xdr:rowOff>
    </xdr:from>
    <xdr:ext cx="685572" cy="259045"/>
    <xdr:sp macro="" textlink="">
      <xdr:nvSpPr>
        <xdr:cNvPr id="474" name="テキスト ボックス 473">
          <a:extLst>
            <a:ext uri="{FF2B5EF4-FFF2-40B4-BE49-F238E27FC236}">
              <a16:creationId xmlns:a16="http://schemas.microsoft.com/office/drawing/2014/main" id="{2A375B32-DB0A-414B-AF5D-88A8B2C6BEE7}"/>
            </a:ext>
          </a:extLst>
        </xdr:cNvPr>
        <xdr:cNvSpPr txBox="1"/>
      </xdr:nvSpPr>
      <xdr:spPr>
        <a:xfrm>
          <a:off x="17602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5" name="直線コネクタ 474">
          <a:extLst>
            <a:ext uri="{FF2B5EF4-FFF2-40B4-BE49-F238E27FC236}">
              <a16:creationId xmlns:a16="http://schemas.microsoft.com/office/drawing/2014/main" id="{978A25A6-1D9A-49AB-B15F-65E7B71C0126}"/>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76" name="テキスト ボックス 475">
          <a:extLst>
            <a:ext uri="{FF2B5EF4-FFF2-40B4-BE49-F238E27FC236}">
              <a16:creationId xmlns:a16="http://schemas.microsoft.com/office/drawing/2014/main" id="{847B69BC-CE12-43A4-994F-EE69314AED94}"/>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7" name="【一般廃棄物処理施設】&#10;一人当たり有形固定資産（償却資産）額グラフ枠">
          <a:extLst>
            <a:ext uri="{FF2B5EF4-FFF2-40B4-BE49-F238E27FC236}">
              <a16:creationId xmlns:a16="http://schemas.microsoft.com/office/drawing/2014/main" id="{B5AE89D2-B284-4A88-B302-F837A5726909}"/>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32102</xdr:rowOff>
    </xdr:from>
    <xdr:to>
      <xdr:col>116</xdr:col>
      <xdr:colOff>62864</xdr:colOff>
      <xdr:row>42</xdr:row>
      <xdr:rowOff>90250</xdr:rowOff>
    </xdr:to>
    <xdr:cxnSp macro="">
      <xdr:nvCxnSpPr>
        <xdr:cNvPr id="478" name="直線コネクタ 477">
          <a:extLst>
            <a:ext uri="{FF2B5EF4-FFF2-40B4-BE49-F238E27FC236}">
              <a16:creationId xmlns:a16="http://schemas.microsoft.com/office/drawing/2014/main" id="{37E8A67E-4CFE-44AA-A3CD-05C2E6985F58}"/>
            </a:ext>
          </a:extLst>
        </xdr:cNvPr>
        <xdr:cNvCxnSpPr/>
      </xdr:nvCxnSpPr>
      <xdr:spPr>
        <a:xfrm flipV="1">
          <a:off x="22160864" y="5689952"/>
          <a:ext cx="0" cy="16011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94077</xdr:rowOff>
    </xdr:from>
    <xdr:ext cx="469744" cy="259045"/>
    <xdr:sp macro="" textlink="">
      <xdr:nvSpPr>
        <xdr:cNvPr id="479" name="【一般廃棄物処理施設】&#10;一人当たり有形固定資産（償却資産）額最小値テキスト">
          <a:extLst>
            <a:ext uri="{FF2B5EF4-FFF2-40B4-BE49-F238E27FC236}">
              <a16:creationId xmlns:a16="http://schemas.microsoft.com/office/drawing/2014/main" id="{329F5ABD-715B-46F6-BD6F-D790F368440C}"/>
            </a:ext>
          </a:extLst>
        </xdr:cNvPr>
        <xdr:cNvSpPr txBox="1"/>
      </xdr:nvSpPr>
      <xdr:spPr>
        <a:xfrm>
          <a:off x="22199600" y="729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90250</xdr:rowOff>
    </xdr:from>
    <xdr:to>
      <xdr:col>116</xdr:col>
      <xdr:colOff>152400</xdr:colOff>
      <xdr:row>42</xdr:row>
      <xdr:rowOff>90250</xdr:rowOff>
    </xdr:to>
    <xdr:cxnSp macro="">
      <xdr:nvCxnSpPr>
        <xdr:cNvPr id="480" name="直線コネクタ 479">
          <a:extLst>
            <a:ext uri="{FF2B5EF4-FFF2-40B4-BE49-F238E27FC236}">
              <a16:creationId xmlns:a16="http://schemas.microsoft.com/office/drawing/2014/main" id="{735154C8-E305-436F-861D-554D6E400B22}"/>
            </a:ext>
          </a:extLst>
        </xdr:cNvPr>
        <xdr:cNvCxnSpPr/>
      </xdr:nvCxnSpPr>
      <xdr:spPr>
        <a:xfrm>
          <a:off x="22072600" y="7291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150229</xdr:rowOff>
    </xdr:from>
    <xdr:ext cx="690189" cy="259045"/>
    <xdr:sp macro="" textlink="">
      <xdr:nvSpPr>
        <xdr:cNvPr id="481" name="【一般廃棄物処理施設】&#10;一人当たり有形固定資産（償却資産）額最大値テキスト">
          <a:extLst>
            <a:ext uri="{FF2B5EF4-FFF2-40B4-BE49-F238E27FC236}">
              <a16:creationId xmlns:a16="http://schemas.microsoft.com/office/drawing/2014/main" id="{499EE30B-3018-4E6D-A4AF-881353441E54}"/>
            </a:ext>
          </a:extLst>
        </xdr:cNvPr>
        <xdr:cNvSpPr txBox="1"/>
      </xdr:nvSpPr>
      <xdr:spPr>
        <a:xfrm>
          <a:off x="22199600" y="54651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1,473,010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32102</xdr:rowOff>
    </xdr:from>
    <xdr:to>
      <xdr:col>116</xdr:col>
      <xdr:colOff>152400</xdr:colOff>
      <xdr:row>33</xdr:row>
      <xdr:rowOff>32102</xdr:rowOff>
    </xdr:to>
    <xdr:cxnSp macro="">
      <xdr:nvCxnSpPr>
        <xdr:cNvPr id="482" name="直線コネクタ 481">
          <a:extLst>
            <a:ext uri="{FF2B5EF4-FFF2-40B4-BE49-F238E27FC236}">
              <a16:creationId xmlns:a16="http://schemas.microsoft.com/office/drawing/2014/main" id="{7CC7AC0A-37A0-4796-A902-E5C53CECE175}"/>
            </a:ext>
          </a:extLst>
        </xdr:cNvPr>
        <xdr:cNvCxnSpPr/>
      </xdr:nvCxnSpPr>
      <xdr:spPr>
        <a:xfrm>
          <a:off x="22072600" y="5689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45296</xdr:rowOff>
    </xdr:from>
    <xdr:ext cx="599010" cy="259045"/>
    <xdr:sp macro="" textlink="">
      <xdr:nvSpPr>
        <xdr:cNvPr id="483" name="【一般廃棄物処理施設】&#10;一人当たり有形固定資産（償却資産）額平均値テキスト">
          <a:extLst>
            <a:ext uri="{FF2B5EF4-FFF2-40B4-BE49-F238E27FC236}">
              <a16:creationId xmlns:a16="http://schemas.microsoft.com/office/drawing/2014/main" id="{0A36D465-0E62-498D-9401-81F71AB9CD13}"/>
            </a:ext>
          </a:extLst>
        </xdr:cNvPr>
        <xdr:cNvSpPr txBox="1"/>
      </xdr:nvSpPr>
      <xdr:spPr>
        <a:xfrm>
          <a:off x="22199600" y="69032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22419</xdr:rowOff>
    </xdr:from>
    <xdr:to>
      <xdr:col>116</xdr:col>
      <xdr:colOff>114300</xdr:colOff>
      <xdr:row>41</xdr:row>
      <xdr:rowOff>124019</xdr:rowOff>
    </xdr:to>
    <xdr:sp macro="" textlink="">
      <xdr:nvSpPr>
        <xdr:cNvPr id="484" name="フローチャート: 判断 483">
          <a:extLst>
            <a:ext uri="{FF2B5EF4-FFF2-40B4-BE49-F238E27FC236}">
              <a16:creationId xmlns:a16="http://schemas.microsoft.com/office/drawing/2014/main" id="{66105990-3FD8-4C13-8F63-C5E072445E38}"/>
            </a:ext>
          </a:extLst>
        </xdr:cNvPr>
        <xdr:cNvSpPr/>
      </xdr:nvSpPr>
      <xdr:spPr>
        <a:xfrm>
          <a:off x="22110700" y="7051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40774</xdr:rowOff>
    </xdr:from>
    <xdr:to>
      <xdr:col>112</xdr:col>
      <xdr:colOff>38100</xdr:colOff>
      <xdr:row>41</xdr:row>
      <xdr:rowOff>142374</xdr:rowOff>
    </xdr:to>
    <xdr:sp macro="" textlink="">
      <xdr:nvSpPr>
        <xdr:cNvPr id="485" name="フローチャート: 判断 484">
          <a:extLst>
            <a:ext uri="{FF2B5EF4-FFF2-40B4-BE49-F238E27FC236}">
              <a16:creationId xmlns:a16="http://schemas.microsoft.com/office/drawing/2014/main" id="{80C75640-65D0-497F-AFFE-8F4E547850EF}"/>
            </a:ext>
          </a:extLst>
        </xdr:cNvPr>
        <xdr:cNvSpPr/>
      </xdr:nvSpPr>
      <xdr:spPr>
        <a:xfrm>
          <a:off x="21272500" y="7070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41422</xdr:rowOff>
    </xdr:from>
    <xdr:to>
      <xdr:col>107</xdr:col>
      <xdr:colOff>101600</xdr:colOff>
      <xdr:row>41</xdr:row>
      <xdr:rowOff>143022</xdr:rowOff>
    </xdr:to>
    <xdr:sp macro="" textlink="">
      <xdr:nvSpPr>
        <xdr:cNvPr id="486" name="フローチャート: 判断 485">
          <a:extLst>
            <a:ext uri="{FF2B5EF4-FFF2-40B4-BE49-F238E27FC236}">
              <a16:creationId xmlns:a16="http://schemas.microsoft.com/office/drawing/2014/main" id="{D585EA69-16C8-4A60-97CA-AF836392B5BB}"/>
            </a:ext>
          </a:extLst>
        </xdr:cNvPr>
        <xdr:cNvSpPr/>
      </xdr:nvSpPr>
      <xdr:spPr>
        <a:xfrm>
          <a:off x="20383500" y="7070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49291</xdr:rowOff>
    </xdr:from>
    <xdr:to>
      <xdr:col>102</xdr:col>
      <xdr:colOff>165100</xdr:colOff>
      <xdr:row>41</xdr:row>
      <xdr:rowOff>150891</xdr:rowOff>
    </xdr:to>
    <xdr:sp macro="" textlink="">
      <xdr:nvSpPr>
        <xdr:cNvPr id="487" name="フローチャート: 判断 486">
          <a:extLst>
            <a:ext uri="{FF2B5EF4-FFF2-40B4-BE49-F238E27FC236}">
              <a16:creationId xmlns:a16="http://schemas.microsoft.com/office/drawing/2014/main" id="{B84EEDC1-E990-4DA4-8273-8F65FE7B139A}"/>
            </a:ext>
          </a:extLst>
        </xdr:cNvPr>
        <xdr:cNvSpPr/>
      </xdr:nvSpPr>
      <xdr:spPr>
        <a:xfrm>
          <a:off x="19494500" y="7078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61513</xdr:rowOff>
    </xdr:from>
    <xdr:to>
      <xdr:col>98</xdr:col>
      <xdr:colOff>38100</xdr:colOff>
      <xdr:row>41</xdr:row>
      <xdr:rowOff>163113</xdr:rowOff>
    </xdr:to>
    <xdr:sp macro="" textlink="">
      <xdr:nvSpPr>
        <xdr:cNvPr id="488" name="フローチャート: 判断 487">
          <a:extLst>
            <a:ext uri="{FF2B5EF4-FFF2-40B4-BE49-F238E27FC236}">
              <a16:creationId xmlns:a16="http://schemas.microsoft.com/office/drawing/2014/main" id="{9CBDD4BF-1591-4D8C-9242-71CB835FAECA}"/>
            </a:ext>
          </a:extLst>
        </xdr:cNvPr>
        <xdr:cNvSpPr/>
      </xdr:nvSpPr>
      <xdr:spPr>
        <a:xfrm>
          <a:off x="18605500" y="7090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F427CF3D-0CC3-4566-B6D8-F13643743AD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14AD344C-02E8-47FF-A7E9-10B6E858029E}"/>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812B1563-3262-4F4F-B1BD-BD1DC1CD2191}"/>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99C51724-2F33-4637-AB8C-C65B1CB3C329}"/>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04CACE3D-2694-41EE-8EBC-4966FED77E64}"/>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49754</xdr:rowOff>
    </xdr:from>
    <xdr:to>
      <xdr:col>116</xdr:col>
      <xdr:colOff>114300</xdr:colOff>
      <xdr:row>41</xdr:row>
      <xdr:rowOff>151354</xdr:rowOff>
    </xdr:to>
    <xdr:sp macro="" textlink="">
      <xdr:nvSpPr>
        <xdr:cNvPr id="494" name="楕円 493">
          <a:extLst>
            <a:ext uri="{FF2B5EF4-FFF2-40B4-BE49-F238E27FC236}">
              <a16:creationId xmlns:a16="http://schemas.microsoft.com/office/drawing/2014/main" id="{426D9AA3-5D9E-47CA-A7DD-49DEC3DF2105}"/>
            </a:ext>
          </a:extLst>
        </xdr:cNvPr>
        <xdr:cNvSpPr/>
      </xdr:nvSpPr>
      <xdr:spPr>
        <a:xfrm>
          <a:off x="22110700" y="707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28181</xdr:rowOff>
    </xdr:from>
    <xdr:ext cx="599010" cy="259045"/>
    <xdr:sp macro="" textlink="">
      <xdr:nvSpPr>
        <xdr:cNvPr id="495" name="【一般廃棄物処理施設】&#10;一人当たり有形固定資産（償却資産）額該当値テキスト">
          <a:extLst>
            <a:ext uri="{FF2B5EF4-FFF2-40B4-BE49-F238E27FC236}">
              <a16:creationId xmlns:a16="http://schemas.microsoft.com/office/drawing/2014/main" id="{B25AC6C0-4E65-481B-8760-C2406F2BA948}"/>
            </a:ext>
          </a:extLst>
        </xdr:cNvPr>
        <xdr:cNvSpPr txBox="1"/>
      </xdr:nvSpPr>
      <xdr:spPr>
        <a:xfrm>
          <a:off x="22199600" y="7057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53393</xdr:rowOff>
    </xdr:from>
    <xdr:to>
      <xdr:col>112</xdr:col>
      <xdr:colOff>38100</xdr:colOff>
      <xdr:row>41</xdr:row>
      <xdr:rowOff>154993</xdr:rowOff>
    </xdr:to>
    <xdr:sp macro="" textlink="">
      <xdr:nvSpPr>
        <xdr:cNvPr id="496" name="楕円 495">
          <a:extLst>
            <a:ext uri="{FF2B5EF4-FFF2-40B4-BE49-F238E27FC236}">
              <a16:creationId xmlns:a16="http://schemas.microsoft.com/office/drawing/2014/main" id="{D252DB8E-3D7E-4365-AE8D-7890D94CCE74}"/>
            </a:ext>
          </a:extLst>
        </xdr:cNvPr>
        <xdr:cNvSpPr/>
      </xdr:nvSpPr>
      <xdr:spPr>
        <a:xfrm>
          <a:off x="21272500" y="708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100554</xdr:rowOff>
    </xdr:from>
    <xdr:to>
      <xdr:col>116</xdr:col>
      <xdr:colOff>63500</xdr:colOff>
      <xdr:row>41</xdr:row>
      <xdr:rowOff>104193</xdr:rowOff>
    </xdr:to>
    <xdr:cxnSp macro="">
      <xdr:nvCxnSpPr>
        <xdr:cNvPr id="497" name="直線コネクタ 496">
          <a:extLst>
            <a:ext uri="{FF2B5EF4-FFF2-40B4-BE49-F238E27FC236}">
              <a16:creationId xmlns:a16="http://schemas.microsoft.com/office/drawing/2014/main" id="{61346810-7543-466C-B14C-52AF26379D2F}"/>
            </a:ext>
          </a:extLst>
        </xdr:cNvPr>
        <xdr:cNvCxnSpPr/>
      </xdr:nvCxnSpPr>
      <xdr:spPr>
        <a:xfrm flipV="1">
          <a:off x="21323300" y="7130004"/>
          <a:ext cx="838200" cy="3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55752</xdr:rowOff>
    </xdr:from>
    <xdr:to>
      <xdr:col>107</xdr:col>
      <xdr:colOff>101600</xdr:colOff>
      <xdr:row>41</xdr:row>
      <xdr:rowOff>157352</xdr:rowOff>
    </xdr:to>
    <xdr:sp macro="" textlink="">
      <xdr:nvSpPr>
        <xdr:cNvPr id="498" name="楕円 497">
          <a:extLst>
            <a:ext uri="{FF2B5EF4-FFF2-40B4-BE49-F238E27FC236}">
              <a16:creationId xmlns:a16="http://schemas.microsoft.com/office/drawing/2014/main" id="{08EA8E07-C34E-45AF-A41B-23A32C18766D}"/>
            </a:ext>
          </a:extLst>
        </xdr:cNvPr>
        <xdr:cNvSpPr/>
      </xdr:nvSpPr>
      <xdr:spPr>
        <a:xfrm>
          <a:off x="20383500" y="7085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104193</xdr:rowOff>
    </xdr:from>
    <xdr:to>
      <xdr:col>111</xdr:col>
      <xdr:colOff>177800</xdr:colOff>
      <xdr:row>41</xdr:row>
      <xdr:rowOff>106552</xdr:rowOff>
    </xdr:to>
    <xdr:cxnSp macro="">
      <xdr:nvCxnSpPr>
        <xdr:cNvPr id="499" name="直線コネクタ 498">
          <a:extLst>
            <a:ext uri="{FF2B5EF4-FFF2-40B4-BE49-F238E27FC236}">
              <a16:creationId xmlns:a16="http://schemas.microsoft.com/office/drawing/2014/main" id="{9D7F5D98-F867-4F3D-A690-A22F0EB09DDE}"/>
            </a:ext>
          </a:extLst>
        </xdr:cNvPr>
        <xdr:cNvCxnSpPr/>
      </xdr:nvCxnSpPr>
      <xdr:spPr>
        <a:xfrm flipV="1">
          <a:off x="20434300" y="7133643"/>
          <a:ext cx="889000" cy="2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61013</xdr:rowOff>
    </xdr:from>
    <xdr:to>
      <xdr:col>102</xdr:col>
      <xdr:colOff>165100</xdr:colOff>
      <xdr:row>41</xdr:row>
      <xdr:rowOff>162613</xdr:rowOff>
    </xdr:to>
    <xdr:sp macro="" textlink="">
      <xdr:nvSpPr>
        <xdr:cNvPr id="500" name="楕円 499">
          <a:extLst>
            <a:ext uri="{FF2B5EF4-FFF2-40B4-BE49-F238E27FC236}">
              <a16:creationId xmlns:a16="http://schemas.microsoft.com/office/drawing/2014/main" id="{82ABCB6E-D2AC-4A6E-B774-33CC461998D8}"/>
            </a:ext>
          </a:extLst>
        </xdr:cNvPr>
        <xdr:cNvSpPr/>
      </xdr:nvSpPr>
      <xdr:spPr>
        <a:xfrm>
          <a:off x="19494500" y="7090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106552</xdr:rowOff>
    </xdr:from>
    <xdr:to>
      <xdr:col>107</xdr:col>
      <xdr:colOff>50800</xdr:colOff>
      <xdr:row>41</xdr:row>
      <xdr:rowOff>111813</xdr:rowOff>
    </xdr:to>
    <xdr:cxnSp macro="">
      <xdr:nvCxnSpPr>
        <xdr:cNvPr id="501" name="直線コネクタ 500">
          <a:extLst>
            <a:ext uri="{FF2B5EF4-FFF2-40B4-BE49-F238E27FC236}">
              <a16:creationId xmlns:a16="http://schemas.microsoft.com/office/drawing/2014/main" id="{D6714F28-1C70-483D-94AE-AF9BBCC133DD}"/>
            </a:ext>
          </a:extLst>
        </xdr:cNvPr>
        <xdr:cNvCxnSpPr/>
      </xdr:nvCxnSpPr>
      <xdr:spPr>
        <a:xfrm flipV="1">
          <a:off x="19545300" y="7136002"/>
          <a:ext cx="889000" cy="5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64054</xdr:rowOff>
    </xdr:from>
    <xdr:to>
      <xdr:col>98</xdr:col>
      <xdr:colOff>38100</xdr:colOff>
      <xdr:row>41</xdr:row>
      <xdr:rowOff>165654</xdr:rowOff>
    </xdr:to>
    <xdr:sp macro="" textlink="">
      <xdr:nvSpPr>
        <xdr:cNvPr id="502" name="楕円 501">
          <a:extLst>
            <a:ext uri="{FF2B5EF4-FFF2-40B4-BE49-F238E27FC236}">
              <a16:creationId xmlns:a16="http://schemas.microsoft.com/office/drawing/2014/main" id="{A4706A24-A965-468F-821A-1C37461D3A04}"/>
            </a:ext>
          </a:extLst>
        </xdr:cNvPr>
        <xdr:cNvSpPr/>
      </xdr:nvSpPr>
      <xdr:spPr>
        <a:xfrm>
          <a:off x="18605500" y="709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111813</xdr:rowOff>
    </xdr:from>
    <xdr:to>
      <xdr:col>102</xdr:col>
      <xdr:colOff>114300</xdr:colOff>
      <xdr:row>41</xdr:row>
      <xdr:rowOff>114854</xdr:rowOff>
    </xdr:to>
    <xdr:cxnSp macro="">
      <xdr:nvCxnSpPr>
        <xdr:cNvPr id="503" name="直線コネクタ 502">
          <a:extLst>
            <a:ext uri="{FF2B5EF4-FFF2-40B4-BE49-F238E27FC236}">
              <a16:creationId xmlns:a16="http://schemas.microsoft.com/office/drawing/2014/main" id="{14256220-B78F-4CCE-9E60-66103F66AC1D}"/>
            </a:ext>
          </a:extLst>
        </xdr:cNvPr>
        <xdr:cNvCxnSpPr/>
      </xdr:nvCxnSpPr>
      <xdr:spPr>
        <a:xfrm flipV="1">
          <a:off x="18656300" y="7141263"/>
          <a:ext cx="889000" cy="3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158901</xdr:rowOff>
    </xdr:from>
    <xdr:ext cx="599010" cy="259045"/>
    <xdr:sp macro="" textlink="">
      <xdr:nvSpPr>
        <xdr:cNvPr id="504" name="n_1aveValue【一般廃棄物処理施設】&#10;一人当たり有形固定資産（償却資産）額">
          <a:extLst>
            <a:ext uri="{FF2B5EF4-FFF2-40B4-BE49-F238E27FC236}">
              <a16:creationId xmlns:a16="http://schemas.microsoft.com/office/drawing/2014/main" id="{38A615D4-D730-4C0D-B6D9-4CAAE721AD41}"/>
            </a:ext>
          </a:extLst>
        </xdr:cNvPr>
        <xdr:cNvSpPr txBox="1"/>
      </xdr:nvSpPr>
      <xdr:spPr>
        <a:xfrm>
          <a:off x="21011095" y="6845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159549</xdr:rowOff>
    </xdr:from>
    <xdr:ext cx="599010" cy="259045"/>
    <xdr:sp macro="" textlink="">
      <xdr:nvSpPr>
        <xdr:cNvPr id="505" name="n_2aveValue【一般廃棄物処理施設】&#10;一人当たり有形固定資産（償却資産）額">
          <a:extLst>
            <a:ext uri="{FF2B5EF4-FFF2-40B4-BE49-F238E27FC236}">
              <a16:creationId xmlns:a16="http://schemas.microsoft.com/office/drawing/2014/main" id="{115566A6-A4CF-4518-AF57-CDC4986A9C06}"/>
            </a:ext>
          </a:extLst>
        </xdr:cNvPr>
        <xdr:cNvSpPr txBox="1"/>
      </xdr:nvSpPr>
      <xdr:spPr>
        <a:xfrm>
          <a:off x="20134795" y="6846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167418</xdr:rowOff>
    </xdr:from>
    <xdr:ext cx="599010" cy="259045"/>
    <xdr:sp macro="" textlink="">
      <xdr:nvSpPr>
        <xdr:cNvPr id="506" name="n_3aveValue【一般廃棄物処理施設】&#10;一人当たり有形固定資産（償却資産）額">
          <a:extLst>
            <a:ext uri="{FF2B5EF4-FFF2-40B4-BE49-F238E27FC236}">
              <a16:creationId xmlns:a16="http://schemas.microsoft.com/office/drawing/2014/main" id="{D9744E1F-4D1D-4E89-9B29-FF573941E322}"/>
            </a:ext>
          </a:extLst>
        </xdr:cNvPr>
        <xdr:cNvSpPr txBox="1"/>
      </xdr:nvSpPr>
      <xdr:spPr>
        <a:xfrm>
          <a:off x="19245795" y="6853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8190</xdr:rowOff>
    </xdr:from>
    <xdr:ext cx="599010" cy="259045"/>
    <xdr:sp macro="" textlink="">
      <xdr:nvSpPr>
        <xdr:cNvPr id="507" name="n_4aveValue【一般廃棄物処理施設】&#10;一人当たり有形固定資産（償却資産）額">
          <a:extLst>
            <a:ext uri="{FF2B5EF4-FFF2-40B4-BE49-F238E27FC236}">
              <a16:creationId xmlns:a16="http://schemas.microsoft.com/office/drawing/2014/main" id="{E664E818-06E4-4F36-8A88-0F87494D58FA}"/>
            </a:ext>
          </a:extLst>
        </xdr:cNvPr>
        <xdr:cNvSpPr txBox="1"/>
      </xdr:nvSpPr>
      <xdr:spPr>
        <a:xfrm>
          <a:off x="18356795" y="6866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41</xdr:row>
      <xdr:rowOff>146120</xdr:rowOff>
    </xdr:from>
    <xdr:ext cx="599010" cy="259045"/>
    <xdr:sp macro="" textlink="">
      <xdr:nvSpPr>
        <xdr:cNvPr id="508" name="n_1mainValue【一般廃棄物処理施設】&#10;一人当たり有形固定資産（償却資産）額">
          <a:extLst>
            <a:ext uri="{FF2B5EF4-FFF2-40B4-BE49-F238E27FC236}">
              <a16:creationId xmlns:a16="http://schemas.microsoft.com/office/drawing/2014/main" id="{B5D1F92F-BF39-4CDB-8F28-9295D0D091E6}"/>
            </a:ext>
          </a:extLst>
        </xdr:cNvPr>
        <xdr:cNvSpPr txBox="1"/>
      </xdr:nvSpPr>
      <xdr:spPr>
        <a:xfrm>
          <a:off x="21011095" y="7175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148479</xdr:rowOff>
    </xdr:from>
    <xdr:ext cx="599010" cy="259045"/>
    <xdr:sp macro="" textlink="">
      <xdr:nvSpPr>
        <xdr:cNvPr id="509" name="n_2mainValue【一般廃棄物処理施設】&#10;一人当たり有形固定資産（償却資産）額">
          <a:extLst>
            <a:ext uri="{FF2B5EF4-FFF2-40B4-BE49-F238E27FC236}">
              <a16:creationId xmlns:a16="http://schemas.microsoft.com/office/drawing/2014/main" id="{1DDE43D1-9810-4195-BA2A-55CE3FDADB9D}"/>
            </a:ext>
          </a:extLst>
        </xdr:cNvPr>
        <xdr:cNvSpPr txBox="1"/>
      </xdr:nvSpPr>
      <xdr:spPr>
        <a:xfrm>
          <a:off x="20134795" y="7177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153740</xdr:rowOff>
    </xdr:from>
    <xdr:ext cx="599010" cy="259045"/>
    <xdr:sp macro="" textlink="">
      <xdr:nvSpPr>
        <xdr:cNvPr id="510" name="n_3mainValue【一般廃棄物処理施設】&#10;一人当たり有形固定資産（償却資産）額">
          <a:extLst>
            <a:ext uri="{FF2B5EF4-FFF2-40B4-BE49-F238E27FC236}">
              <a16:creationId xmlns:a16="http://schemas.microsoft.com/office/drawing/2014/main" id="{5AF76251-3E06-41B2-A1D0-5F058CF4FF5B}"/>
            </a:ext>
          </a:extLst>
        </xdr:cNvPr>
        <xdr:cNvSpPr txBox="1"/>
      </xdr:nvSpPr>
      <xdr:spPr>
        <a:xfrm>
          <a:off x="19245795" y="7183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156781</xdr:rowOff>
    </xdr:from>
    <xdr:ext cx="599010" cy="259045"/>
    <xdr:sp macro="" textlink="">
      <xdr:nvSpPr>
        <xdr:cNvPr id="511" name="n_4mainValue【一般廃棄物処理施設】&#10;一人当たり有形固定資産（償却資産）額">
          <a:extLst>
            <a:ext uri="{FF2B5EF4-FFF2-40B4-BE49-F238E27FC236}">
              <a16:creationId xmlns:a16="http://schemas.microsoft.com/office/drawing/2014/main" id="{355C23DE-22A4-4563-A4CB-BC04A9CC8CF4}"/>
            </a:ext>
          </a:extLst>
        </xdr:cNvPr>
        <xdr:cNvSpPr txBox="1"/>
      </xdr:nvSpPr>
      <xdr:spPr>
        <a:xfrm>
          <a:off x="18356795" y="7186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2" name="正方形/長方形 511">
          <a:extLst>
            <a:ext uri="{FF2B5EF4-FFF2-40B4-BE49-F238E27FC236}">
              <a16:creationId xmlns:a16="http://schemas.microsoft.com/office/drawing/2014/main" id="{CF8EF69B-BDC3-46B9-8900-B2468FBBA868}"/>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3" name="正方形/長方形 512">
          <a:extLst>
            <a:ext uri="{FF2B5EF4-FFF2-40B4-BE49-F238E27FC236}">
              <a16:creationId xmlns:a16="http://schemas.microsoft.com/office/drawing/2014/main" id="{AE4E461F-289F-4AD0-B47C-A85ECDF737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4" name="正方形/長方形 513">
          <a:extLst>
            <a:ext uri="{FF2B5EF4-FFF2-40B4-BE49-F238E27FC236}">
              <a16:creationId xmlns:a16="http://schemas.microsoft.com/office/drawing/2014/main" id="{6DA82A22-22E4-44D3-8B41-20240186A531}"/>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5" name="正方形/長方形 514">
          <a:extLst>
            <a:ext uri="{FF2B5EF4-FFF2-40B4-BE49-F238E27FC236}">
              <a16:creationId xmlns:a16="http://schemas.microsoft.com/office/drawing/2014/main" id="{581A3DA9-66DC-4C7A-8A26-04B625663DCC}"/>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6" name="正方形/長方形 515">
          <a:extLst>
            <a:ext uri="{FF2B5EF4-FFF2-40B4-BE49-F238E27FC236}">
              <a16:creationId xmlns:a16="http://schemas.microsoft.com/office/drawing/2014/main" id="{CAFF6C3C-5437-48BF-AE3F-F55BE8BC0F83}"/>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7" name="正方形/長方形 516">
          <a:extLst>
            <a:ext uri="{FF2B5EF4-FFF2-40B4-BE49-F238E27FC236}">
              <a16:creationId xmlns:a16="http://schemas.microsoft.com/office/drawing/2014/main" id="{89553205-90B9-4102-8ADC-0129B29085A6}"/>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8" name="正方形/長方形 517">
          <a:extLst>
            <a:ext uri="{FF2B5EF4-FFF2-40B4-BE49-F238E27FC236}">
              <a16:creationId xmlns:a16="http://schemas.microsoft.com/office/drawing/2014/main" id="{52E96BB5-81A8-4AD1-823D-9448E83D58E8}"/>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9" name="正方形/長方形 518">
          <a:extLst>
            <a:ext uri="{FF2B5EF4-FFF2-40B4-BE49-F238E27FC236}">
              <a16:creationId xmlns:a16="http://schemas.microsoft.com/office/drawing/2014/main" id="{AE11590A-9698-454E-89F0-629CD6977CFC}"/>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20" name="正方形/長方形 519">
          <a:extLst>
            <a:ext uri="{FF2B5EF4-FFF2-40B4-BE49-F238E27FC236}">
              <a16:creationId xmlns:a16="http://schemas.microsoft.com/office/drawing/2014/main" id="{6708F015-2938-4CDB-AC2A-B10F0031D305}"/>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1" name="正方形/長方形 520">
          <a:extLst>
            <a:ext uri="{FF2B5EF4-FFF2-40B4-BE49-F238E27FC236}">
              <a16:creationId xmlns:a16="http://schemas.microsoft.com/office/drawing/2014/main" id="{01756ADA-ADC1-4D33-A80B-642BC609D6EC}"/>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2" name="正方形/長方形 521">
          <a:extLst>
            <a:ext uri="{FF2B5EF4-FFF2-40B4-BE49-F238E27FC236}">
              <a16:creationId xmlns:a16="http://schemas.microsoft.com/office/drawing/2014/main" id="{FD993586-234B-4611-A39D-A80760EA2DF1}"/>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3" name="正方形/長方形 522">
          <a:extLst>
            <a:ext uri="{FF2B5EF4-FFF2-40B4-BE49-F238E27FC236}">
              <a16:creationId xmlns:a16="http://schemas.microsoft.com/office/drawing/2014/main" id="{4F294608-A76E-4A37-BCA7-1928C0BD46D6}"/>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4" name="正方形/長方形 523">
          <a:extLst>
            <a:ext uri="{FF2B5EF4-FFF2-40B4-BE49-F238E27FC236}">
              <a16:creationId xmlns:a16="http://schemas.microsoft.com/office/drawing/2014/main" id="{86699F8F-25D9-4203-9BE6-870D393B3F01}"/>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5" name="正方形/長方形 524">
          <a:extLst>
            <a:ext uri="{FF2B5EF4-FFF2-40B4-BE49-F238E27FC236}">
              <a16:creationId xmlns:a16="http://schemas.microsoft.com/office/drawing/2014/main" id="{FE2A893F-6B25-4B37-8C3B-BE33FCEE6329}"/>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6" name="正方形/長方形 525">
          <a:extLst>
            <a:ext uri="{FF2B5EF4-FFF2-40B4-BE49-F238E27FC236}">
              <a16:creationId xmlns:a16="http://schemas.microsoft.com/office/drawing/2014/main" id="{740E2B9F-525E-4D23-9F50-DC591F07109B}"/>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7" name="正方形/長方形 526">
          <a:extLst>
            <a:ext uri="{FF2B5EF4-FFF2-40B4-BE49-F238E27FC236}">
              <a16:creationId xmlns:a16="http://schemas.microsoft.com/office/drawing/2014/main" id="{F5306F8B-FE9D-4A55-A110-45F163540E5F}"/>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28" name="正方形/長方形 527">
          <a:extLst>
            <a:ext uri="{FF2B5EF4-FFF2-40B4-BE49-F238E27FC236}">
              <a16:creationId xmlns:a16="http://schemas.microsoft.com/office/drawing/2014/main" id="{F110728C-A5E4-48BA-AAB6-9672952756A3}"/>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9" name="正方形/長方形 528">
          <a:extLst>
            <a:ext uri="{FF2B5EF4-FFF2-40B4-BE49-F238E27FC236}">
              <a16:creationId xmlns:a16="http://schemas.microsoft.com/office/drawing/2014/main" id="{8A295D57-B84C-4B53-8531-87216E354239}"/>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0" name="正方形/長方形 529">
          <a:extLst>
            <a:ext uri="{FF2B5EF4-FFF2-40B4-BE49-F238E27FC236}">
              <a16:creationId xmlns:a16="http://schemas.microsoft.com/office/drawing/2014/main" id="{1FF56952-67EF-4F5E-8736-59A44F2D53A7}"/>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1" name="正方形/長方形 530">
          <a:extLst>
            <a:ext uri="{FF2B5EF4-FFF2-40B4-BE49-F238E27FC236}">
              <a16:creationId xmlns:a16="http://schemas.microsoft.com/office/drawing/2014/main" id="{15CC0A00-BD0A-42D7-A957-D152B9FFAD7E}"/>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2" name="正方形/長方形 531">
          <a:extLst>
            <a:ext uri="{FF2B5EF4-FFF2-40B4-BE49-F238E27FC236}">
              <a16:creationId xmlns:a16="http://schemas.microsoft.com/office/drawing/2014/main" id="{CABA17D0-18B3-45DD-B4B3-F6CD8D5DDE44}"/>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3" name="正方形/長方形 532">
          <a:extLst>
            <a:ext uri="{FF2B5EF4-FFF2-40B4-BE49-F238E27FC236}">
              <a16:creationId xmlns:a16="http://schemas.microsoft.com/office/drawing/2014/main" id="{0654D8C7-A14A-4FD3-AA2D-D7EA2A27E0A5}"/>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4" name="正方形/長方形 533">
          <a:extLst>
            <a:ext uri="{FF2B5EF4-FFF2-40B4-BE49-F238E27FC236}">
              <a16:creationId xmlns:a16="http://schemas.microsoft.com/office/drawing/2014/main" id="{AD292B3D-EE08-43D9-BD87-04F78206E521}"/>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5" name="正方形/長方形 534">
          <a:extLst>
            <a:ext uri="{FF2B5EF4-FFF2-40B4-BE49-F238E27FC236}">
              <a16:creationId xmlns:a16="http://schemas.microsoft.com/office/drawing/2014/main" id="{791B8882-8604-40EA-8435-26B2A24D1C46}"/>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6" name="テキスト ボックス 535">
          <a:extLst>
            <a:ext uri="{FF2B5EF4-FFF2-40B4-BE49-F238E27FC236}">
              <a16:creationId xmlns:a16="http://schemas.microsoft.com/office/drawing/2014/main" id="{B15399C8-5738-4285-B7CF-1F876FCDAECC}"/>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7" name="直線コネクタ 536">
          <a:extLst>
            <a:ext uri="{FF2B5EF4-FFF2-40B4-BE49-F238E27FC236}">
              <a16:creationId xmlns:a16="http://schemas.microsoft.com/office/drawing/2014/main" id="{5C018B24-2FC0-4527-B897-57ED849A7692}"/>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8" name="テキスト ボックス 537">
          <a:extLst>
            <a:ext uri="{FF2B5EF4-FFF2-40B4-BE49-F238E27FC236}">
              <a16:creationId xmlns:a16="http://schemas.microsoft.com/office/drawing/2014/main" id="{12F0EC4A-DD96-49B2-B614-D527F731990C}"/>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9" name="直線コネクタ 538">
          <a:extLst>
            <a:ext uri="{FF2B5EF4-FFF2-40B4-BE49-F238E27FC236}">
              <a16:creationId xmlns:a16="http://schemas.microsoft.com/office/drawing/2014/main" id="{AE87454D-7EE6-41AE-A53B-27B0C39B336E}"/>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40" name="テキスト ボックス 539">
          <a:extLst>
            <a:ext uri="{FF2B5EF4-FFF2-40B4-BE49-F238E27FC236}">
              <a16:creationId xmlns:a16="http://schemas.microsoft.com/office/drawing/2014/main" id="{B2D7D852-0648-424F-B9E6-F2752A9ACB91}"/>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41" name="直線コネクタ 540">
          <a:extLst>
            <a:ext uri="{FF2B5EF4-FFF2-40B4-BE49-F238E27FC236}">
              <a16:creationId xmlns:a16="http://schemas.microsoft.com/office/drawing/2014/main" id="{03BEE227-D25F-4826-A230-14742C47243E}"/>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42" name="テキスト ボックス 541">
          <a:extLst>
            <a:ext uri="{FF2B5EF4-FFF2-40B4-BE49-F238E27FC236}">
              <a16:creationId xmlns:a16="http://schemas.microsoft.com/office/drawing/2014/main" id="{95EE9F07-D0F2-4C52-85DE-D059BF20B5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43" name="直線コネクタ 542">
          <a:extLst>
            <a:ext uri="{FF2B5EF4-FFF2-40B4-BE49-F238E27FC236}">
              <a16:creationId xmlns:a16="http://schemas.microsoft.com/office/drawing/2014/main" id="{4542A13B-4EE0-40B1-9B45-6C807A2C1A2F}"/>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44" name="テキスト ボックス 543">
          <a:extLst>
            <a:ext uri="{FF2B5EF4-FFF2-40B4-BE49-F238E27FC236}">
              <a16:creationId xmlns:a16="http://schemas.microsoft.com/office/drawing/2014/main" id="{4208B926-7DD0-46D5-8D07-98E153EC406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5" name="直線コネクタ 544">
          <a:extLst>
            <a:ext uri="{FF2B5EF4-FFF2-40B4-BE49-F238E27FC236}">
              <a16:creationId xmlns:a16="http://schemas.microsoft.com/office/drawing/2014/main" id="{7E7D2D6C-7022-4221-BA24-F80BC39CEC64}"/>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6" name="テキスト ボックス 545">
          <a:extLst>
            <a:ext uri="{FF2B5EF4-FFF2-40B4-BE49-F238E27FC236}">
              <a16:creationId xmlns:a16="http://schemas.microsoft.com/office/drawing/2014/main" id="{F53D724A-55CA-4700-9C9B-772D4DFAF73E}"/>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7" name="直線コネクタ 546">
          <a:extLst>
            <a:ext uri="{FF2B5EF4-FFF2-40B4-BE49-F238E27FC236}">
              <a16:creationId xmlns:a16="http://schemas.microsoft.com/office/drawing/2014/main" id="{2211A0D4-1C7E-4E73-809F-3F213C7B243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548" name="テキスト ボックス 547">
          <a:extLst>
            <a:ext uri="{FF2B5EF4-FFF2-40B4-BE49-F238E27FC236}">
              <a16:creationId xmlns:a16="http://schemas.microsoft.com/office/drawing/2014/main" id="{EE684E80-B720-4C9E-8C00-09344CC4082A}"/>
            </a:ext>
          </a:extLst>
        </xdr:cNvPr>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9" name="直線コネクタ 548">
          <a:extLst>
            <a:ext uri="{FF2B5EF4-FFF2-40B4-BE49-F238E27FC236}">
              <a16:creationId xmlns:a16="http://schemas.microsoft.com/office/drawing/2014/main" id="{D6D9AD64-D112-4D38-BA5F-1AB674F1A33D}"/>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0" name="【消防施設】&#10;有形固定資産減価償却率グラフ枠">
          <a:extLst>
            <a:ext uri="{FF2B5EF4-FFF2-40B4-BE49-F238E27FC236}">
              <a16:creationId xmlns:a16="http://schemas.microsoft.com/office/drawing/2014/main" id="{CB8620CA-3604-4C59-B430-E12FF011A51E}"/>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551" name="直線コネクタ 550">
          <a:extLst>
            <a:ext uri="{FF2B5EF4-FFF2-40B4-BE49-F238E27FC236}">
              <a16:creationId xmlns:a16="http://schemas.microsoft.com/office/drawing/2014/main" id="{21577FE7-DB74-460F-B259-20DB1CC45DF9}"/>
            </a:ext>
          </a:extLst>
        </xdr:cNvPr>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552" name="【消防施設】&#10;有形固定資産減価償却率最小値テキスト">
          <a:extLst>
            <a:ext uri="{FF2B5EF4-FFF2-40B4-BE49-F238E27FC236}">
              <a16:creationId xmlns:a16="http://schemas.microsoft.com/office/drawing/2014/main" id="{CD39CFF4-EF0E-4768-9286-46C31ECD6F85}"/>
            </a:ext>
          </a:extLst>
        </xdr:cNvPr>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553" name="直線コネクタ 552">
          <a:extLst>
            <a:ext uri="{FF2B5EF4-FFF2-40B4-BE49-F238E27FC236}">
              <a16:creationId xmlns:a16="http://schemas.microsoft.com/office/drawing/2014/main" id="{8EB1E179-A86D-4E24-B713-570897FF8055}"/>
            </a:ext>
          </a:extLst>
        </xdr:cNvPr>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554" name="【消防施設】&#10;有形固定資産減価償却率最大値テキスト">
          <a:extLst>
            <a:ext uri="{FF2B5EF4-FFF2-40B4-BE49-F238E27FC236}">
              <a16:creationId xmlns:a16="http://schemas.microsoft.com/office/drawing/2014/main" id="{7289C106-4AAD-4420-B3C3-FF22422DF663}"/>
            </a:ext>
          </a:extLst>
        </xdr:cNvPr>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555" name="直線コネクタ 554">
          <a:extLst>
            <a:ext uri="{FF2B5EF4-FFF2-40B4-BE49-F238E27FC236}">
              <a16:creationId xmlns:a16="http://schemas.microsoft.com/office/drawing/2014/main" id="{183C8850-4783-4D71-8DE4-5A2CA888F8FE}"/>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160038</xdr:rowOff>
    </xdr:from>
    <xdr:ext cx="405111" cy="259045"/>
    <xdr:sp macro="" textlink="">
      <xdr:nvSpPr>
        <xdr:cNvPr id="556" name="【消防施設】&#10;有形固定資産減価償却率平均値テキスト">
          <a:extLst>
            <a:ext uri="{FF2B5EF4-FFF2-40B4-BE49-F238E27FC236}">
              <a16:creationId xmlns:a16="http://schemas.microsoft.com/office/drawing/2014/main" id="{21345381-BAA7-48EF-B763-1D1BA20784B9}"/>
            </a:ext>
          </a:extLst>
        </xdr:cNvPr>
        <xdr:cNvSpPr txBox="1"/>
      </xdr:nvSpPr>
      <xdr:spPr>
        <a:xfrm>
          <a:off x="16357600" y="138760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137161</xdr:rowOff>
    </xdr:from>
    <xdr:to>
      <xdr:col>85</xdr:col>
      <xdr:colOff>177800</xdr:colOff>
      <xdr:row>82</xdr:row>
      <xdr:rowOff>67311</xdr:rowOff>
    </xdr:to>
    <xdr:sp macro="" textlink="">
      <xdr:nvSpPr>
        <xdr:cNvPr id="557" name="フローチャート: 判断 556">
          <a:extLst>
            <a:ext uri="{FF2B5EF4-FFF2-40B4-BE49-F238E27FC236}">
              <a16:creationId xmlns:a16="http://schemas.microsoft.com/office/drawing/2014/main" id="{28BEB6DC-049B-48B2-B2D4-22062A50BD6A}"/>
            </a:ext>
          </a:extLst>
        </xdr:cNvPr>
        <xdr:cNvSpPr/>
      </xdr:nvSpPr>
      <xdr:spPr>
        <a:xfrm>
          <a:off x="16268700" y="1402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147320</xdr:rowOff>
    </xdr:from>
    <xdr:to>
      <xdr:col>81</xdr:col>
      <xdr:colOff>101600</xdr:colOff>
      <xdr:row>82</xdr:row>
      <xdr:rowOff>77470</xdr:rowOff>
    </xdr:to>
    <xdr:sp macro="" textlink="">
      <xdr:nvSpPr>
        <xdr:cNvPr id="558" name="フローチャート: 判断 557">
          <a:extLst>
            <a:ext uri="{FF2B5EF4-FFF2-40B4-BE49-F238E27FC236}">
              <a16:creationId xmlns:a16="http://schemas.microsoft.com/office/drawing/2014/main" id="{16944225-9BE5-4FB1-B36C-3EB8C32E0FE1}"/>
            </a:ext>
          </a:extLst>
        </xdr:cNvPr>
        <xdr:cNvSpPr/>
      </xdr:nvSpPr>
      <xdr:spPr>
        <a:xfrm>
          <a:off x="15430500" y="1403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25400</xdr:rowOff>
    </xdr:from>
    <xdr:to>
      <xdr:col>76</xdr:col>
      <xdr:colOff>165100</xdr:colOff>
      <xdr:row>82</xdr:row>
      <xdr:rowOff>127000</xdr:rowOff>
    </xdr:to>
    <xdr:sp macro="" textlink="">
      <xdr:nvSpPr>
        <xdr:cNvPr id="559" name="フローチャート: 判断 558">
          <a:extLst>
            <a:ext uri="{FF2B5EF4-FFF2-40B4-BE49-F238E27FC236}">
              <a16:creationId xmlns:a16="http://schemas.microsoft.com/office/drawing/2014/main" id="{5CAD2F0E-566F-4E99-9761-9017D9913314}"/>
            </a:ext>
          </a:extLst>
        </xdr:cNvPr>
        <xdr:cNvSpPr/>
      </xdr:nvSpPr>
      <xdr:spPr>
        <a:xfrm>
          <a:off x="14541500" y="1408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7620</xdr:rowOff>
    </xdr:from>
    <xdr:to>
      <xdr:col>72</xdr:col>
      <xdr:colOff>38100</xdr:colOff>
      <xdr:row>82</xdr:row>
      <xdr:rowOff>109220</xdr:rowOff>
    </xdr:to>
    <xdr:sp macro="" textlink="">
      <xdr:nvSpPr>
        <xdr:cNvPr id="560" name="フローチャート: 判断 559">
          <a:extLst>
            <a:ext uri="{FF2B5EF4-FFF2-40B4-BE49-F238E27FC236}">
              <a16:creationId xmlns:a16="http://schemas.microsoft.com/office/drawing/2014/main" id="{8CC8E381-5430-4B07-AFCF-F64B2CA1A5F4}"/>
            </a:ext>
          </a:extLst>
        </xdr:cNvPr>
        <xdr:cNvSpPr/>
      </xdr:nvSpPr>
      <xdr:spPr>
        <a:xfrm>
          <a:off x="13652500" y="1406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133350</xdr:rowOff>
    </xdr:from>
    <xdr:to>
      <xdr:col>67</xdr:col>
      <xdr:colOff>101600</xdr:colOff>
      <xdr:row>82</xdr:row>
      <xdr:rowOff>63500</xdr:rowOff>
    </xdr:to>
    <xdr:sp macro="" textlink="">
      <xdr:nvSpPr>
        <xdr:cNvPr id="561" name="フローチャート: 判断 560">
          <a:extLst>
            <a:ext uri="{FF2B5EF4-FFF2-40B4-BE49-F238E27FC236}">
              <a16:creationId xmlns:a16="http://schemas.microsoft.com/office/drawing/2014/main" id="{606E8DCD-F75C-4581-A460-B8F19CEAA1A3}"/>
            </a:ext>
          </a:extLst>
        </xdr:cNvPr>
        <xdr:cNvSpPr/>
      </xdr:nvSpPr>
      <xdr:spPr>
        <a:xfrm>
          <a:off x="12763500" y="1402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2" name="テキスト ボックス 561">
          <a:extLst>
            <a:ext uri="{FF2B5EF4-FFF2-40B4-BE49-F238E27FC236}">
              <a16:creationId xmlns:a16="http://schemas.microsoft.com/office/drawing/2014/main" id="{E54E56C7-AD27-4B4C-ACB6-CF90203E5EF4}"/>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3" name="テキスト ボックス 562">
          <a:extLst>
            <a:ext uri="{FF2B5EF4-FFF2-40B4-BE49-F238E27FC236}">
              <a16:creationId xmlns:a16="http://schemas.microsoft.com/office/drawing/2014/main" id="{B4468C70-3FEF-4C84-8EF1-A09104B0A51F}"/>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id="{E80E85F1-6E07-40C8-BF9A-32B587311C1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5" name="テキスト ボックス 564">
          <a:extLst>
            <a:ext uri="{FF2B5EF4-FFF2-40B4-BE49-F238E27FC236}">
              <a16:creationId xmlns:a16="http://schemas.microsoft.com/office/drawing/2014/main" id="{F0005472-BB2D-4D2A-9833-9D71B31BE81A}"/>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6" name="テキスト ボックス 565">
          <a:extLst>
            <a:ext uri="{FF2B5EF4-FFF2-40B4-BE49-F238E27FC236}">
              <a16:creationId xmlns:a16="http://schemas.microsoft.com/office/drawing/2014/main" id="{899C5E86-480F-40D7-B5F4-9F548F28C00E}"/>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22861</xdr:rowOff>
    </xdr:from>
    <xdr:to>
      <xdr:col>85</xdr:col>
      <xdr:colOff>177800</xdr:colOff>
      <xdr:row>83</xdr:row>
      <xdr:rowOff>124461</xdr:rowOff>
    </xdr:to>
    <xdr:sp macro="" textlink="">
      <xdr:nvSpPr>
        <xdr:cNvPr id="567" name="楕円 566">
          <a:extLst>
            <a:ext uri="{FF2B5EF4-FFF2-40B4-BE49-F238E27FC236}">
              <a16:creationId xmlns:a16="http://schemas.microsoft.com/office/drawing/2014/main" id="{E0F069C0-9F2C-43A3-A8A4-4A1747339ECF}"/>
            </a:ext>
          </a:extLst>
        </xdr:cNvPr>
        <xdr:cNvSpPr/>
      </xdr:nvSpPr>
      <xdr:spPr>
        <a:xfrm>
          <a:off x="16268700" y="14253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1288</xdr:rowOff>
    </xdr:from>
    <xdr:ext cx="405111" cy="259045"/>
    <xdr:sp macro="" textlink="">
      <xdr:nvSpPr>
        <xdr:cNvPr id="568" name="【消防施設】&#10;有形固定資産減価償却率該当値テキスト">
          <a:extLst>
            <a:ext uri="{FF2B5EF4-FFF2-40B4-BE49-F238E27FC236}">
              <a16:creationId xmlns:a16="http://schemas.microsoft.com/office/drawing/2014/main" id="{CE066B4F-8452-4C84-9572-E040AA0A083C}"/>
            </a:ext>
          </a:extLst>
        </xdr:cNvPr>
        <xdr:cNvSpPr txBox="1"/>
      </xdr:nvSpPr>
      <xdr:spPr>
        <a:xfrm>
          <a:off x="16357600" y="14231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116839</xdr:rowOff>
    </xdr:from>
    <xdr:to>
      <xdr:col>81</xdr:col>
      <xdr:colOff>101600</xdr:colOff>
      <xdr:row>84</xdr:row>
      <xdr:rowOff>46989</xdr:rowOff>
    </xdr:to>
    <xdr:sp macro="" textlink="">
      <xdr:nvSpPr>
        <xdr:cNvPr id="569" name="楕円 568">
          <a:extLst>
            <a:ext uri="{FF2B5EF4-FFF2-40B4-BE49-F238E27FC236}">
              <a16:creationId xmlns:a16="http://schemas.microsoft.com/office/drawing/2014/main" id="{60126F28-F611-40F3-8EB6-2B018269E530}"/>
            </a:ext>
          </a:extLst>
        </xdr:cNvPr>
        <xdr:cNvSpPr/>
      </xdr:nvSpPr>
      <xdr:spPr>
        <a:xfrm>
          <a:off x="15430500" y="14347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73661</xdr:rowOff>
    </xdr:from>
    <xdr:to>
      <xdr:col>85</xdr:col>
      <xdr:colOff>127000</xdr:colOff>
      <xdr:row>83</xdr:row>
      <xdr:rowOff>167639</xdr:rowOff>
    </xdr:to>
    <xdr:cxnSp macro="">
      <xdr:nvCxnSpPr>
        <xdr:cNvPr id="570" name="直線コネクタ 569">
          <a:extLst>
            <a:ext uri="{FF2B5EF4-FFF2-40B4-BE49-F238E27FC236}">
              <a16:creationId xmlns:a16="http://schemas.microsoft.com/office/drawing/2014/main" id="{84B4852A-F34D-49D1-9D5C-B5B1C61D4EC2}"/>
            </a:ext>
          </a:extLst>
        </xdr:cNvPr>
        <xdr:cNvCxnSpPr/>
      </xdr:nvCxnSpPr>
      <xdr:spPr>
        <a:xfrm flipV="1">
          <a:off x="15481300" y="14304011"/>
          <a:ext cx="838200" cy="93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104139</xdr:rowOff>
    </xdr:from>
    <xdr:to>
      <xdr:col>76</xdr:col>
      <xdr:colOff>165100</xdr:colOff>
      <xdr:row>84</xdr:row>
      <xdr:rowOff>34289</xdr:rowOff>
    </xdr:to>
    <xdr:sp macro="" textlink="">
      <xdr:nvSpPr>
        <xdr:cNvPr id="571" name="楕円 570">
          <a:extLst>
            <a:ext uri="{FF2B5EF4-FFF2-40B4-BE49-F238E27FC236}">
              <a16:creationId xmlns:a16="http://schemas.microsoft.com/office/drawing/2014/main" id="{96FADC08-927A-4332-AE98-7796E513EB42}"/>
            </a:ext>
          </a:extLst>
        </xdr:cNvPr>
        <xdr:cNvSpPr/>
      </xdr:nvSpPr>
      <xdr:spPr>
        <a:xfrm>
          <a:off x="14541500" y="1433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154939</xdr:rowOff>
    </xdr:from>
    <xdr:to>
      <xdr:col>81</xdr:col>
      <xdr:colOff>50800</xdr:colOff>
      <xdr:row>83</xdr:row>
      <xdr:rowOff>167639</xdr:rowOff>
    </xdr:to>
    <xdr:cxnSp macro="">
      <xdr:nvCxnSpPr>
        <xdr:cNvPr id="572" name="直線コネクタ 571">
          <a:extLst>
            <a:ext uri="{FF2B5EF4-FFF2-40B4-BE49-F238E27FC236}">
              <a16:creationId xmlns:a16="http://schemas.microsoft.com/office/drawing/2014/main" id="{E40331EA-2366-4502-8B13-C24405803D8A}"/>
            </a:ext>
          </a:extLst>
        </xdr:cNvPr>
        <xdr:cNvCxnSpPr/>
      </xdr:nvCxnSpPr>
      <xdr:spPr>
        <a:xfrm>
          <a:off x="14592300" y="14385289"/>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88900</xdr:rowOff>
    </xdr:from>
    <xdr:to>
      <xdr:col>72</xdr:col>
      <xdr:colOff>38100</xdr:colOff>
      <xdr:row>84</xdr:row>
      <xdr:rowOff>19050</xdr:rowOff>
    </xdr:to>
    <xdr:sp macro="" textlink="">
      <xdr:nvSpPr>
        <xdr:cNvPr id="573" name="楕円 572">
          <a:extLst>
            <a:ext uri="{FF2B5EF4-FFF2-40B4-BE49-F238E27FC236}">
              <a16:creationId xmlns:a16="http://schemas.microsoft.com/office/drawing/2014/main" id="{07BA543E-1B15-4E7B-BCC6-C65FD7E56041}"/>
            </a:ext>
          </a:extLst>
        </xdr:cNvPr>
        <xdr:cNvSpPr/>
      </xdr:nvSpPr>
      <xdr:spPr>
        <a:xfrm>
          <a:off x="13652500" y="1431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139700</xdr:rowOff>
    </xdr:from>
    <xdr:to>
      <xdr:col>76</xdr:col>
      <xdr:colOff>114300</xdr:colOff>
      <xdr:row>83</xdr:row>
      <xdr:rowOff>154939</xdr:rowOff>
    </xdr:to>
    <xdr:cxnSp macro="">
      <xdr:nvCxnSpPr>
        <xdr:cNvPr id="574" name="直線コネクタ 573">
          <a:extLst>
            <a:ext uri="{FF2B5EF4-FFF2-40B4-BE49-F238E27FC236}">
              <a16:creationId xmlns:a16="http://schemas.microsoft.com/office/drawing/2014/main" id="{379C2CCE-6716-40C0-99A6-9241CB2E9174}"/>
            </a:ext>
          </a:extLst>
        </xdr:cNvPr>
        <xdr:cNvCxnSpPr/>
      </xdr:nvCxnSpPr>
      <xdr:spPr>
        <a:xfrm>
          <a:off x="13703300" y="1437005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109220</xdr:rowOff>
    </xdr:from>
    <xdr:to>
      <xdr:col>67</xdr:col>
      <xdr:colOff>101600</xdr:colOff>
      <xdr:row>84</xdr:row>
      <xdr:rowOff>39370</xdr:rowOff>
    </xdr:to>
    <xdr:sp macro="" textlink="">
      <xdr:nvSpPr>
        <xdr:cNvPr id="575" name="楕円 574">
          <a:extLst>
            <a:ext uri="{FF2B5EF4-FFF2-40B4-BE49-F238E27FC236}">
              <a16:creationId xmlns:a16="http://schemas.microsoft.com/office/drawing/2014/main" id="{C3BC3FA0-8B0F-4069-AD57-DE6D7774055B}"/>
            </a:ext>
          </a:extLst>
        </xdr:cNvPr>
        <xdr:cNvSpPr/>
      </xdr:nvSpPr>
      <xdr:spPr>
        <a:xfrm>
          <a:off x="12763500" y="1433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139700</xdr:rowOff>
    </xdr:from>
    <xdr:to>
      <xdr:col>71</xdr:col>
      <xdr:colOff>177800</xdr:colOff>
      <xdr:row>83</xdr:row>
      <xdr:rowOff>160020</xdr:rowOff>
    </xdr:to>
    <xdr:cxnSp macro="">
      <xdr:nvCxnSpPr>
        <xdr:cNvPr id="576" name="直線コネクタ 575">
          <a:extLst>
            <a:ext uri="{FF2B5EF4-FFF2-40B4-BE49-F238E27FC236}">
              <a16:creationId xmlns:a16="http://schemas.microsoft.com/office/drawing/2014/main" id="{4DB095E2-81F6-48E5-B184-0403BE2674F3}"/>
            </a:ext>
          </a:extLst>
        </xdr:cNvPr>
        <xdr:cNvCxnSpPr/>
      </xdr:nvCxnSpPr>
      <xdr:spPr>
        <a:xfrm flipV="1">
          <a:off x="12814300" y="14370050"/>
          <a:ext cx="889000" cy="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93997</xdr:rowOff>
    </xdr:from>
    <xdr:ext cx="405111" cy="259045"/>
    <xdr:sp macro="" textlink="">
      <xdr:nvSpPr>
        <xdr:cNvPr id="577" name="n_1aveValue【消防施設】&#10;有形固定資産減価償却率">
          <a:extLst>
            <a:ext uri="{FF2B5EF4-FFF2-40B4-BE49-F238E27FC236}">
              <a16:creationId xmlns:a16="http://schemas.microsoft.com/office/drawing/2014/main" id="{ECCFA0D7-2DDA-4F05-B63D-99074330286E}"/>
            </a:ext>
          </a:extLst>
        </xdr:cNvPr>
        <xdr:cNvSpPr txBox="1"/>
      </xdr:nvSpPr>
      <xdr:spPr>
        <a:xfrm>
          <a:off x="15266044" y="1380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143527</xdr:rowOff>
    </xdr:from>
    <xdr:ext cx="405111" cy="259045"/>
    <xdr:sp macro="" textlink="">
      <xdr:nvSpPr>
        <xdr:cNvPr id="578" name="n_2aveValue【消防施設】&#10;有形固定資産減価償却率">
          <a:extLst>
            <a:ext uri="{FF2B5EF4-FFF2-40B4-BE49-F238E27FC236}">
              <a16:creationId xmlns:a16="http://schemas.microsoft.com/office/drawing/2014/main" id="{C6C38334-9571-46AB-AEAE-F72EBE665FCD}"/>
            </a:ext>
          </a:extLst>
        </xdr:cNvPr>
        <xdr:cNvSpPr txBox="1"/>
      </xdr:nvSpPr>
      <xdr:spPr>
        <a:xfrm>
          <a:off x="14389744" y="1385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125747</xdr:rowOff>
    </xdr:from>
    <xdr:ext cx="405111" cy="259045"/>
    <xdr:sp macro="" textlink="">
      <xdr:nvSpPr>
        <xdr:cNvPr id="579" name="n_3aveValue【消防施設】&#10;有形固定資産減価償却率">
          <a:extLst>
            <a:ext uri="{FF2B5EF4-FFF2-40B4-BE49-F238E27FC236}">
              <a16:creationId xmlns:a16="http://schemas.microsoft.com/office/drawing/2014/main" id="{61D0D8F9-1AAB-47D2-B9F3-77956699EC37}"/>
            </a:ext>
          </a:extLst>
        </xdr:cNvPr>
        <xdr:cNvSpPr txBox="1"/>
      </xdr:nvSpPr>
      <xdr:spPr>
        <a:xfrm>
          <a:off x="13500744" y="13841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80027</xdr:rowOff>
    </xdr:from>
    <xdr:ext cx="405111" cy="259045"/>
    <xdr:sp macro="" textlink="">
      <xdr:nvSpPr>
        <xdr:cNvPr id="580" name="n_4aveValue【消防施設】&#10;有形固定資産減価償却率">
          <a:extLst>
            <a:ext uri="{FF2B5EF4-FFF2-40B4-BE49-F238E27FC236}">
              <a16:creationId xmlns:a16="http://schemas.microsoft.com/office/drawing/2014/main" id="{3FD43E9A-DBA4-4F1D-9245-288BCB62FF8D}"/>
            </a:ext>
          </a:extLst>
        </xdr:cNvPr>
        <xdr:cNvSpPr txBox="1"/>
      </xdr:nvSpPr>
      <xdr:spPr>
        <a:xfrm>
          <a:off x="12611744" y="13796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38116</xdr:rowOff>
    </xdr:from>
    <xdr:ext cx="405111" cy="259045"/>
    <xdr:sp macro="" textlink="">
      <xdr:nvSpPr>
        <xdr:cNvPr id="581" name="n_1mainValue【消防施設】&#10;有形固定資産減価償却率">
          <a:extLst>
            <a:ext uri="{FF2B5EF4-FFF2-40B4-BE49-F238E27FC236}">
              <a16:creationId xmlns:a16="http://schemas.microsoft.com/office/drawing/2014/main" id="{8466A5B4-4325-4721-8BEE-CE41E4B7A090}"/>
            </a:ext>
          </a:extLst>
        </xdr:cNvPr>
        <xdr:cNvSpPr txBox="1"/>
      </xdr:nvSpPr>
      <xdr:spPr>
        <a:xfrm>
          <a:off x="15266044" y="14439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25416</xdr:rowOff>
    </xdr:from>
    <xdr:ext cx="405111" cy="259045"/>
    <xdr:sp macro="" textlink="">
      <xdr:nvSpPr>
        <xdr:cNvPr id="582" name="n_2mainValue【消防施設】&#10;有形固定資産減価償却率">
          <a:extLst>
            <a:ext uri="{FF2B5EF4-FFF2-40B4-BE49-F238E27FC236}">
              <a16:creationId xmlns:a16="http://schemas.microsoft.com/office/drawing/2014/main" id="{7E8932E5-9621-4A5D-9214-B6B5201C5069}"/>
            </a:ext>
          </a:extLst>
        </xdr:cNvPr>
        <xdr:cNvSpPr txBox="1"/>
      </xdr:nvSpPr>
      <xdr:spPr>
        <a:xfrm>
          <a:off x="14389744" y="14427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10177</xdr:rowOff>
    </xdr:from>
    <xdr:ext cx="405111" cy="259045"/>
    <xdr:sp macro="" textlink="">
      <xdr:nvSpPr>
        <xdr:cNvPr id="583" name="n_3mainValue【消防施設】&#10;有形固定資産減価償却率">
          <a:extLst>
            <a:ext uri="{FF2B5EF4-FFF2-40B4-BE49-F238E27FC236}">
              <a16:creationId xmlns:a16="http://schemas.microsoft.com/office/drawing/2014/main" id="{4F88539F-168F-47F7-B809-7E771F26C998}"/>
            </a:ext>
          </a:extLst>
        </xdr:cNvPr>
        <xdr:cNvSpPr txBox="1"/>
      </xdr:nvSpPr>
      <xdr:spPr>
        <a:xfrm>
          <a:off x="13500744" y="14411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30497</xdr:rowOff>
    </xdr:from>
    <xdr:ext cx="405111" cy="259045"/>
    <xdr:sp macro="" textlink="">
      <xdr:nvSpPr>
        <xdr:cNvPr id="584" name="n_4mainValue【消防施設】&#10;有形固定資産減価償却率">
          <a:extLst>
            <a:ext uri="{FF2B5EF4-FFF2-40B4-BE49-F238E27FC236}">
              <a16:creationId xmlns:a16="http://schemas.microsoft.com/office/drawing/2014/main" id="{F8A695E5-4E0D-47A6-8EE6-ECD58310B947}"/>
            </a:ext>
          </a:extLst>
        </xdr:cNvPr>
        <xdr:cNvSpPr txBox="1"/>
      </xdr:nvSpPr>
      <xdr:spPr>
        <a:xfrm>
          <a:off x="12611744" y="1443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5" name="正方形/長方形 584">
          <a:extLst>
            <a:ext uri="{FF2B5EF4-FFF2-40B4-BE49-F238E27FC236}">
              <a16:creationId xmlns:a16="http://schemas.microsoft.com/office/drawing/2014/main" id="{017F7AEF-0914-4545-9FB1-BB6E2F85B15B}"/>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6" name="正方形/長方形 585">
          <a:extLst>
            <a:ext uri="{FF2B5EF4-FFF2-40B4-BE49-F238E27FC236}">
              <a16:creationId xmlns:a16="http://schemas.microsoft.com/office/drawing/2014/main" id="{5F977F8D-DF16-45A4-8E47-DAEA2C41B483}"/>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7" name="正方形/長方形 586">
          <a:extLst>
            <a:ext uri="{FF2B5EF4-FFF2-40B4-BE49-F238E27FC236}">
              <a16:creationId xmlns:a16="http://schemas.microsoft.com/office/drawing/2014/main" id="{E1D11370-64EA-4EE8-80BC-F1576D2C80A6}"/>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8" name="正方形/長方形 587">
          <a:extLst>
            <a:ext uri="{FF2B5EF4-FFF2-40B4-BE49-F238E27FC236}">
              <a16:creationId xmlns:a16="http://schemas.microsoft.com/office/drawing/2014/main" id="{8E7B177D-126B-44FD-A993-2E154D60B0FF}"/>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9" name="正方形/長方形 588">
          <a:extLst>
            <a:ext uri="{FF2B5EF4-FFF2-40B4-BE49-F238E27FC236}">
              <a16:creationId xmlns:a16="http://schemas.microsoft.com/office/drawing/2014/main" id="{4358D057-18F8-4975-B3C5-D4D30B05B296}"/>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0" name="正方形/長方形 589">
          <a:extLst>
            <a:ext uri="{FF2B5EF4-FFF2-40B4-BE49-F238E27FC236}">
              <a16:creationId xmlns:a16="http://schemas.microsoft.com/office/drawing/2014/main" id="{0BDFCEE2-0707-4A52-9AB7-7E1DA177CC9B}"/>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1" name="正方形/長方形 590">
          <a:extLst>
            <a:ext uri="{FF2B5EF4-FFF2-40B4-BE49-F238E27FC236}">
              <a16:creationId xmlns:a16="http://schemas.microsoft.com/office/drawing/2014/main" id="{41D78AD0-9C8D-455E-87C8-CD9991A5B6AD}"/>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2" name="正方形/長方形 591">
          <a:extLst>
            <a:ext uri="{FF2B5EF4-FFF2-40B4-BE49-F238E27FC236}">
              <a16:creationId xmlns:a16="http://schemas.microsoft.com/office/drawing/2014/main" id="{344941B1-EBB5-44AA-91B7-39D17B0C0254}"/>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3" name="テキスト ボックス 592">
          <a:extLst>
            <a:ext uri="{FF2B5EF4-FFF2-40B4-BE49-F238E27FC236}">
              <a16:creationId xmlns:a16="http://schemas.microsoft.com/office/drawing/2014/main" id="{0E55C41E-61BD-4738-AD95-2273EBA03BD9}"/>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4" name="直線コネクタ 593">
          <a:extLst>
            <a:ext uri="{FF2B5EF4-FFF2-40B4-BE49-F238E27FC236}">
              <a16:creationId xmlns:a16="http://schemas.microsoft.com/office/drawing/2014/main" id="{E5317B46-7E62-432E-B1EE-1E171965E9E7}"/>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95" name="直線コネクタ 594">
          <a:extLst>
            <a:ext uri="{FF2B5EF4-FFF2-40B4-BE49-F238E27FC236}">
              <a16:creationId xmlns:a16="http://schemas.microsoft.com/office/drawing/2014/main" id="{A9D64B4A-3EE3-4666-B4D8-FF6663B73187}"/>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96" name="テキスト ボックス 595">
          <a:extLst>
            <a:ext uri="{FF2B5EF4-FFF2-40B4-BE49-F238E27FC236}">
              <a16:creationId xmlns:a16="http://schemas.microsoft.com/office/drawing/2014/main" id="{B0BB649F-1B9F-4537-9882-EB5F13F69BEE}"/>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97" name="直線コネクタ 596">
          <a:extLst>
            <a:ext uri="{FF2B5EF4-FFF2-40B4-BE49-F238E27FC236}">
              <a16:creationId xmlns:a16="http://schemas.microsoft.com/office/drawing/2014/main" id="{9C4151EB-0746-4C0A-A4DB-72DE74AE393B}"/>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98" name="テキスト ボックス 597">
          <a:extLst>
            <a:ext uri="{FF2B5EF4-FFF2-40B4-BE49-F238E27FC236}">
              <a16:creationId xmlns:a16="http://schemas.microsoft.com/office/drawing/2014/main" id="{71663D7C-E862-47C8-85E3-BDE8090C1278}"/>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99" name="直線コネクタ 598">
          <a:extLst>
            <a:ext uri="{FF2B5EF4-FFF2-40B4-BE49-F238E27FC236}">
              <a16:creationId xmlns:a16="http://schemas.microsoft.com/office/drawing/2014/main" id="{1167D136-A0B2-4E7C-86D8-9323056D48E3}"/>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00" name="テキスト ボックス 599">
          <a:extLst>
            <a:ext uri="{FF2B5EF4-FFF2-40B4-BE49-F238E27FC236}">
              <a16:creationId xmlns:a16="http://schemas.microsoft.com/office/drawing/2014/main" id="{F845D650-25EF-493F-8247-3E3F5E0A64E3}"/>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01" name="直線コネクタ 600">
          <a:extLst>
            <a:ext uri="{FF2B5EF4-FFF2-40B4-BE49-F238E27FC236}">
              <a16:creationId xmlns:a16="http://schemas.microsoft.com/office/drawing/2014/main" id="{3016CE6C-FD2A-4ED1-8BCA-A509AC74B334}"/>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02" name="テキスト ボックス 601">
          <a:extLst>
            <a:ext uri="{FF2B5EF4-FFF2-40B4-BE49-F238E27FC236}">
              <a16:creationId xmlns:a16="http://schemas.microsoft.com/office/drawing/2014/main" id="{8817BC92-6920-429F-A402-A718A492A6CF}"/>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03" name="直線コネクタ 602">
          <a:extLst>
            <a:ext uri="{FF2B5EF4-FFF2-40B4-BE49-F238E27FC236}">
              <a16:creationId xmlns:a16="http://schemas.microsoft.com/office/drawing/2014/main" id="{F5B42395-8CA6-41AA-98E0-4E894AFDD5CC}"/>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04" name="テキスト ボックス 603">
          <a:extLst>
            <a:ext uri="{FF2B5EF4-FFF2-40B4-BE49-F238E27FC236}">
              <a16:creationId xmlns:a16="http://schemas.microsoft.com/office/drawing/2014/main" id="{43072685-126B-423C-AABC-64FAB38A818F}"/>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5" name="直線コネクタ 604">
          <a:extLst>
            <a:ext uri="{FF2B5EF4-FFF2-40B4-BE49-F238E27FC236}">
              <a16:creationId xmlns:a16="http://schemas.microsoft.com/office/drawing/2014/main" id="{70AD1C08-C7AE-4B1E-A1FB-77B1EC9305C5}"/>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6" name="テキスト ボックス 605">
          <a:extLst>
            <a:ext uri="{FF2B5EF4-FFF2-40B4-BE49-F238E27FC236}">
              <a16:creationId xmlns:a16="http://schemas.microsoft.com/office/drawing/2014/main" id="{F32DD647-29A3-4D9D-B1EE-3B82155D69FD}"/>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7" name="【消防施設】&#10;一人当たり面積グラフ枠">
          <a:extLst>
            <a:ext uri="{FF2B5EF4-FFF2-40B4-BE49-F238E27FC236}">
              <a16:creationId xmlns:a16="http://schemas.microsoft.com/office/drawing/2014/main" id="{B6FFAF89-2A83-4FCE-8B00-134AF0D89FF1}"/>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131063</xdr:rowOff>
    </xdr:from>
    <xdr:to>
      <xdr:col>116</xdr:col>
      <xdr:colOff>62864</xdr:colOff>
      <xdr:row>86</xdr:row>
      <xdr:rowOff>109728</xdr:rowOff>
    </xdr:to>
    <xdr:cxnSp macro="">
      <xdr:nvCxnSpPr>
        <xdr:cNvPr id="608" name="直線コネクタ 607">
          <a:extLst>
            <a:ext uri="{FF2B5EF4-FFF2-40B4-BE49-F238E27FC236}">
              <a16:creationId xmlns:a16="http://schemas.microsoft.com/office/drawing/2014/main" id="{606EE64F-747F-4CA5-80A8-B057321705A1}"/>
            </a:ext>
          </a:extLst>
        </xdr:cNvPr>
        <xdr:cNvCxnSpPr/>
      </xdr:nvCxnSpPr>
      <xdr:spPr>
        <a:xfrm flipV="1">
          <a:off x="22160864" y="13504163"/>
          <a:ext cx="0" cy="1350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113555</xdr:rowOff>
    </xdr:from>
    <xdr:ext cx="469744" cy="259045"/>
    <xdr:sp macro="" textlink="">
      <xdr:nvSpPr>
        <xdr:cNvPr id="609" name="【消防施設】&#10;一人当たり面積最小値テキスト">
          <a:extLst>
            <a:ext uri="{FF2B5EF4-FFF2-40B4-BE49-F238E27FC236}">
              <a16:creationId xmlns:a16="http://schemas.microsoft.com/office/drawing/2014/main" id="{00F08D44-A305-4493-86FB-F378D26C5E9B}"/>
            </a:ext>
          </a:extLst>
        </xdr:cNvPr>
        <xdr:cNvSpPr txBox="1"/>
      </xdr:nvSpPr>
      <xdr:spPr>
        <a:xfrm>
          <a:off x="22199600" y="1485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109728</xdr:rowOff>
    </xdr:from>
    <xdr:to>
      <xdr:col>116</xdr:col>
      <xdr:colOff>152400</xdr:colOff>
      <xdr:row>86</xdr:row>
      <xdr:rowOff>109728</xdr:rowOff>
    </xdr:to>
    <xdr:cxnSp macro="">
      <xdr:nvCxnSpPr>
        <xdr:cNvPr id="610" name="直線コネクタ 609">
          <a:extLst>
            <a:ext uri="{FF2B5EF4-FFF2-40B4-BE49-F238E27FC236}">
              <a16:creationId xmlns:a16="http://schemas.microsoft.com/office/drawing/2014/main" id="{8DB468AD-4B49-44BE-A0C5-B1F3FECFC69E}"/>
            </a:ext>
          </a:extLst>
        </xdr:cNvPr>
        <xdr:cNvCxnSpPr/>
      </xdr:nvCxnSpPr>
      <xdr:spPr>
        <a:xfrm>
          <a:off x="22072600" y="1485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77740</xdr:rowOff>
    </xdr:from>
    <xdr:ext cx="469744" cy="259045"/>
    <xdr:sp macro="" textlink="">
      <xdr:nvSpPr>
        <xdr:cNvPr id="611" name="【消防施設】&#10;一人当たり面積最大値テキスト">
          <a:extLst>
            <a:ext uri="{FF2B5EF4-FFF2-40B4-BE49-F238E27FC236}">
              <a16:creationId xmlns:a16="http://schemas.microsoft.com/office/drawing/2014/main" id="{9F175604-2E05-4382-B6B5-84FE43AF1BB9}"/>
            </a:ext>
          </a:extLst>
        </xdr:cNvPr>
        <xdr:cNvSpPr txBox="1"/>
      </xdr:nvSpPr>
      <xdr:spPr>
        <a:xfrm>
          <a:off x="22199600" y="13279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131063</xdr:rowOff>
    </xdr:from>
    <xdr:to>
      <xdr:col>116</xdr:col>
      <xdr:colOff>152400</xdr:colOff>
      <xdr:row>78</xdr:row>
      <xdr:rowOff>131063</xdr:rowOff>
    </xdr:to>
    <xdr:cxnSp macro="">
      <xdr:nvCxnSpPr>
        <xdr:cNvPr id="612" name="直線コネクタ 611">
          <a:extLst>
            <a:ext uri="{FF2B5EF4-FFF2-40B4-BE49-F238E27FC236}">
              <a16:creationId xmlns:a16="http://schemas.microsoft.com/office/drawing/2014/main" id="{8B98EC36-A8CC-4622-89D7-C0520AD631DF}"/>
            </a:ext>
          </a:extLst>
        </xdr:cNvPr>
        <xdr:cNvCxnSpPr/>
      </xdr:nvCxnSpPr>
      <xdr:spPr>
        <a:xfrm>
          <a:off x="22072600" y="13504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3319</xdr:rowOff>
    </xdr:from>
    <xdr:ext cx="469744" cy="259045"/>
    <xdr:sp macro="" textlink="">
      <xdr:nvSpPr>
        <xdr:cNvPr id="613" name="【消防施設】&#10;一人当たり面積平均値テキスト">
          <a:extLst>
            <a:ext uri="{FF2B5EF4-FFF2-40B4-BE49-F238E27FC236}">
              <a16:creationId xmlns:a16="http://schemas.microsoft.com/office/drawing/2014/main" id="{638883A3-0097-475A-BD6D-B61592985812}"/>
            </a:ext>
          </a:extLst>
        </xdr:cNvPr>
        <xdr:cNvSpPr txBox="1"/>
      </xdr:nvSpPr>
      <xdr:spPr>
        <a:xfrm>
          <a:off x="22199600" y="144051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151892</xdr:rowOff>
    </xdr:from>
    <xdr:to>
      <xdr:col>116</xdr:col>
      <xdr:colOff>114300</xdr:colOff>
      <xdr:row>85</xdr:row>
      <xdr:rowOff>82042</xdr:rowOff>
    </xdr:to>
    <xdr:sp macro="" textlink="">
      <xdr:nvSpPr>
        <xdr:cNvPr id="614" name="フローチャート: 判断 613">
          <a:extLst>
            <a:ext uri="{FF2B5EF4-FFF2-40B4-BE49-F238E27FC236}">
              <a16:creationId xmlns:a16="http://schemas.microsoft.com/office/drawing/2014/main" id="{DC3FA04E-07DA-4D84-B3A9-E251C9E5BAA0}"/>
            </a:ext>
          </a:extLst>
        </xdr:cNvPr>
        <xdr:cNvSpPr/>
      </xdr:nvSpPr>
      <xdr:spPr>
        <a:xfrm>
          <a:off x="22110700" y="1455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12446</xdr:rowOff>
    </xdr:from>
    <xdr:to>
      <xdr:col>112</xdr:col>
      <xdr:colOff>38100</xdr:colOff>
      <xdr:row>85</xdr:row>
      <xdr:rowOff>114046</xdr:rowOff>
    </xdr:to>
    <xdr:sp macro="" textlink="">
      <xdr:nvSpPr>
        <xdr:cNvPr id="615" name="フローチャート: 判断 614">
          <a:extLst>
            <a:ext uri="{FF2B5EF4-FFF2-40B4-BE49-F238E27FC236}">
              <a16:creationId xmlns:a16="http://schemas.microsoft.com/office/drawing/2014/main" id="{7EE02BA9-96BA-413B-A2D0-8B01156A8F21}"/>
            </a:ext>
          </a:extLst>
        </xdr:cNvPr>
        <xdr:cNvSpPr/>
      </xdr:nvSpPr>
      <xdr:spPr>
        <a:xfrm>
          <a:off x="21272500" y="14585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7113</xdr:rowOff>
    </xdr:from>
    <xdr:to>
      <xdr:col>107</xdr:col>
      <xdr:colOff>101600</xdr:colOff>
      <xdr:row>85</xdr:row>
      <xdr:rowOff>108713</xdr:rowOff>
    </xdr:to>
    <xdr:sp macro="" textlink="">
      <xdr:nvSpPr>
        <xdr:cNvPr id="616" name="フローチャート: 判断 615">
          <a:extLst>
            <a:ext uri="{FF2B5EF4-FFF2-40B4-BE49-F238E27FC236}">
              <a16:creationId xmlns:a16="http://schemas.microsoft.com/office/drawing/2014/main" id="{219DF418-6D1A-4DE6-A0AA-81E29B5C0D1E}"/>
            </a:ext>
          </a:extLst>
        </xdr:cNvPr>
        <xdr:cNvSpPr/>
      </xdr:nvSpPr>
      <xdr:spPr>
        <a:xfrm>
          <a:off x="20383500" y="14580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5587</xdr:rowOff>
    </xdr:from>
    <xdr:to>
      <xdr:col>102</xdr:col>
      <xdr:colOff>165100</xdr:colOff>
      <xdr:row>85</xdr:row>
      <xdr:rowOff>107187</xdr:rowOff>
    </xdr:to>
    <xdr:sp macro="" textlink="">
      <xdr:nvSpPr>
        <xdr:cNvPr id="617" name="フローチャート: 判断 616">
          <a:extLst>
            <a:ext uri="{FF2B5EF4-FFF2-40B4-BE49-F238E27FC236}">
              <a16:creationId xmlns:a16="http://schemas.microsoft.com/office/drawing/2014/main" id="{5BFB2819-264A-446D-8752-324AB3CB770F}"/>
            </a:ext>
          </a:extLst>
        </xdr:cNvPr>
        <xdr:cNvSpPr/>
      </xdr:nvSpPr>
      <xdr:spPr>
        <a:xfrm>
          <a:off x="19494500" y="1457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126746</xdr:rowOff>
    </xdr:from>
    <xdr:to>
      <xdr:col>98</xdr:col>
      <xdr:colOff>38100</xdr:colOff>
      <xdr:row>85</xdr:row>
      <xdr:rowOff>56896</xdr:rowOff>
    </xdr:to>
    <xdr:sp macro="" textlink="">
      <xdr:nvSpPr>
        <xdr:cNvPr id="618" name="フローチャート: 判断 617">
          <a:extLst>
            <a:ext uri="{FF2B5EF4-FFF2-40B4-BE49-F238E27FC236}">
              <a16:creationId xmlns:a16="http://schemas.microsoft.com/office/drawing/2014/main" id="{B212A533-A8D3-4AF8-A09C-A65620F2139A}"/>
            </a:ext>
          </a:extLst>
        </xdr:cNvPr>
        <xdr:cNvSpPr/>
      </xdr:nvSpPr>
      <xdr:spPr>
        <a:xfrm>
          <a:off x="18605500" y="1452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id="{571843EA-F2C0-4748-AF9D-7E2DB84D2D56}"/>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348A9E57-EA8B-40A3-9601-C07806E6F74A}"/>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1" name="テキスト ボックス 620">
          <a:extLst>
            <a:ext uri="{FF2B5EF4-FFF2-40B4-BE49-F238E27FC236}">
              <a16:creationId xmlns:a16="http://schemas.microsoft.com/office/drawing/2014/main" id="{0A70FE51-0DF8-4428-A50A-9A77C526CF9C}"/>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2" name="テキスト ボックス 621">
          <a:extLst>
            <a:ext uri="{FF2B5EF4-FFF2-40B4-BE49-F238E27FC236}">
              <a16:creationId xmlns:a16="http://schemas.microsoft.com/office/drawing/2014/main" id="{ADFF478A-14CF-4E4E-907C-5A6DA6A65B03}"/>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3" name="テキスト ボックス 622">
          <a:extLst>
            <a:ext uri="{FF2B5EF4-FFF2-40B4-BE49-F238E27FC236}">
              <a16:creationId xmlns:a16="http://schemas.microsoft.com/office/drawing/2014/main" id="{B9514493-C5A2-42CE-8C41-0C8ED68779C6}"/>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30735</xdr:rowOff>
    </xdr:from>
    <xdr:to>
      <xdr:col>116</xdr:col>
      <xdr:colOff>114300</xdr:colOff>
      <xdr:row>85</xdr:row>
      <xdr:rowOff>132335</xdr:rowOff>
    </xdr:to>
    <xdr:sp macro="" textlink="">
      <xdr:nvSpPr>
        <xdr:cNvPr id="624" name="楕円 623">
          <a:extLst>
            <a:ext uri="{FF2B5EF4-FFF2-40B4-BE49-F238E27FC236}">
              <a16:creationId xmlns:a16="http://schemas.microsoft.com/office/drawing/2014/main" id="{48639026-55EB-4D44-8C18-DB21CAE4396A}"/>
            </a:ext>
          </a:extLst>
        </xdr:cNvPr>
        <xdr:cNvSpPr/>
      </xdr:nvSpPr>
      <xdr:spPr>
        <a:xfrm>
          <a:off x="22110700" y="1460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9162</xdr:rowOff>
    </xdr:from>
    <xdr:ext cx="469744" cy="259045"/>
    <xdr:sp macro="" textlink="">
      <xdr:nvSpPr>
        <xdr:cNvPr id="625" name="【消防施設】&#10;一人当たり面積該当値テキスト">
          <a:extLst>
            <a:ext uri="{FF2B5EF4-FFF2-40B4-BE49-F238E27FC236}">
              <a16:creationId xmlns:a16="http://schemas.microsoft.com/office/drawing/2014/main" id="{B90A2CF8-403C-4A21-8DF3-07C0FBFBD14D}"/>
            </a:ext>
          </a:extLst>
        </xdr:cNvPr>
        <xdr:cNvSpPr txBox="1"/>
      </xdr:nvSpPr>
      <xdr:spPr>
        <a:xfrm>
          <a:off x="22199600" y="14582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35306</xdr:rowOff>
    </xdr:from>
    <xdr:to>
      <xdr:col>112</xdr:col>
      <xdr:colOff>38100</xdr:colOff>
      <xdr:row>85</xdr:row>
      <xdr:rowOff>136906</xdr:rowOff>
    </xdr:to>
    <xdr:sp macro="" textlink="">
      <xdr:nvSpPr>
        <xdr:cNvPr id="626" name="楕円 625">
          <a:extLst>
            <a:ext uri="{FF2B5EF4-FFF2-40B4-BE49-F238E27FC236}">
              <a16:creationId xmlns:a16="http://schemas.microsoft.com/office/drawing/2014/main" id="{872B750C-D57D-4CFD-B0FB-C153452B71B0}"/>
            </a:ext>
          </a:extLst>
        </xdr:cNvPr>
        <xdr:cNvSpPr/>
      </xdr:nvSpPr>
      <xdr:spPr>
        <a:xfrm>
          <a:off x="21272500" y="1460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81535</xdr:rowOff>
    </xdr:from>
    <xdr:to>
      <xdr:col>116</xdr:col>
      <xdr:colOff>63500</xdr:colOff>
      <xdr:row>85</xdr:row>
      <xdr:rowOff>86106</xdr:rowOff>
    </xdr:to>
    <xdr:cxnSp macro="">
      <xdr:nvCxnSpPr>
        <xdr:cNvPr id="627" name="直線コネクタ 626">
          <a:extLst>
            <a:ext uri="{FF2B5EF4-FFF2-40B4-BE49-F238E27FC236}">
              <a16:creationId xmlns:a16="http://schemas.microsoft.com/office/drawing/2014/main" id="{07457CE7-B149-4DF6-967D-4D18B7BA26C7}"/>
            </a:ext>
          </a:extLst>
        </xdr:cNvPr>
        <xdr:cNvCxnSpPr/>
      </xdr:nvCxnSpPr>
      <xdr:spPr>
        <a:xfrm flipV="1">
          <a:off x="21323300" y="14654785"/>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38354</xdr:rowOff>
    </xdr:from>
    <xdr:to>
      <xdr:col>107</xdr:col>
      <xdr:colOff>101600</xdr:colOff>
      <xdr:row>85</xdr:row>
      <xdr:rowOff>139954</xdr:rowOff>
    </xdr:to>
    <xdr:sp macro="" textlink="">
      <xdr:nvSpPr>
        <xdr:cNvPr id="628" name="楕円 627">
          <a:extLst>
            <a:ext uri="{FF2B5EF4-FFF2-40B4-BE49-F238E27FC236}">
              <a16:creationId xmlns:a16="http://schemas.microsoft.com/office/drawing/2014/main" id="{8AADD3A1-53F1-4E94-8E9B-3DB600ED3638}"/>
            </a:ext>
          </a:extLst>
        </xdr:cNvPr>
        <xdr:cNvSpPr/>
      </xdr:nvSpPr>
      <xdr:spPr>
        <a:xfrm>
          <a:off x="20383500" y="14611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86106</xdr:rowOff>
    </xdr:from>
    <xdr:to>
      <xdr:col>111</xdr:col>
      <xdr:colOff>177800</xdr:colOff>
      <xdr:row>85</xdr:row>
      <xdr:rowOff>89154</xdr:rowOff>
    </xdr:to>
    <xdr:cxnSp macro="">
      <xdr:nvCxnSpPr>
        <xdr:cNvPr id="629" name="直線コネクタ 628">
          <a:extLst>
            <a:ext uri="{FF2B5EF4-FFF2-40B4-BE49-F238E27FC236}">
              <a16:creationId xmlns:a16="http://schemas.microsoft.com/office/drawing/2014/main" id="{E7F35A03-062F-440D-B80F-D38A71E69303}"/>
            </a:ext>
          </a:extLst>
        </xdr:cNvPr>
        <xdr:cNvCxnSpPr/>
      </xdr:nvCxnSpPr>
      <xdr:spPr>
        <a:xfrm flipV="1">
          <a:off x="20434300" y="14659356"/>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45213</xdr:rowOff>
    </xdr:from>
    <xdr:to>
      <xdr:col>102</xdr:col>
      <xdr:colOff>165100</xdr:colOff>
      <xdr:row>85</xdr:row>
      <xdr:rowOff>146813</xdr:rowOff>
    </xdr:to>
    <xdr:sp macro="" textlink="">
      <xdr:nvSpPr>
        <xdr:cNvPr id="630" name="楕円 629">
          <a:extLst>
            <a:ext uri="{FF2B5EF4-FFF2-40B4-BE49-F238E27FC236}">
              <a16:creationId xmlns:a16="http://schemas.microsoft.com/office/drawing/2014/main" id="{0EE559EB-0AEE-453C-9BB2-F9669ED2B448}"/>
            </a:ext>
          </a:extLst>
        </xdr:cNvPr>
        <xdr:cNvSpPr/>
      </xdr:nvSpPr>
      <xdr:spPr>
        <a:xfrm>
          <a:off x="19494500" y="14618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89154</xdr:rowOff>
    </xdr:from>
    <xdr:to>
      <xdr:col>107</xdr:col>
      <xdr:colOff>50800</xdr:colOff>
      <xdr:row>85</xdr:row>
      <xdr:rowOff>96013</xdr:rowOff>
    </xdr:to>
    <xdr:cxnSp macro="">
      <xdr:nvCxnSpPr>
        <xdr:cNvPr id="631" name="直線コネクタ 630">
          <a:extLst>
            <a:ext uri="{FF2B5EF4-FFF2-40B4-BE49-F238E27FC236}">
              <a16:creationId xmlns:a16="http://schemas.microsoft.com/office/drawing/2014/main" id="{7E24C5C2-0E38-48CF-AED3-C876190D95E6}"/>
            </a:ext>
          </a:extLst>
        </xdr:cNvPr>
        <xdr:cNvCxnSpPr/>
      </xdr:nvCxnSpPr>
      <xdr:spPr>
        <a:xfrm flipV="1">
          <a:off x="19545300" y="14662404"/>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48261</xdr:rowOff>
    </xdr:from>
    <xdr:to>
      <xdr:col>98</xdr:col>
      <xdr:colOff>38100</xdr:colOff>
      <xdr:row>85</xdr:row>
      <xdr:rowOff>149861</xdr:rowOff>
    </xdr:to>
    <xdr:sp macro="" textlink="">
      <xdr:nvSpPr>
        <xdr:cNvPr id="632" name="楕円 631">
          <a:extLst>
            <a:ext uri="{FF2B5EF4-FFF2-40B4-BE49-F238E27FC236}">
              <a16:creationId xmlns:a16="http://schemas.microsoft.com/office/drawing/2014/main" id="{9EC7C39C-28D9-48F3-90AA-45EFA209F45D}"/>
            </a:ext>
          </a:extLst>
        </xdr:cNvPr>
        <xdr:cNvSpPr/>
      </xdr:nvSpPr>
      <xdr:spPr>
        <a:xfrm>
          <a:off x="18605500" y="1462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96013</xdr:rowOff>
    </xdr:from>
    <xdr:to>
      <xdr:col>102</xdr:col>
      <xdr:colOff>114300</xdr:colOff>
      <xdr:row>85</xdr:row>
      <xdr:rowOff>99061</xdr:rowOff>
    </xdr:to>
    <xdr:cxnSp macro="">
      <xdr:nvCxnSpPr>
        <xdr:cNvPr id="633" name="直線コネクタ 632">
          <a:extLst>
            <a:ext uri="{FF2B5EF4-FFF2-40B4-BE49-F238E27FC236}">
              <a16:creationId xmlns:a16="http://schemas.microsoft.com/office/drawing/2014/main" id="{B2E770DA-1965-44F1-9715-0DAAD0EABFDB}"/>
            </a:ext>
          </a:extLst>
        </xdr:cNvPr>
        <xdr:cNvCxnSpPr/>
      </xdr:nvCxnSpPr>
      <xdr:spPr>
        <a:xfrm flipV="1">
          <a:off x="18656300" y="14669263"/>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130573</xdr:rowOff>
    </xdr:from>
    <xdr:ext cx="469744" cy="259045"/>
    <xdr:sp macro="" textlink="">
      <xdr:nvSpPr>
        <xdr:cNvPr id="634" name="n_1aveValue【消防施設】&#10;一人当たり面積">
          <a:extLst>
            <a:ext uri="{FF2B5EF4-FFF2-40B4-BE49-F238E27FC236}">
              <a16:creationId xmlns:a16="http://schemas.microsoft.com/office/drawing/2014/main" id="{9ED38C91-967E-4FDE-BBEA-61E0AA94E4AC}"/>
            </a:ext>
          </a:extLst>
        </xdr:cNvPr>
        <xdr:cNvSpPr txBox="1"/>
      </xdr:nvSpPr>
      <xdr:spPr>
        <a:xfrm>
          <a:off x="21075727" y="14360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125240</xdr:rowOff>
    </xdr:from>
    <xdr:ext cx="469744" cy="259045"/>
    <xdr:sp macro="" textlink="">
      <xdr:nvSpPr>
        <xdr:cNvPr id="635" name="n_2aveValue【消防施設】&#10;一人当たり面積">
          <a:extLst>
            <a:ext uri="{FF2B5EF4-FFF2-40B4-BE49-F238E27FC236}">
              <a16:creationId xmlns:a16="http://schemas.microsoft.com/office/drawing/2014/main" id="{E3E472B0-E70B-45A9-9421-EB4C6B9A891B}"/>
            </a:ext>
          </a:extLst>
        </xdr:cNvPr>
        <xdr:cNvSpPr txBox="1"/>
      </xdr:nvSpPr>
      <xdr:spPr>
        <a:xfrm>
          <a:off x="20199427" y="14355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123714</xdr:rowOff>
    </xdr:from>
    <xdr:ext cx="469744" cy="259045"/>
    <xdr:sp macro="" textlink="">
      <xdr:nvSpPr>
        <xdr:cNvPr id="636" name="n_3aveValue【消防施設】&#10;一人当たり面積">
          <a:extLst>
            <a:ext uri="{FF2B5EF4-FFF2-40B4-BE49-F238E27FC236}">
              <a16:creationId xmlns:a16="http://schemas.microsoft.com/office/drawing/2014/main" id="{8644F417-C4E0-47B0-B3E9-C9E020BB167C}"/>
            </a:ext>
          </a:extLst>
        </xdr:cNvPr>
        <xdr:cNvSpPr txBox="1"/>
      </xdr:nvSpPr>
      <xdr:spPr>
        <a:xfrm>
          <a:off x="19310427" y="14354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73423</xdr:rowOff>
    </xdr:from>
    <xdr:ext cx="469744" cy="259045"/>
    <xdr:sp macro="" textlink="">
      <xdr:nvSpPr>
        <xdr:cNvPr id="637" name="n_4aveValue【消防施設】&#10;一人当たり面積">
          <a:extLst>
            <a:ext uri="{FF2B5EF4-FFF2-40B4-BE49-F238E27FC236}">
              <a16:creationId xmlns:a16="http://schemas.microsoft.com/office/drawing/2014/main" id="{FED4B7A9-3E78-4771-89E6-B0B3B88DBF46}"/>
            </a:ext>
          </a:extLst>
        </xdr:cNvPr>
        <xdr:cNvSpPr txBox="1"/>
      </xdr:nvSpPr>
      <xdr:spPr>
        <a:xfrm>
          <a:off x="18421427" y="14303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128033</xdr:rowOff>
    </xdr:from>
    <xdr:ext cx="469744" cy="259045"/>
    <xdr:sp macro="" textlink="">
      <xdr:nvSpPr>
        <xdr:cNvPr id="638" name="n_1mainValue【消防施設】&#10;一人当たり面積">
          <a:extLst>
            <a:ext uri="{FF2B5EF4-FFF2-40B4-BE49-F238E27FC236}">
              <a16:creationId xmlns:a16="http://schemas.microsoft.com/office/drawing/2014/main" id="{55BCEF0D-AFD7-46A4-B951-4D7C09EFA315}"/>
            </a:ext>
          </a:extLst>
        </xdr:cNvPr>
        <xdr:cNvSpPr txBox="1"/>
      </xdr:nvSpPr>
      <xdr:spPr>
        <a:xfrm>
          <a:off x="21075727" y="1470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131081</xdr:rowOff>
    </xdr:from>
    <xdr:ext cx="469744" cy="259045"/>
    <xdr:sp macro="" textlink="">
      <xdr:nvSpPr>
        <xdr:cNvPr id="639" name="n_2mainValue【消防施設】&#10;一人当たり面積">
          <a:extLst>
            <a:ext uri="{FF2B5EF4-FFF2-40B4-BE49-F238E27FC236}">
              <a16:creationId xmlns:a16="http://schemas.microsoft.com/office/drawing/2014/main" id="{E85DE7CE-6A2D-4AFE-A865-4EA8596AF5CE}"/>
            </a:ext>
          </a:extLst>
        </xdr:cNvPr>
        <xdr:cNvSpPr txBox="1"/>
      </xdr:nvSpPr>
      <xdr:spPr>
        <a:xfrm>
          <a:off x="20199427" y="14704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137940</xdr:rowOff>
    </xdr:from>
    <xdr:ext cx="469744" cy="259045"/>
    <xdr:sp macro="" textlink="">
      <xdr:nvSpPr>
        <xdr:cNvPr id="640" name="n_3mainValue【消防施設】&#10;一人当たり面積">
          <a:extLst>
            <a:ext uri="{FF2B5EF4-FFF2-40B4-BE49-F238E27FC236}">
              <a16:creationId xmlns:a16="http://schemas.microsoft.com/office/drawing/2014/main" id="{CC214B8F-4980-4B55-8FF1-D2160224C3FC}"/>
            </a:ext>
          </a:extLst>
        </xdr:cNvPr>
        <xdr:cNvSpPr txBox="1"/>
      </xdr:nvSpPr>
      <xdr:spPr>
        <a:xfrm>
          <a:off x="19310427" y="14711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140988</xdr:rowOff>
    </xdr:from>
    <xdr:ext cx="469744" cy="259045"/>
    <xdr:sp macro="" textlink="">
      <xdr:nvSpPr>
        <xdr:cNvPr id="641" name="n_4mainValue【消防施設】&#10;一人当たり面積">
          <a:extLst>
            <a:ext uri="{FF2B5EF4-FFF2-40B4-BE49-F238E27FC236}">
              <a16:creationId xmlns:a16="http://schemas.microsoft.com/office/drawing/2014/main" id="{08B5C1B8-FB62-4882-8FE2-4D2427BCD5EF}"/>
            </a:ext>
          </a:extLst>
        </xdr:cNvPr>
        <xdr:cNvSpPr txBox="1"/>
      </xdr:nvSpPr>
      <xdr:spPr>
        <a:xfrm>
          <a:off x="18421427" y="14714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2" name="正方形/長方形 641">
          <a:extLst>
            <a:ext uri="{FF2B5EF4-FFF2-40B4-BE49-F238E27FC236}">
              <a16:creationId xmlns:a16="http://schemas.microsoft.com/office/drawing/2014/main" id="{745946FF-9484-44FA-ACBA-14AE004CC6AA}"/>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3" name="正方形/長方形 642">
          <a:extLst>
            <a:ext uri="{FF2B5EF4-FFF2-40B4-BE49-F238E27FC236}">
              <a16:creationId xmlns:a16="http://schemas.microsoft.com/office/drawing/2014/main" id="{7DDB0386-A09B-4789-8EC9-E7E3377AC8EA}"/>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4" name="正方形/長方形 643">
          <a:extLst>
            <a:ext uri="{FF2B5EF4-FFF2-40B4-BE49-F238E27FC236}">
              <a16:creationId xmlns:a16="http://schemas.microsoft.com/office/drawing/2014/main" id="{A5CBDB36-2A21-49D9-9646-E8E80F2D1AE1}"/>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5" name="正方形/長方形 644">
          <a:extLst>
            <a:ext uri="{FF2B5EF4-FFF2-40B4-BE49-F238E27FC236}">
              <a16:creationId xmlns:a16="http://schemas.microsoft.com/office/drawing/2014/main" id="{077C9C3A-ACE0-41FC-906C-BEA4F933B895}"/>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6" name="正方形/長方形 645">
          <a:extLst>
            <a:ext uri="{FF2B5EF4-FFF2-40B4-BE49-F238E27FC236}">
              <a16:creationId xmlns:a16="http://schemas.microsoft.com/office/drawing/2014/main" id="{3A1DC3C3-F407-4BC6-9C1F-BA012DDDFB96}"/>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7" name="正方形/長方形 646">
          <a:extLst>
            <a:ext uri="{FF2B5EF4-FFF2-40B4-BE49-F238E27FC236}">
              <a16:creationId xmlns:a16="http://schemas.microsoft.com/office/drawing/2014/main" id="{1C0A1D0A-0695-406D-8CF1-79AD04FED0FC}"/>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8" name="正方形/長方形 647">
          <a:extLst>
            <a:ext uri="{FF2B5EF4-FFF2-40B4-BE49-F238E27FC236}">
              <a16:creationId xmlns:a16="http://schemas.microsoft.com/office/drawing/2014/main" id="{597C93B6-B8E0-4978-A143-835C67A63E29}"/>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9" name="正方形/長方形 648">
          <a:extLst>
            <a:ext uri="{FF2B5EF4-FFF2-40B4-BE49-F238E27FC236}">
              <a16:creationId xmlns:a16="http://schemas.microsoft.com/office/drawing/2014/main" id="{2A68788E-A031-4AB2-88BD-C2492BFBAB42}"/>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0" name="テキスト ボックス 649">
          <a:extLst>
            <a:ext uri="{FF2B5EF4-FFF2-40B4-BE49-F238E27FC236}">
              <a16:creationId xmlns:a16="http://schemas.microsoft.com/office/drawing/2014/main" id="{4DCB8FA4-578A-4CAE-A3E0-AEB146E61FEF}"/>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1" name="直線コネクタ 650">
          <a:extLst>
            <a:ext uri="{FF2B5EF4-FFF2-40B4-BE49-F238E27FC236}">
              <a16:creationId xmlns:a16="http://schemas.microsoft.com/office/drawing/2014/main" id="{30691A6C-206A-41C6-B1F1-C4391BC50361}"/>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2" name="テキスト ボックス 651">
          <a:extLst>
            <a:ext uri="{FF2B5EF4-FFF2-40B4-BE49-F238E27FC236}">
              <a16:creationId xmlns:a16="http://schemas.microsoft.com/office/drawing/2014/main" id="{98042E95-F00E-4DA6-B9BF-CA672C4E93D1}"/>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3" name="直線コネクタ 652">
          <a:extLst>
            <a:ext uri="{FF2B5EF4-FFF2-40B4-BE49-F238E27FC236}">
              <a16:creationId xmlns:a16="http://schemas.microsoft.com/office/drawing/2014/main" id="{7E72B852-EAFD-4209-A678-2552B4BF545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4" name="テキスト ボックス 653">
          <a:extLst>
            <a:ext uri="{FF2B5EF4-FFF2-40B4-BE49-F238E27FC236}">
              <a16:creationId xmlns:a16="http://schemas.microsoft.com/office/drawing/2014/main" id="{6B8A8EF3-8173-4F1D-99A8-AA70CABA9045}"/>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5" name="直線コネクタ 654">
          <a:extLst>
            <a:ext uri="{FF2B5EF4-FFF2-40B4-BE49-F238E27FC236}">
              <a16:creationId xmlns:a16="http://schemas.microsoft.com/office/drawing/2014/main" id="{D416BC7F-D47C-440B-85CA-A29AC08DAA7D}"/>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6" name="テキスト ボックス 655">
          <a:extLst>
            <a:ext uri="{FF2B5EF4-FFF2-40B4-BE49-F238E27FC236}">
              <a16:creationId xmlns:a16="http://schemas.microsoft.com/office/drawing/2014/main" id="{49A3B0EC-9E0B-4EDF-BCF0-B25154B4AC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7" name="直線コネクタ 656">
          <a:extLst>
            <a:ext uri="{FF2B5EF4-FFF2-40B4-BE49-F238E27FC236}">
              <a16:creationId xmlns:a16="http://schemas.microsoft.com/office/drawing/2014/main" id="{53E9B75A-0CFA-4325-BDB5-80DAED2B37F6}"/>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8" name="テキスト ボックス 657">
          <a:extLst>
            <a:ext uri="{FF2B5EF4-FFF2-40B4-BE49-F238E27FC236}">
              <a16:creationId xmlns:a16="http://schemas.microsoft.com/office/drawing/2014/main" id="{0A4B46E6-FE09-45A0-9944-30A1283C90C4}"/>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9" name="直線コネクタ 658">
          <a:extLst>
            <a:ext uri="{FF2B5EF4-FFF2-40B4-BE49-F238E27FC236}">
              <a16:creationId xmlns:a16="http://schemas.microsoft.com/office/drawing/2014/main" id="{286B3E07-BA1B-4E7A-96E5-4CF0E6FFC7D6}"/>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0" name="テキスト ボックス 659">
          <a:extLst>
            <a:ext uri="{FF2B5EF4-FFF2-40B4-BE49-F238E27FC236}">
              <a16:creationId xmlns:a16="http://schemas.microsoft.com/office/drawing/2014/main" id="{4B735A2E-3827-4976-B20C-22196629F4CF}"/>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1" name="直線コネクタ 660">
          <a:extLst>
            <a:ext uri="{FF2B5EF4-FFF2-40B4-BE49-F238E27FC236}">
              <a16:creationId xmlns:a16="http://schemas.microsoft.com/office/drawing/2014/main" id="{BF8F4859-DED2-4E53-88DE-3F0712BFCE17}"/>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2" name="テキスト ボックス 661">
          <a:extLst>
            <a:ext uri="{FF2B5EF4-FFF2-40B4-BE49-F238E27FC236}">
              <a16:creationId xmlns:a16="http://schemas.microsoft.com/office/drawing/2014/main" id="{5A233AC7-B452-4B52-9618-589E143B9088}"/>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3" name="直線コネクタ 662">
          <a:extLst>
            <a:ext uri="{FF2B5EF4-FFF2-40B4-BE49-F238E27FC236}">
              <a16:creationId xmlns:a16="http://schemas.microsoft.com/office/drawing/2014/main" id="{C1FC9946-790D-46A0-8EB6-DD7441B9A3E4}"/>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4" name="テキスト ボックス 663">
          <a:extLst>
            <a:ext uri="{FF2B5EF4-FFF2-40B4-BE49-F238E27FC236}">
              <a16:creationId xmlns:a16="http://schemas.microsoft.com/office/drawing/2014/main" id="{556AB073-2116-443D-9CCB-6DE18D55E7E5}"/>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5" name="直線コネクタ 664">
          <a:extLst>
            <a:ext uri="{FF2B5EF4-FFF2-40B4-BE49-F238E27FC236}">
              <a16:creationId xmlns:a16="http://schemas.microsoft.com/office/drawing/2014/main" id="{222DF350-44E0-47AE-813E-2BE4448F5B26}"/>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6" name="【庁舎】&#10;有形固定資産減価償却率グラフ枠">
          <a:extLst>
            <a:ext uri="{FF2B5EF4-FFF2-40B4-BE49-F238E27FC236}">
              <a16:creationId xmlns:a16="http://schemas.microsoft.com/office/drawing/2014/main" id="{12DE8FE7-5DA1-442D-8E8E-DA0C63F7A8F6}"/>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149679</xdr:rowOff>
    </xdr:from>
    <xdr:to>
      <xdr:col>85</xdr:col>
      <xdr:colOff>126364</xdr:colOff>
      <xdr:row>109</xdr:row>
      <xdr:rowOff>35379</xdr:rowOff>
    </xdr:to>
    <xdr:cxnSp macro="">
      <xdr:nvCxnSpPr>
        <xdr:cNvPr id="667" name="直線コネクタ 666">
          <a:extLst>
            <a:ext uri="{FF2B5EF4-FFF2-40B4-BE49-F238E27FC236}">
              <a16:creationId xmlns:a16="http://schemas.microsoft.com/office/drawing/2014/main" id="{ACE02DCE-CB70-4375-B6F2-97CE7D4EE026}"/>
            </a:ext>
          </a:extLst>
        </xdr:cNvPr>
        <xdr:cNvCxnSpPr/>
      </xdr:nvCxnSpPr>
      <xdr:spPr>
        <a:xfrm flipV="1">
          <a:off x="16318864" y="17123229"/>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8" name="【庁舎】&#10;有形固定資産減価償却率最小値テキスト">
          <a:extLst>
            <a:ext uri="{FF2B5EF4-FFF2-40B4-BE49-F238E27FC236}">
              <a16:creationId xmlns:a16="http://schemas.microsoft.com/office/drawing/2014/main" id="{1BA0CAD4-2187-4C6F-9231-CF521C44FEB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9" name="直線コネクタ 668">
          <a:extLst>
            <a:ext uri="{FF2B5EF4-FFF2-40B4-BE49-F238E27FC236}">
              <a16:creationId xmlns:a16="http://schemas.microsoft.com/office/drawing/2014/main" id="{3E60EA4B-8F65-4C71-BF8E-702C6BD03DAE}"/>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96356</xdr:rowOff>
    </xdr:from>
    <xdr:ext cx="340478" cy="259045"/>
    <xdr:sp macro="" textlink="">
      <xdr:nvSpPr>
        <xdr:cNvPr id="670" name="【庁舎】&#10;有形固定資産減価償却率最大値テキスト">
          <a:extLst>
            <a:ext uri="{FF2B5EF4-FFF2-40B4-BE49-F238E27FC236}">
              <a16:creationId xmlns:a16="http://schemas.microsoft.com/office/drawing/2014/main" id="{BD099FA2-ED03-4F64-A47F-D2ECB4F11353}"/>
            </a:ext>
          </a:extLst>
        </xdr:cNvPr>
        <xdr:cNvSpPr txBox="1"/>
      </xdr:nvSpPr>
      <xdr:spPr>
        <a:xfrm>
          <a:off x="16357600" y="168984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149679</xdr:rowOff>
    </xdr:from>
    <xdr:to>
      <xdr:col>86</xdr:col>
      <xdr:colOff>25400</xdr:colOff>
      <xdr:row>99</xdr:row>
      <xdr:rowOff>149679</xdr:rowOff>
    </xdr:to>
    <xdr:cxnSp macro="">
      <xdr:nvCxnSpPr>
        <xdr:cNvPr id="671" name="直線コネクタ 670">
          <a:extLst>
            <a:ext uri="{FF2B5EF4-FFF2-40B4-BE49-F238E27FC236}">
              <a16:creationId xmlns:a16="http://schemas.microsoft.com/office/drawing/2014/main" id="{351F6500-D1E9-4875-9DFD-D3AA62D338DD}"/>
            </a:ext>
          </a:extLst>
        </xdr:cNvPr>
        <xdr:cNvCxnSpPr/>
      </xdr:nvCxnSpPr>
      <xdr:spPr>
        <a:xfrm>
          <a:off x="16230600" y="1712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141350</xdr:rowOff>
    </xdr:from>
    <xdr:ext cx="405111" cy="259045"/>
    <xdr:sp macro="" textlink="">
      <xdr:nvSpPr>
        <xdr:cNvPr id="672" name="【庁舎】&#10;有形固定資産減価償却率平均値テキスト">
          <a:extLst>
            <a:ext uri="{FF2B5EF4-FFF2-40B4-BE49-F238E27FC236}">
              <a16:creationId xmlns:a16="http://schemas.microsoft.com/office/drawing/2014/main" id="{02F43BF8-4BC7-41E8-BFE3-68AF96B6673D}"/>
            </a:ext>
          </a:extLst>
        </xdr:cNvPr>
        <xdr:cNvSpPr txBox="1"/>
      </xdr:nvSpPr>
      <xdr:spPr>
        <a:xfrm>
          <a:off x="16357600" y="178007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118473</xdr:rowOff>
    </xdr:from>
    <xdr:to>
      <xdr:col>85</xdr:col>
      <xdr:colOff>177800</xdr:colOff>
      <xdr:row>105</xdr:row>
      <xdr:rowOff>48623</xdr:rowOff>
    </xdr:to>
    <xdr:sp macro="" textlink="">
      <xdr:nvSpPr>
        <xdr:cNvPr id="673" name="フローチャート: 判断 672">
          <a:extLst>
            <a:ext uri="{FF2B5EF4-FFF2-40B4-BE49-F238E27FC236}">
              <a16:creationId xmlns:a16="http://schemas.microsoft.com/office/drawing/2014/main" id="{877377FB-BAEA-4EE0-9252-85B04EC3D997}"/>
            </a:ext>
          </a:extLst>
        </xdr:cNvPr>
        <xdr:cNvSpPr/>
      </xdr:nvSpPr>
      <xdr:spPr>
        <a:xfrm>
          <a:off x="16268700" y="1794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159294</xdr:rowOff>
    </xdr:from>
    <xdr:to>
      <xdr:col>81</xdr:col>
      <xdr:colOff>101600</xdr:colOff>
      <xdr:row>105</xdr:row>
      <xdr:rowOff>89444</xdr:rowOff>
    </xdr:to>
    <xdr:sp macro="" textlink="">
      <xdr:nvSpPr>
        <xdr:cNvPr id="674" name="フローチャート: 判断 673">
          <a:extLst>
            <a:ext uri="{FF2B5EF4-FFF2-40B4-BE49-F238E27FC236}">
              <a16:creationId xmlns:a16="http://schemas.microsoft.com/office/drawing/2014/main" id="{4DEAE950-2F43-4E9A-AFDE-D1B92D5F17BE}"/>
            </a:ext>
          </a:extLst>
        </xdr:cNvPr>
        <xdr:cNvSpPr/>
      </xdr:nvSpPr>
      <xdr:spPr>
        <a:xfrm>
          <a:off x="15430500" y="1799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15602</xdr:rowOff>
    </xdr:from>
    <xdr:to>
      <xdr:col>76</xdr:col>
      <xdr:colOff>165100</xdr:colOff>
      <xdr:row>105</xdr:row>
      <xdr:rowOff>117202</xdr:rowOff>
    </xdr:to>
    <xdr:sp macro="" textlink="">
      <xdr:nvSpPr>
        <xdr:cNvPr id="675" name="フローチャート: 判断 674">
          <a:extLst>
            <a:ext uri="{FF2B5EF4-FFF2-40B4-BE49-F238E27FC236}">
              <a16:creationId xmlns:a16="http://schemas.microsoft.com/office/drawing/2014/main" id="{3BABC66E-F5E4-4FB3-A2F5-8D8C69A3F8A1}"/>
            </a:ext>
          </a:extLst>
        </xdr:cNvPr>
        <xdr:cNvSpPr/>
      </xdr:nvSpPr>
      <xdr:spPr>
        <a:xfrm>
          <a:off x="14541500" y="18017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13970</xdr:rowOff>
    </xdr:from>
    <xdr:to>
      <xdr:col>72</xdr:col>
      <xdr:colOff>38100</xdr:colOff>
      <xdr:row>105</xdr:row>
      <xdr:rowOff>115570</xdr:rowOff>
    </xdr:to>
    <xdr:sp macro="" textlink="">
      <xdr:nvSpPr>
        <xdr:cNvPr id="676" name="フローチャート: 判断 675">
          <a:extLst>
            <a:ext uri="{FF2B5EF4-FFF2-40B4-BE49-F238E27FC236}">
              <a16:creationId xmlns:a16="http://schemas.microsoft.com/office/drawing/2014/main" id="{A42C1771-9B91-4951-AA1E-6E9C6837FCAF}"/>
            </a:ext>
          </a:extLst>
        </xdr:cNvPr>
        <xdr:cNvSpPr/>
      </xdr:nvSpPr>
      <xdr:spPr>
        <a:xfrm>
          <a:off x="13652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35198</xdr:rowOff>
    </xdr:from>
    <xdr:to>
      <xdr:col>67</xdr:col>
      <xdr:colOff>101600</xdr:colOff>
      <xdr:row>105</xdr:row>
      <xdr:rowOff>136798</xdr:rowOff>
    </xdr:to>
    <xdr:sp macro="" textlink="">
      <xdr:nvSpPr>
        <xdr:cNvPr id="677" name="フローチャート: 判断 676">
          <a:extLst>
            <a:ext uri="{FF2B5EF4-FFF2-40B4-BE49-F238E27FC236}">
              <a16:creationId xmlns:a16="http://schemas.microsoft.com/office/drawing/2014/main" id="{597C2223-FBED-453B-869C-666D3C77A5B7}"/>
            </a:ext>
          </a:extLst>
        </xdr:cNvPr>
        <xdr:cNvSpPr/>
      </xdr:nvSpPr>
      <xdr:spPr>
        <a:xfrm>
          <a:off x="12763500" y="1803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B4FAE911-2057-4BA5-86DC-A76AD084E3AE}"/>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308CCD4B-5A6F-4169-91BF-FE1BAC19AEBE}"/>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F4FB276E-83D1-4179-975E-1CA21A046B0C}"/>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3956336C-36A2-406F-8881-82D021138944}"/>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1F4729D4-3093-4B4A-B255-EBED01809421}"/>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51526</xdr:rowOff>
    </xdr:from>
    <xdr:to>
      <xdr:col>85</xdr:col>
      <xdr:colOff>177800</xdr:colOff>
      <xdr:row>106</xdr:row>
      <xdr:rowOff>153126</xdr:rowOff>
    </xdr:to>
    <xdr:sp macro="" textlink="">
      <xdr:nvSpPr>
        <xdr:cNvPr id="683" name="楕円 682">
          <a:extLst>
            <a:ext uri="{FF2B5EF4-FFF2-40B4-BE49-F238E27FC236}">
              <a16:creationId xmlns:a16="http://schemas.microsoft.com/office/drawing/2014/main" id="{69E22236-FBFF-4CE4-B1AD-90BB9E71E40C}"/>
            </a:ext>
          </a:extLst>
        </xdr:cNvPr>
        <xdr:cNvSpPr/>
      </xdr:nvSpPr>
      <xdr:spPr>
        <a:xfrm>
          <a:off x="16268700" y="1822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29953</xdr:rowOff>
    </xdr:from>
    <xdr:ext cx="405111" cy="259045"/>
    <xdr:sp macro="" textlink="">
      <xdr:nvSpPr>
        <xdr:cNvPr id="684" name="【庁舎】&#10;有形固定資産減価償却率該当値テキスト">
          <a:extLst>
            <a:ext uri="{FF2B5EF4-FFF2-40B4-BE49-F238E27FC236}">
              <a16:creationId xmlns:a16="http://schemas.microsoft.com/office/drawing/2014/main" id="{33A8BD3B-C31E-4F41-AE82-BB69792E7C1F}"/>
            </a:ext>
          </a:extLst>
        </xdr:cNvPr>
        <xdr:cNvSpPr txBox="1"/>
      </xdr:nvSpPr>
      <xdr:spPr>
        <a:xfrm>
          <a:off x="16357600" y="1820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22134</xdr:rowOff>
    </xdr:from>
    <xdr:to>
      <xdr:col>81</xdr:col>
      <xdr:colOff>101600</xdr:colOff>
      <xdr:row>106</xdr:row>
      <xdr:rowOff>123734</xdr:rowOff>
    </xdr:to>
    <xdr:sp macro="" textlink="">
      <xdr:nvSpPr>
        <xdr:cNvPr id="685" name="楕円 684">
          <a:extLst>
            <a:ext uri="{FF2B5EF4-FFF2-40B4-BE49-F238E27FC236}">
              <a16:creationId xmlns:a16="http://schemas.microsoft.com/office/drawing/2014/main" id="{5B71E340-93E5-4F2C-B9B0-C7C43EDC6D2F}"/>
            </a:ext>
          </a:extLst>
        </xdr:cNvPr>
        <xdr:cNvSpPr/>
      </xdr:nvSpPr>
      <xdr:spPr>
        <a:xfrm>
          <a:off x="15430500" y="1819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72934</xdr:rowOff>
    </xdr:from>
    <xdr:to>
      <xdr:col>85</xdr:col>
      <xdr:colOff>127000</xdr:colOff>
      <xdr:row>106</xdr:row>
      <xdr:rowOff>102326</xdr:rowOff>
    </xdr:to>
    <xdr:cxnSp macro="">
      <xdr:nvCxnSpPr>
        <xdr:cNvPr id="686" name="直線コネクタ 685">
          <a:extLst>
            <a:ext uri="{FF2B5EF4-FFF2-40B4-BE49-F238E27FC236}">
              <a16:creationId xmlns:a16="http://schemas.microsoft.com/office/drawing/2014/main" id="{6116A7D8-3AE1-476E-ACDC-95D5FCC4CA6A}"/>
            </a:ext>
          </a:extLst>
        </xdr:cNvPr>
        <xdr:cNvCxnSpPr/>
      </xdr:nvCxnSpPr>
      <xdr:spPr>
        <a:xfrm>
          <a:off x="15481300" y="18246634"/>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170724</xdr:rowOff>
    </xdr:from>
    <xdr:to>
      <xdr:col>76</xdr:col>
      <xdr:colOff>165100</xdr:colOff>
      <xdr:row>106</xdr:row>
      <xdr:rowOff>100874</xdr:rowOff>
    </xdr:to>
    <xdr:sp macro="" textlink="">
      <xdr:nvSpPr>
        <xdr:cNvPr id="687" name="楕円 686">
          <a:extLst>
            <a:ext uri="{FF2B5EF4-FFF2-40B4-BE49-F238E27FC236}">
              <a16:creationId xmlns:a16="http://schemas.microsoft.com/office/drawing/2014/main" id="{856C166B-05A4-43B1-9CCF-115FFDBCC57E}"/>
            </a:ext>
          </a:extLst>
        </xdr:cNvPr>
        <xdr:cNvSpPr/>
      </xdr:nvSpPr>
      <xdr:spPr>
        <a:xfrm>
          <a:off x="14541500" y="1817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50074</xdr:rowOff>
    </xdr:from>
    <xdr:to>
      <xdr:col>81</xdr:col>
      <xdr:colOff>50800</xdr:colOff>
      <xdr:row>106</xdr:row>
      <xdr:rowOff>72934</xdr:rowOff>
    </xdr:to>
    <xdr:cxnSp macro="">
      <xdr:nvCxnSpPr>
        <xdr:cNvPr id="688" name="直線コネクタ 687">
          <a:extLst>
            <a:ext uri="{FF2B5EF4-FFF2-40B4-BE49-F238E27FC236}">
              <a16:creationId xmlns:a16="http://schemas.microsoft.com/office/drawing/2014/main" id="{F5F91A2E-7E69-481E-8829-1C82FC497F6E}"/>
            </a:ext>
          </a:extLst>
        </xdr:cNvPr>
        <xdr:cNvCxnSpPr/>
      </xdr:nvCxnSpPr>
      <xdr:spPr>
        <a:xfrm>
          <a:off x="14592300" y="1822377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141332</xdr:rowOff>
    </xdr:from>
    <xdr:to>
      <xdr:col>72</xdr:col>
      <xdr:colOff>38100</xdr:colOff>
      <xdr:row>106</xdr:row>
      <xdr:rowOff>71482</xdr:rowOff>
    </xdr:to>
    <xdr:sp macro="" textlink="">
      <xdr:nvSpPr>
        <xdr:cNvPr id="689" name="楕円 688">
          <a:extLst>
            <a:ext uri="{FF2B5EF4-FFF2-40B4-BE49-F238E27FC236}">
              <a16:creationId xmlns:a16="http://schemas.microsoft.com/office/drawing/2014/main" id="{01939E45-682B-4369-BE7B-439172BEC606}"/>
            </a:ext>
          </a:extLst>
        </xdr:cNvPr>
        <xdr:cNvSpPr/>
      </xdr:nvSpPr>
      <xdr:spPr>
        <a:xfrm>
          <a:off x="13652500" y="1814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20682</xdr:rowOff>
    </xdr:from>
    <xdr:to>
      <xdr:col>76</xdr:col>
      <xdr:colOff>114300</xdr:colOff>
      <xdr:row>106</xdr:row>
      <xdr:rowOff>50074</xdr:rowOff>
    </xdr:to>
    <xdr:cxnSp macro="">
      <xdr:nvCxnSpPr>
        <xdr:cNvPr id="690" name="直線コネクタ 689">
          <a:extLst>
            <a:ext uri="{FF2B5EF4-FFF2-40B4-BE49-F238E27FC236}">
              <a16:creationId xmlns:a16="http://schemas.microsoft.com/office/drawing/2014/main" id="{5F8F838C-41AD-4A6A-8435-6DC936A2FC15}"/>
            </a:ext>
          </a:extLst>
        </xdr:cNvPr>
        <xdr:cNvCxnSpPr/>
      </xdr:nvCxnSpPr>
      <xdr:spPr>
        <a:xfrm>
          <a:off x="13703300" y="18194382"/>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111942</xdr:rowOff>
    </xdr:from>
    <xdr:to>
      <xdr:col>67</xdr:col>
      <xdr:colOff>101600</xdr:colOff>
      <xdr:row>106</xdr:row>
      <xdr:rowOff>42092</xdr:rowOff>
    </xdr:to>
    <xdr:sp macro="" textlink="">
      <xdr:nvSpPr>
        <xdr:cNvPr id="691" name="楕円 690">
          <a:extLst>
            <a:ext uri="{FF2B5EF4-FFF2-40B4-BE49-F238E27FC236}">
              <a16:creationId xmlns:a16="http://schemas.microsoft.com/office/drawing/2014/main" id="{64A8DBA7-CAB7-456F-97D1-716CF03C9249}"/>
            </a:ext>
          </a:extLst>
        </xdr:cNvPr>
        <xdr:cNvSpPr/>
      </xdr:nvSpPr>
      <xdr:spPr>
        <a:xfrm>
          <a:off x="12763500" y="1811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162742</xdr:rowOff>
    </xdr:from>
    <xdr:to>
      <xdr:col>71</xdr:col>
      <xdr:colOff>177800</xdr:colOff>
      <xdr:row>106</xdr:row>
      <xdr:rowOff>20682</xdr:rowOff>
    </xdr:to>
    <xdr:cxnSp macro="">
      <xdr:nvCxnSpPr>
        <xdr:cNvPr id="692" name="直線コネクタ 691">
          <a:extLst>
            <a:ext uri="{FF2B5EF4-FFF2-40B4-BE49-F238E27FC236}">
              <a16:creationId xmlns:a16="http://schemas.microsoft.com/office/drawing/2014/main" id="{32C26B8A-6224-4022-895D-A2F6A79C16E6}"/>
            </a:ext>
          </a:extLst>
        </xdr:cNvPr>
        <xdr:cNvCxnSpPr/>
      </xdr:nvCxnSpPr>
      <xdr:spPr>
        <a:xfrm>
          <a:off x="12814300" y="18164992"/>
          <a:ext cx="8890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105971</xdr:rowOff>
    </xdr:from>
    <xdr:ext cx="405111" cy="259045"/>
    <xdr:sp macro="" textlink="">
      <xdr:nvSpPr>
        <xdr:cNvPr id="693" name="n_1aveValue【庁舎】&#10;有形固定資産減価償却率">
          <a:extLst>
            <a:ext uri="{FF2B5EF4-FFF2-40B4-BE49-F238E27FC236}">
              <a16:creationId xmlns:a16="http://schemas.microsoft.com/office/drawing/2014/main" id="{EF4EB147-8844-49E0-913A-D75E65B2D56A}"/>
            </a:ext>
          </a:extLst>
        </xdr:cNvPr>
        <xdr:cNvSpPr txBox="1"/>
      </xdr:nvSpPr>
      <xdr:spPr>
        <a:xfrm>
          <a:off x="15266044" y="1776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133729</xdr:rowOff>
    </xdr:from>
    <xdr:ext cx="405111" cy="259045"/>
    <xdr:sp macro="" textlink="">
      <xdr:nvSpPr>
        <xdr:cNvPr id="694" name="n_2aveValue【庁舎】&#10;有形固定資産減価償却率">
          <a:extLst>
            <a:ext uri="{FF2B5EF4-FFF2-40B4-BE49-F238E27FC236}">
              <a16:creationId xmlns:a16="http://schemas.microsoft.com/office/drawing/2014/main" id="{10E103F3-E58F-46A0-9409-D84E62BA1736}"/>
            </a:ext>
          </a:extLst>
        </xdr:cNvPr>
        <xdr:cNvSpPr txBox="1"/>
      </xdr:nvSpPr>
      <xdr:spPr>
        <a:xfrm>
          <a:off x="14389744" y="17793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132097</xdr:rowOff>
    </xdr:from>
    <xdr:ext cx="405111" cy="259045"/>
    <xdr:sp macro="" textlink="">
      <xdr:nvSpPr>
        <xdr:cNvPr id="695" name="n_3aveValue【庁舎】&#10;有形固定資産減価償却率">
          <a:extLst>
            <a:ext uri="{FF2B5EF4-FFF2-40B4-BE49-F238E27FC236}">
              <a16:creationId xmlns:a16="http://schemas.microsoft.com/office/drawing/2014/main" id="{947AE669-3CF9-4C9C-A97E-73FFF96A8592}"/>
            </a:ext>
          </a:extLst>
        </xdr:cNvPr>
        <xdr:cNvSpPr txBox="1"/>
      </xdr:nvSpPr>
      <xdr:spPr>
        <a:xfrm>
          <a:off x="13500744" y="1779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153325</xdr:rowOff>
    </xdr:from>
    <xdr:ext cx="405111" cy="259045"/>
    <xdr:sp macro="" textlink="">
      <xdr:nvSpPr>
        <xdr:cNvPr id="696" name="n_4aveValue【庁舎】&#10;有形固定資産減価償却率">
          <a:extLst>
            <a:ext uri="{FF2B5EF4-FFF2-40B4-BE49-F238E27FC236}">
              <a16:creationId xmlns:a16="http://schemas.microsoft.com/office/drawing/2014/main" id="{693F89CC-29A7-4CFE-B602-133DE2BD7364}"/>
            </a:ext>
          </a:extLst>
        </xdr:cNvPr>
        <xdr:cNvSpPr txBox="1"/>
      </xdr:nvSpPr>
      <xdr:spPr>
        <a:xfrm>
          <a:off x="12611744" y="17812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114861</xdr:rowOff>
    </xdr:from>
    <xdr:ext cx="405111" cy="259045"/>
    <xdr:sp macro="" textlink="">
      <xdr:nvSpPr>
        <xdr:cNvPr id="697" name="n_1mainValue【庁舎】&#10;有形固定資産減価償却率">
          <a:extLst>
            <a:ext uri="{FF2B5EF4-FFF2-40B4-BE49-F238E27FC236}">
              <a16:creationId xmlns:a16="http://schemas.microsoft.com/office/drawing/2014/main" id="{6D5D62F9-7598-4C9D-A71E-C181831272B0}"/>
            </a:ext>
          </a:extLst>
        </xdr:cNvPr>
        <xdr:cNvSpPr txBox="1"/>
      </xdr:nvSpPr>
      <xdr:spPr>
        <a:xfrm>
          <a:off x="15266044" y="18288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92001</xdr:rowOff>
    </xdr:from>
    <xdr:ext cx="405111" cy="259045"/>
    <xdr:sp macro="" textlink="">
      <xdr:nvSpPr>
        <xdr:cNvPr id="698" name="n_2mainValue【庁舎】&#10;有形固定資産減価償却率">
          <a:extLst>
            <a:ext uri="{FF2B5EF4-FFF2-40B4-BE49-F238E27FC236}">
              <a16:creationId xmlns:a16="http://schemas.microsoft.com/office/drawing/2014/main" id="{D96969F1-BB61-461F-979A-BF437CBF4EDB}"/>
            </a:ext>
          </a:extLst>
        </xdr:cNvPr>
        <xdr:cNvSpPr txBox="1"/>
      </xdr:nvSpPr>
      <xdr:spPr>
        <a:xfrm>
          <a:off x="14389744" y="18265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62609</xdr:rowOff>
    </xdr:from>
    <xdr:ext cx="405111" cy="259045"/>
    <xdr:sp macro="" textlink="">
      <xdr:nvSpPr>
        <xdr:cNvPr id="699" name="n_3mainValue【庁舎】&#10;有形固定資産減価償却率">
          <a:extLst>
            <a:ext uri="{FF2B5EF4-FFF2-40B4-BE49-F238E27FC236}">
              <a16:creationId xmlns:a16="http://schemas.microsoft.com/office/drawing/2014/main" id="{74FCFDC9-7650-4F23-A383-978C8C4DF8F7}"/>
            </a:ext>
          </a:extLst>
        </xdr:cNvPr>
        <xdr:cNvSpPr txBox="1"/>
      </xdr:nvSpPr>
      <xdr:spPr>
        <a:xfrm>
          <a:off x="13500744" y="18236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33219</xdr:rowOff>
    </xdr:from>
    <xdr:ext cx="405111" cy="259045"/>
    <xdr:sp macro="" textlink="">
      <xdr:nvSpPr>
        <xdr:cNvPr id="700" name="n_4mainValue【庁舎】&#10;有形固定資産減価償却率">
          <a:extLst>
            <a:ext uri="{FF2B5EF4-FFF2-40B4-BE49-F238E27FC236}">
              <a16:creationId xmlns:a16="http://schemas.microsoft.com/office/drawing/2014/main" id="{767B70C6-E978-49C0-A7E9-246E778C04B7}"/>
            </a:ext>
          </a:extLst>
        </xdr:cNvPr>
        <xdr:cNvSpPr txBox="1"/>
      </xdr:nvSpPr>
      <xdr:spPr>
        <a:xfrm>
          <a:off x="12611744" y="18206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1" name="正方形/長方形 700">
          <a:extLst>
            <a:ext uri="{FF2B5EF4-FFF2-40B4-BE49-F238E27FC236}">
              <a16:creationId xmlns:a16="http://schemas.microsoft.com/office/drawing/2014/main" id="{27679906-F5FA-4AF7-A974-E573D72606A6}"/>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2" name="正方形/長方形 701">
          <a:extLst>
            <a:ext uri="{FF2B5EF4-FFF2-40B4-BE49-F238E27FC236}">
              <a16:creationId xmlns:a16="http://schemas.microsoft.com/office/drawing/2014/main" id="{C35A3DEE-C567-49A1-AF61-E38FB6D43FA6}"/>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3" name="正方形/長方形 702">
          <a:extLst>
            <a:ext uri="{FF2B5EF4-FFF2-40B4-BE49-F238E27FC236}">
              <a16:creationId xmlns:a16="http://schemas.microsoft.com/office/drawing/2014/main" id="{9156E72B-9F73-438F-8E02-78046375DAF6}"/>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4" name="正方形/長方形 703">
          <a:extLst>
            <a:ext uri="{FF2B5EF4-FFF2-40B4-BE49-F238E27FC236}">
              <a16:creationId xmlns:a16="http://schemas.microsoft.com/office/drawing/2014/main" id="{1C3AF801-D83B-492F-8F3F-EE12A95B392A}"/>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5" name="正方形/長方形 704">
          <a:extLst>
            <a:ext uri="{FF2B5EF4-FFF2-40B4-BE49-F238E27FC236}">
              <a16:creationId xmlns:a16="http://schemas.microsoft.com/office/drawing/2014/main" id="{2E026A61-8203-4258-BBE0-701E1128E61A}"/>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6" name="正方形/長方形 705">
          <a:extLst>
            <a:ext uri="{FF2B5EF4-FFF2-40B4-BE49-F238E27FC236}">
              <a16:creationId xmlns:a16="http://schemas.microsoft.com/office/drawing/2014/main" id="{F0CEA4D5-C758-420C-B3D7-FB8CE224C57E}"/>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7" name="正方形/長方形 706">
          <a:extLst>
            <a:ext uri="{FF2B5EF4-FFF2-40B4-BE49-F238E27FC236}">
              <a16:creationId xmlns:a16="http://schemas.microsoft.com/office/drawing/2014/main" id="{335A7F53-7C18-42C2-93BB-03C2786D31E1}"/>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8" name="正方形/長方形 707">
          <a:extLst>
            <a:ext uri="{FF2B5EF4-FFF2-40B4-BE49-F238E27FC236}">
              <a16:creationId xmlns:a16="http://schemas.microsoft.com/office/drawing/2014/main" id="{A5FFAEA8-48E5-4F1E-8989-2DE4C3FBDBF4}"/>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9" name="テキスト ボックス 708">
          <a:extLst>
            <a:ext uri="{FF2B5EF4-FFF2-40B4-BE49-F238E27FC236}">
              <a16:creationId xmlns:a16="http://schemas.microsoft.com/office/drawing/2014/main" id="{9472E9FD-6188-4788-B57F-E9A8D9995855}"/>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0" name="直線コネクタ 709">
          <a:extLst>
            <a:ext uri="{FF2B5EF4-FFF2-40B4-BE49-F238E27FC236}">
              <a16:creationId xmlns:a16="http://schemas.microsoft.com/office/drawing/2014/main" id="{893BC566-0B38-45BD-AA39-42957D458DD1}"/>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11" name="直線コネクタ 710">
          <a:extLst>
            <a:ext uri="{FF2B5EF4-FFF2-40B4-BE49-F238E27FC236}">
              <a16:creationId xmlns:a16="http://schemas.microsoft.com/office/drawing/2014/main" id="{F6F6E1EE-68E9-42A9-9693-9EDF69892053}"/>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2" name="テキスト ボックス 711">
          <a:extLst>
            <a:ext uri="{FF2B5EF4-FFF2-40B4-BE49-F238E27FC236}">
              <a16:creationId xmlns:a16="http://schemas.microsoft.com/office/drawing/2014/main" id="{64A29B63-9B3D-4894-8DAC-BD2C929E8B2C}"/>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3" name="直線コネクタ 712">
          <a:extLst>
            <a:ext uri="{FF2B5EF4-FFF2-40B4-BE49-F238E27FC236}">
              <a16:creationId xmlns:a16="http://schemas.microsoft.com/office/drawing/2014/main" id="{228486E6-8A5F-4C99-9EBD-A6A4EF3C4FE1}"/>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4" name="テキスト ボックス 713">
          <a:extLst>
            <a:ext uri="{FF2B5EF4-FFF2-40B4-BE49-F238E27FC236}">
              <a16:creationId xmlns:a16="http://schemas.microsoft.com/office/drawing/2014/main" id="{FBA982DF-FD95-4CCA-B40F-F81649BE4534}"/>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5" name="直線コネクタ 714">
          <a:extLst>
            <a:ext uri="{FF2B5EF4-FFF2-40B4-BE49-F238E27FC236}">
              <a16:creationId xmlns:a16="http://schemas.microsoft.com/office/drawing/2014/main" id="{52D01499-578E-4634-8B59-428F8941A9C2}"/>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6" name="テキスト ボックス 715">
          <a:extLst>
            <a:ext uri="{FF2B5EF4-FFF2-40B4-BE49-F238E27FC236}">
              <a16:creationId xmlns:a16="http://schemas.microsoft.com/office/drawing/2014/main" id="{D6879AB3-6817-4DE2-B803-4B9D1D49CAE5}"/>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7" name="直線コネクタ 716">
          <a:extLst>
            <a:ext uri="{FF2B5EF4-FFF2-40B4-BE49-F238E27FC236}">
              <a16:creationId xmlns:a16="http://schemas.microsoft.com/office/drawing/2014/main" id="{32B2A7F6-5471-4532-8D0E-109F018C321E}"/>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8" name="テキスト ボックス 717">
          <a:extLst>
            <a:ext uri="{FF2B5EF4-FFF2-40B4-BE49-F238E27FC236}">
              <a16:creationId xmlns:a16="http://schemas.microsoft.com/office/drawing/2014/main" id="{6AEC6B42-A93B-49D3-80E3-318CF8C69C14}"/>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9" name="直線コネクタ 718">
          <a:extLst>
            <a:ext uri="{FF2B5EF4-FFF2-40B4-BE49-F238E27FC236}">
              <a16:creationId xmlns:a16="http://schemas.microsoft.com/office/drawing/2014/main" id="{46790DEA-BC6E-44B5-AABB-61C81FC488C1}"/>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20" name="テキスト ボックス 719">
          <a:extLst>
            <a:ext uri="{FF2B5EF4-FFF2-40B4-BE49-F238E27FC236}">
              <a16:creationId xmlns:a16="http://schemas.microsoft.com/office/drawing/2014/main" id="{DD8024A8-0BF7-42F3-82C2-F920D203198C}"/>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1" name="直線コネクタ 720">
          <a:extLst>
            <a:ext uri="{FF2B5EF4-FFF2-40B4-BE49-F238E27FC236}">
              <a16:creationId xmlns:a16="http://schemas.microsoft.com/office/drawing/2014/main" id="{3A915838-A523-4D21-BDB0-A1920AAC66E2}"/>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2" name="テキスト ボックス 721">
          <a:extLst>
            <a:ext uri="{FF2B5EF4-FFF2-40B4-BE49-F238E27FC236}">
              <a16:creationId xmlns:a16="http://schemas.microsoft.com/office/drawing/2014/main" id="{D82241F2-CC58-4DBB-B3BA-449321D6AE59}"/>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3" name="【庁舎】&#10;一人当たり面積グラフ枠">
          <a:extLst>
            <a:ext uri="{FF2B5EF4-FFF2-40B4-BE49-F238E27FC236}">
              <a16:creationId xmlns:a16="http://schemas.microsoft.com/office/drawing/2014/main" id="{FBA38D12-E5E1-4127-9526-891752E6C38F}"/>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107062</xdr:rowOff>
    </xdr:from>
    <xdr:to>
      <xdr:col>116</xdr:col>
      <xdr:colOff>62864</xdr:colOff>
      <xdr:row>108</xdr:row>
      <xdr:rowOff>79248</xdr:rowOff>
    </xdr:to>
    <xdr:cxnSp macro="">
      <xdr:nvCxnSpPr>
        <xdr:cNvPr id="724" name="直線コネクタ 723">
          <a:extLst>
            <a:ext uri="{FF2B5EF4-FFF2-40B4-BE49-F238E27FC236}">
              <a16:creationId xmlns:a16="http://schemas.microsoft.com/office/drawing/2014/main" id="{1B8F0D12-3C48-4A2A-BA9A-25D4FBB6D83E}"/>
            </a:ext>
          </a:extLst>
        </xdr:cNvPr>
        <xdr:cNvCxnSpPr/>
      </xdr:nvCxnSpPr>
      <xdr:spPr>
        <a:xfrm flipV="1">
          <a:off x="22160864" y="17252062"/>
          <a:ext cx="0" cy="13437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83075</xdr:rowOff>
    </xdr:from>
    <xdr:ext cx="469744" cy="259045"/>
    <xdr:sp macro="" textlink="">
      <xdr:nvSpPr>
        <xdr:cNvPr id="725" name="【庁舎】&#10;一人当たり面積最小値テキスト">
          <a:extLst>
            <a:ext uri="{FF2B5EF4-FFF2-40B4-BE49-F238E27FC236}">
              <a16:creationId xmlns:a16="http://schemas.microsoft.com/office/drawing/2014/main" id="{1E2C6A57-7168-4E3F-90D6-40F40E392FCD}"/>
            </a:ext>
          </a:extLst>
        </xdr:cNvPr>
        <xdr:cNvSpPr txBox="1"/>
      </xdr:nvSpPr>
      <xdr:spPr>
        <a:xfrm>
          <a:off x="22199600" y="18599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79248</xdr:rowOff>
    </xdr:from>
    <xdr:to>
      <xdr:col>116</xdr:col>
      <xdr:colOff>152400</xdr:colOff>
      <xdr:row>108</xdr:row>
      <xdr:rowOff>79248</xdr:rowOff>
    </xdr:to>
    <xdr:cxnSp macro="">
      <xdr:nvCxnSpPr>
        <xdr:cNvPr id="726" name="直線コネクタ 725">
          <a:extLst>
            <a:ext uri="{FF2B5EF4-FFF2-40B4-BE49-F238E27FC236}">
              <a16:creationId xmlns:a16="http://schemas.microsoft.com/office/drawing/2014/main" id="{FBBC5B9E-6D88-45E3-87EC-4701D91A82FB}"/>
            </a:ext>
          </a:extLst>
        </xdr:cNvPr>
        <xdr:cNvCxnSpPr/>
      </xdr:nvCxnSpPr>
      <xdr:spPr>
        <a:xfrm>
          <a:off x="22072600" y="18595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53739</xdr:rowOff>
    </xdr:from>
    <xdr:ext cx="469744" cy="259045"/>
    <xdr:sp macro="" textlink="">
      <xdr:nvSpPr>
        <xdr:cNvPr id="727" name="【庁舎】&#10;一人当たり面積最大値テキスト">
          <a:extLst>
            <a:ext uri="{FF2B5EF4-FFF2-40B4-BE49-F238E27FC236}">
              <a16:creationId xmlns:a16="http://schemas.microsoft.com/office/drawing/2014/main" id="{EC51123F-907D-4AF5-947A-5DF36E2E1BA6}"/>
            </a:ext>
          </a:extLst>
        </xdr:cNvPr>
        <xdr:cNvSpPr txBox="1"/>
      </xdr:nvSpPr>
      <xdr:spPr>
        <a:xfrm>
          <a:off x="22199600" y="17027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107062</xdr:rowOff>
    </xdr:from>
    <xdr:to>
      <xdr:col>116</xdr:col>
      <xdr:colOff>152400</xdr:colOff>
      <xdr:row>100</xdr:row>
      <xdr:rowOff>107062</xdr:rowOff>
    </xdr:to>
    <xdr:cxnSp macro="">
      <xdr:nvCxnSpPr>
        <xdr:cNvPr id="728" name="直線コネクタ 727">
          <a:extLst>
            <a:ext uri="{FF2B5EF4-FFF2-40B4-BE49-F238E27FC236}">
              <a16:creationId xmlns:a16="http://schemas.microsoft.com/office/drawing/2014/main" id="{73D0286F-C68C-448E-B0A7-D2B5F968C6C5}"/>
            </a:ext>
          </a:extLst>
        </xdr:cNvPr>
        <xdr:cNvCxnSpPr/>
      </xdr:nvCxnSpPr>
      <xdr:spPr>
        <a:xfrm>
          <a:off x="22072600" y="17252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54881</xdr:rowOff>
    </xdr:from>
    <xdr:ext cx="469744" cy="259045"/>
    <xdr:sp macro="" textlink="">
      <xdr:nvSpPr>
        <xdr:cNvPr id="729" name="【庁舎】&#10;一人当たり面積平均値テキスト">
          <a:extLst>
            <a:ext uri="{FF2B5EF4-FFF2-40B4-BE49-F238E27FC236}">
              <a16:creationId xmlns:a16="http://schemas.microsoft.com/office/drawing/2014/main" id="{582E9095-200F-4B54-96DC-D1D6B2DC8343}"/>
            </a:ext>
          </a:extLst>
        </xdr:cNvPr>
        <xdr:cNvSpPr txBox="1"/>
      </xdr:nvSpPr>
      <xdr:spPr>
        <a:xfrm>
          <a:off x="22199600" y="182285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76454</xdr:rowOff>
    </xdr:from>
    <xdr:to>
      <xdr:col>116</xdr:col>
      <xdr:colOff>114300</xdr:colOff>
      <xdr:row>107</xdr:row>
      <xdr:rowOff>6604</xdr:rowOff>
    </xdr:to>
    <xdr:sp macro="" textlink="">
      <xdr:nvSpPr>
        <xdr:cNvPr id="730" name="フローチャート: 判断 729">
          <a:extLst>
            <a:ext uri="{FF2B5EF4-FFF2-40B4-BE49-F238E27FC236}">
              <a16:creationId xmlns:a16="http://schemas.microsoft.com/office/drawing/2014/main" id="{0CDAA2B2-73D6-4E49-B6C1-AE634BED54AC}"/>
            </a:ext>
          </a:extLst>
        </xdr:cNvPr>
        <xdr:cNvSpPr/>
      </xdr:nvSpPr>
      <xdr:spPr>
        <a:xfrm>
          <a:off x="22110700" y="1825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92456</xdr:rowOff>
    </xdr:from>
    <xdr:to>
      <xdr:col>112</xdr:col>
      <xdr:colOff>38100</xdr:colOff>
      <xdr:row>107</xdr:row>
      <xdr:rowOff>22606</xdr:rowOff>
    </xdr:to>
    <xdr:sp macro="" textlink="">
      <xdr:nvSpPr>
        <xdr:cNvPr id="731" name="フローチャート: 判断 730">
          <a:extLst>
            <a:ext uri="{FF2B5EF4-FFF2-40B4-BE49-F238E27FC236}">
              <a16:creationId xmlns:a16="http://schemas.microsoft.com/office/drawing/2014/main" id="{2BE83926-5DB6-47AC-8AC0-A9C87332BDF3}"/>
            </a:ext>
          </a:extLst>
        </xdr:cNvPr>
        <xdr:cNvSpPr/>
      </xdr:nvSpPr>
      <xdr:spPr>
        <a:xfrm>
          <a:off x="21272500" y="1826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100837</xdr:rowOff>
    </xdr:from>
    <xdr:to>
      <xdr:col>107</xdr:col>
      <xdr:colOff>101600</xdr:colOff>
      <xdr:row>107</xdr:row>
      <xdr:rowOff>30987</xdr:rowOff>
    </xdr:to>
    <xdr:sp macro="" textlink="">
      <xdr:nvSpPr>
        <xdr:cNvPr id="732" name="フローチャート: 判断 731">
          <a:extLst>
            <a:ext uri="{FF2B5EF4-FFF2-40B4-BE49-F238E27FC236}">
              <a16:creationId xmlns:a16="http://schemas.microsoft.com/office/drawing/2014/main" id="{E39516C2-1707-424F-81C8-A33408692CD2}"/>
            </a:ext>
          </a:extLst>
        </xdr:cNvPr>
        <xdr:cNvSpPr/>
      </xdr:nvSpPr>
      <xdr:spPr>
        <a:xfrm>
          <a:off x="20383500" y="1827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108838</xdr:rowOff>
    </xdr:from>
    <xdr:to>
      <xdr:col>102</xdr:col>
      <xdr:colOff>165100</xdr:colOff>
      <xdr:row>107</xdr:row>
      <xdr:rowOff>38988</xdr:rowOff>
    </xdr:to>
    <xdr:sp macro="" textlink="">
      <xdr:nvSpPr>
        <xdr:cNvPr id="733" name="フローチャート: 判断 732">
          <a:extLst>
            <a:ext uri="{FF2B5EF4-FFF2-40B4-BE49-F238E27FC236}">
              <a16:creationId xmlns:a16="http://schemas.microsoft.com/office/drawing/2014/main" id="{660CBDD1-B9A1-47A0-8EFE-FA6769A3042A}"/>
            </a:ext>
          </a:extLst>
        </xdr:cNvPr>
        <xdr:cNvSpPr/>
      </xdr:nvSpPr>
      <xdr:spPr>
        <a:xfrm>
          <a:off x="19494500" y="1828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113030</xdr:rowOff>
    </xdr:from>
    <xdr:to>
      <xdr:col>98</xdr:col>
      <xdr:colOff>38100</xdr:colOff>
      <xdr:row>107</xdr:row>
      <xdr:rowOff>43180</xdr:rowOff>
    </xdr:to>
    <xdr:sp macro="" textlink="">
      <xdr:nvSpPr>
        <xdr:cNvPr id="734" name="フローチャート: 判断 733">
          <a:extLst>
            <a:ext uri="{FF2B5EF4-FFF2-40B4-BE49-F238E27FC236}">
              <a16:creationId xmlns:a16="http://schemas.microsoft.com/office/drawing/2014/main" id="{90861B27-21F7-4FC8-A000-14215A328C01}"/>
            </a:ext>
          </a:extLst>
        </xdr:cNvPr>
        <xdr:cNvSpPr/>
      </xdr:nvSpPr>
      <xdr:spPr>
        <a:xfrm>
          <a:off x="18605500" y="1828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896E1DFE-0453-415B-B024-60D7E30D6607}"/>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EA6761C2-7C75-4626-97BE-426B0CD89DB7}"/>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41B7E28C-3709-4561-AE31-BE3CD81BED02}"/>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BE5EB9AD-532E-4EE6-9B2C-B34888867106}"/>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id="{9B8564C2-4BBA-4464-A24E-8C3601F36C17}"/>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165227</xdr:rowOff>
    </xdr:from>
    <xdr:to>
      <xdr:col>116</xdr:col>
      <xdr:colOff>114300</xdr:colOff>
      <xdr:row>106</xdr:row>
      <xdr:rowOff>95377</xdr:rowOff>
    </xdr:to>
    <xdr:sp macro="" textlink="">
      <xdr:nvSpPr>
        <xdr:cNvPr id="740" name="楕円 739">
          <a:extLst>
            <a:ext uri="{FF2B5EF4-FFF2-40B4-BE49-F238E27FC236}">
              <a16:creationId xmlns:a16="http://schemas.microsoft.com/office/drawing/2014/main" id="{BEB2659B-1DC1-4386-9399-7A9FF5B7687E}"/>
            </a:ext>
          </a:extLst>
        </xdr:cNvPr>
        <xdr:cNvSpPr/>
      </xdr:nvSpPr>
      <xdr:spPr>
        <a:xfrm>
          <a:off x="22110700" y="1816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16654</xdr:rowOff>
    </xdr:from>
    <xdr:ext cx="469744" cy="259045"/>
    <xdr:sp macro="" textlink="">
      <xdr:nvSpPr>
        <xdr:cNvPr id="741" name="【庁舎】&#10;一人当たり面積該当値テキスト">
          <a:extLst>
            <a:ext uri="{FF2B5EF4-FFF2-40B4-BE49-F238E27FC236}">
              <a16:creationId xmlns:a16="http://schemas.microsoft.com/office/drawing/2014/main" id="{4B371A49-D8EB-46AD-A77B-094FDF76C976}"/>
            </a:ext>
          </a:extLst>
        </xdr:cNvPr>
        <xdr:cNvSpPr txBox="1"/>
      </xdr:nvSpPr>
      <xdr:spPr>
        <a:xfrm>
          <a:off x="22199600" y="18018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4063</xdr:rowOff>
    </xdr:from>
    <xdr:to>
      <xdr:col>112</xdr:col>
      <xdr:colOff>38100</xdr:colOff>
      <xdr:row>106</xdr:row>
      <xdr:rowOff>105663</xdr:rowOff>
    </xdr:to>
    <xdr:sp macro="" textlink="">
      <xdr:nvSpPr>
        <xdr:cNvPr id="742" name="楕円 741">
          <a:extLst>
            <a:ext uri="{FF2B5EF4-FFF2-40B4-BE49-F238E27FC236}">
              <a16:creationId xmlns:a16="http://schemas.microsoft.com/office/drawing/2014/main" id="{B13DFF4D-495C-463C-8409-437BA5901BDE}"/>
            </a:ext>
          </a:extLst>
        </xdr:cNvPr>
        <xdr:cNvSpPr/>
      </xdr:nvSpPr>
      <xdr:spPr>
        <a:xfrm>
          <a:off x="21272500" y="18177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44577</xdr:rowOff>
    </xdr:from>
    <xdr:to>
      <xdr:col>116</xdr:col>
      <xdr:colOff>63500</xdr:colOff>
      <xdr:row>106</xdr:row>
      <xdr:rowOff>54863</xdr:rowOff>
    </xdr:to>
    <xdr:cxnSp macro="">
      <xdr:nvCxnSpPr>
        <xdr:cNvPr id="743" name="直線コネクタ 742">
          <a:extLst>
            <a:ext uri="{FF2B5EF4-FFF2-40B4-BE49-F238E27FC236}">
              <a16:creationId xmlns:a16="http://schemas.microsoft.com/office/drawing/2014/main" id="{070FCB04-8E1E-4825-9938-605A52DA9521}"/>
            </a:ext>
          </a:extLst>
        </xdr:cNvPr>
        <xdr:cNvCxnSpPr/>
      </xdr:nvCxnSpPr>
      <xdr:spPr>
        <a:xfrm flipV="1">
          <a:off x="21323300" y="18218277"/>
          <a:ext cx="838200" cy="10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10540</xdr:rowOff>
    </xdr:from>
    <xdr:to>
      <xdr:col>107</xdr:col>
      <xdr:colOff>101600</xdr:colOff>
      <xdr:row>106</xdr:row>
      <xdr:rowOff>112140</xdr:rowOff>
    </xdr:to>
    <xdr:sp macro="" textlink="">
      <xdr:nvSpPr>
        <xdr:cNvPr id="744" name="楕円 743">
          <a:extLst>
            <a:ext uri="{FF2B5EF4-FFF2-40B4-BE49-F238E27FC236}">
              <a16:creationId xmlns:a16="http://schemas.microsoft.com/office/drawing/2014/main" id="{F1478E5C-DAAC-4D6A-B772-712729436EDA}"/>
            </a:ext>
          </a:extLst>
        </xdr:cNvPr>
        <xdr:cNvSpPr/>
      </xdr:nvSpPr>
      <xdr:spPr>
        <a:xfrm>
          <a:off x="20383500" y="1818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54863</xdr:rowOff>
    </xdr:from>
    <xdr:to>
      <xdr:col>111</xdr:col>
      <xdr:colOff>177800</xdr:colOff>
      <xdr:row>106</xdr:row>
      <xdr:rowOff>61340</xdr:rowOff>
    </xdr:to>
    <xdr:cxnSp macro="">
      <xdr:nvCxnSpPr>
        <xdr:cNvPr id="745" name="直線コネクタ 744">
          <a:extLst>
            <a:ext uri="{FF2B5EF4-FFF2-40B4-BE49-F238E27FC236}">
              <a16:creationId xmlns:a16="http://schemas.microsoft.com/office/drawing/2014/main" id="{57DF2723-A651-4EEE-AD36-6A49DD451232}"/>
            </a:ext>
          </a:extLst>
        </xdr:cNvPr>
        <xdr:cNvCxnSpPr/>
      </xdr:nvCxnSpPr>
      <xdr:spPr>
        <a:xfrm flipV="1">
          <a:off x="20434300" y="18228563"/>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25019</xdr:rowOff>
    </xdr:from>
    <xdr:to>
      <xdr:col>102</xdr:col>
      <xdr:colOff>165100</xdr:colOff>
      <xdr:row>106</xdr:row>
      <xdr:rowOff>126619</xdr:rowOff>
    </xdr:to>
    <xdr:sp macro="" textlink="">
      <xdr:nvSpPr>
        <xdr:cNvPr id="746" name="楕円 745">
          <a:extLst>
            <a:ext uri="{FF2B5EF4-FFF2-40B4-BE49-F238E27FC236}">
              <a16:creationId xmlns:a16="http://schemas.microsoft.com/office/drawing/2014/main" id="{35F49245-B7BE-4B14-A19A-78BE6B182184}"/>
            </a:ext>
          </a:extLst>
        </xdr:cNvPr>
        <xdr:cNvSpPr/>
      </xdr:nvSpPr>
      <xdr:spPr>
        <a:xfrm>
          <a:off x="19494500" y="18198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61340</xdr:rowOff>
    </xdr:from>
    <xdr:to>
      <xdr:col>107</xdr:col>
      <xdr:colOff>50800</xdr:colOff>
      <xdr:row>106</xdr:row>
      <xdr:rowOff>75819</xdr:rowOff>
    </xdr:to>
    <xdr:cxnSp macro="">
      <xdr:nvCxnSpPr>
        <xdr:cNvPr id="747" name="直線コネクタ 746">
          <a:extLst>
            <a:ext uri="{FF2B5EF4-FFF2-40B4-BE49-F238E27FC236}">
              <a16:creationId xmlns:a16="http://schemas.microsoft.com/office/drawing/2014/main" id="{4A8E65CC-0A96-4E12-91C4-2D16E28D13A6}"/>
            </a:ext>
          </a:extLst>
        </xdr:cNvPr>
        <xdr:cNvCxnSpPr/>
      </xdr:nvCxnSpPr>
      <xdr:spPr>
        <a:xfrm flipV="1">
          <a:off x="19545300" y="18235040"/>
          <a:ext cx="889000" cy="14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33401</xdr:rowOff>
    </xdr:from>
    <xdr:to>
      <xdr:col>98</xdr:col>
      <xdr:colOff>38100</xdr:colOff>
      <xdr:row>106</xdr:row>
      <xdr:rowOff>135001</xdr:rowOff>
    </xdr:to>
    <xdr:sp macro="" textlink="">
      <xdr:nvSpPr>
        <xdr:cNvPr id="748" name="楕円 747">
          <a:extLst>
            <a:ext uri="{FF2B5EF4-FFF2-40B4-BE49-F238E27FC236}">
              <a16:creationId xmlns:a16="http://schemas.microsoft.com/office/drawing/2014/main" id="{95C03FBE-4CB9-4BAB-A3F2-3D8C0FC35E5A}"/>
            </a:ext>
          </a:extLst>
        </xdr:cNvPr>
        <xdr:cNvSpPr/>
      </xdr:nvSpPr>
      <xdr:spPr>
        <a:xfrm>
          <a:off x="18605500" y="18207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75819</xdr:rowOff>
    </xdr:from>
    <xdr:to>
      <xdr:col>102</xdr:col>
      <xdr:colOff>114300</xdr:colOff>
      <xdr:row>106</xdr:row>
      <xdr:rowOff>84201</xdr:rowOff>
    </xdr:to>
    <xdr:cxnSp macro="">
      <xdr:nvCxnSpPr>
        <xdr:cNvPr id="749" name="直線コネクタ 748">
          <a:extLst>
            <a:ext uri="{FF2B5EF4-FFF2-40B4-BE49-F238E27FC236}">
              <a16:creationId xmlns:a16="http://schemas.microsoft.com/office/drawing/2014/main" id="{382A4C84-FA1F-44D7-81BB-FECCA080D430}"/>
            </a:ext>
          </a:extLst>
        </xdr:cNvPr>
        <xdr:cNvCxnSpPr/>
      </xdr:nvCxnSpPr>
      <xdr:spPr>
        <a:xfrm flipV="1">
          <a:off x="18656300" y="18249519"/>
          <a:ext cx="8890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13733</xdr:rowOff>
    </xdr:from>
    <xdr:ext cx="469744" cy="259045"/>
    <xdr:sp macro="" textlink="">
      <xdr:nvSpPr>
        <xdr:cNvPr id="750" name="n_1aveValue【庁舎】&#10;一人当たり面積">
          <a:extLst>
            <a:ext uri="{FF2B5EF4-FFF2-40B4-BE49-F238E27FC236}">
              <a16:creationId xmlns:a16="http://schemas.microsoft.com/office/drawing/2014/main" id="{0587A490-BC86-4067-88F5-AB23C13679D4}"/>
            </a:ext>
          </a:extLst>
        </xdr:cNvPr>
        <xdr:cNvSpPr txBox="1"/>
      </xdr:nvSpPr>
      <xdr:spPr>
        <a:xfrm>
          <a:off x="21075727" y="18358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22114</xdr:rowOff>
    </xdr:from>
    <xdr:ext cx="469744" cy="259045"/>
    <xdr:sp macro="" textlink="">
      <xdr:nvSpPr>
        <xdr:cNvPr id="751" name="n_2aveValue【庁舎】&#10;一人当たり面積">
          <a:extLst>
            <a:ext uri="{FF2B5EF4-FFF2-40B4-BE49-F238E27FC236}">
              <a16:creationId xmlns:a16="http://schemas.microsoft.com/office/drawing/2014/main" id="{71BB950E-1B95-4921-8550-BCF23DACB02C}"/>
            </a:ext>
          </a:extLst>
        </xdr:cNvPr>
        <xdr:cNvSpPr txBox="1"/>
      </xdr:nvSpPr>
      <xdr:spPr>
        <a:xfrm>
          <a:off x="20199427" y="18367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30115</xdr:rowOff>
    </xdr:from>
    <xdr:ext cx="469744" cy="259045"/>
    <xdr:sp macro="" textlink="">
      <xdr:nvSpPr>
        <xdr:cNvPr id="752" name="n_3aveValue【庁舎】&#10;一人当たり面積">
          <a:extLst>
            <a:ext uri="{FF2B5EF4-FFF2-40B4-BE49-F238E27FC236}">
              <a16:creationId xmlns:a16="http://schemas.microsoft.com/office/drawing/2014/main" id="{23FF64D4-8B87-4C6D-B850-6D526866720A}"/>
            </a:ext>
          </a:extLst>
        </xdr:cNvPr>
        <xdr:cNvSpPr txBox="1"/>
      </xdr:nvSpPr>
      <xdr:spPr>
        <a:xfrm>
          <a:off x="19310427" y="18375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34307</xdr:rowOff>
    </xdr:from>
    <xdr:ext cx="469744" cy="259045"/>
    <xdr:sp macro="" textlink="">
      <xdr:nvSpPr>
        <xdr:cNvPr id="753" name="n_4aveValue【庁舎】&#10;一人当たり面積">
          <a:extLst>
            <a:ext uri="{FF2B5EF4-FFF2-40B4-BE49-F238E27FC236}">
              <a16:creationId xmlns:a16="http://schemas.microsoft.com/office/drawing/2014/main" id="{C316B00C-4DDA-43EF-A1B0-A3357F5CBDCF}"/>
            </a:ext>
          </a:extLst>
        </xdr:cNvPr>
        <xdr:cNvSpPr txBox="1"/>
      </xdr:nvSpPr>
      <xdr:spPr>
        <a:xfrm>
          <a:off x="18421427" y="1837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122190</xdr:rowOff>
    </xdr:from>
    <xdr:ext cx="469744" cy="259045"/>
    <xdr:sp macro="" textlink="">
      <xdr:nvSpPr>
        <xdr:cNvPr id="754" name="n_1mainValue【庁舎】&#10;一人当たり面積">
          <a:extLst>
            <a:ext uri="{FF2B5EF4-FFF2-40B4-BE49-F238E27FC236}">
              <a16:creationId xmlns:a16="http://schemas.microsoft.com/office/drawing/2014/main" id="{04121462-CE5F-45B5-82BB-B14FE7DF930E}"/>
            </a:ext>
          </a:extLst>
        </xdr:cNvPr>
        <xdr:cNvSpPr txBox="1"/>
      </xdr:nvSpPr>
      <xdr:spPr>
        <a:xfrm>
          <a:off x="21075727" y="17952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128667</xdr:rowOff>
    </xdr:from>
    <xdr:ext cx="469744" cy="259045"/>
    <xdr:sp macro="" textlink="">
      <xdr:nvSpPr>
        <xdr:cNvPr id="755" name="n_2mainValue【庁舎】&#10;一人当たり面積">
          <a:extLst>
            <a:ext uri="{FF2B5EF4-FFF2-40B4-BE49-F238E27FC236}">
              <a16:creationId xmlns:a16="http://schemas.microsoft.com/office/drawing/2014/main" id="{2255B941-9684-4D79-A364-85DBB4F32FA9}"/>
            </a:ext>
          </a:extLst>
        </xdr:cNvPr>
        <xdr:cNvSpPr txBox="1"/>
      </xdr:nvSpPr>
      <xdr:spPr>
        <a:xfrm>
          <a:off x="20199427" y="1795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143146</xdr:rowOff>
    </xdr:from>
    <xdr:ext cx="469744" cy="259045"/>
    <xdr:sp macro="" textlink="">
      <xdr:nvSpPr>
        <xdr:cNvPr id="756" name="n_3mainValue【庁舎】&#10;一人当たり面積">
          <a:extLst>
            <a:ext uri="{FF2B5EF4-FFF2-40B4-BE49-F238E27FC236}">
              <a16:creationId xmlns:a16="http://schemas.microsoft.com/office/drawing/2014/main" id="{BC4D8533-7AC7-45C9-BBBF-7DD33EEF1FBD}"/>
            </a:ext>
          </a:extLst>
        </xdr:cNvPr>
        <xdr:cNvSpPr txBox="1"/>
      </xdr:nvSpPr>
      <xdr:spPr>
        <a:xfrm>
          <a:off x="19310427" y="17973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151528</xdr:rowOff>
    </xdr:from>
    <xdr:ext cx="469744" cy="259045"/>
    <xdr:sp macro="" textlink="">
      <xdr:nvSpPr>
        <xdr:cNvPr id="757" name="n_4mainValue【庁舎】&#10;一人当たり面積">
          <a:extLst>
            <a:ext uri="{FF2B5EF4-FFF2-40B4-BE49-F238E27FC236}">
              <a16:creationId xmlns:a16="http://schemas.microsoft.com/office/drawing/2014/main" id="{BFFC2ABE-1120-4DED-8EA1-778FF1687097}"/>
            </a:ext>
          </a:extLst>
        </xdr:cNvPr>
        <xdr:cNvSpPr txBox="1"/>
      </xdr:nvSpPr>
      <xdr:spPr>
        <a:xfrm>
          <a:off x="18421427" y="17982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8" name="正方形/長方形 757">
          <a:extLst>
            <a:ext uri="{FF2B5EF4-FFF2-40B4-BE49-F238E27FC236}">
              <a16:creationId xmlns:a16="http://schemas.microsoft.com/office/drawing/2014/main" id="{853D3E36-4DCC-4340-B70A-7524E4E2F55F}"/>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9" name="正方形/長方形 758">
          <a:extLst>
            <a:ext uri="{FF2B5EF4-FFF2-40B4-BE49-F238E27FC236}">
              <a16:creationId xmlns:a16="http://schemas.microsoft.com/office/drawing/2014/main" id="{9ADDE5F6-338A-45E2-9389-D06A106508C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0" name="テキスト ボックス 759">
          <a:extLst>
            <a:ext uri="{FF2B5EF4-FFF2-40B4-BE49-F238E27FC236}">
              <a16:creationId xmlns:a16="http://schemas.microsoft.com/office/drawing/2014/main" id="{BFA51C99-1BEA-4442-884A-5C7EF0116D8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ほとんどの施設において、類似団体と比較して有形固定資産減価償却率が高くなっている。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特に、</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一般廃棄物処理施設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消防施設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庁舎</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については有形固定資産減価償却率が</a:t>
          </a:r>
          <a:r>
            <a:rPr kumimoji="1" lang="en-US" altLang="ja-JP" sz="1100">
              <a:solidFill>
                <a:schemeClr val="dk1"/>
              </a:solidFill>
              <a:effectLst/>
              <a:latin typeface="+mn-lt"/>
              <a:ea typeface="+mn-ea"/>
              <a:cs typeface="+mn-cs"/>
            </a:rPr>
            <a:t>70</a:t>
          </a:r>
          <a:r>
            <a:rPr kumimoji="1" lang="ja-JP" altLang="ja-JP" sz="1100">
              <a:solidFill>
                <a:schemeClr val="dk1"/>
              </a:solidFill>
              <a:effectLst/>
              <a:latin typeface="+mn-lt"/>
              <a:ea typeface="+mn-ea"/>
              <a:cs typeface="+mn-cs"/>
            </a:rPr>
            <a:t>％を超えており、</a:t>
          </a:r>
          <a:r>
            <a:rPr kumimoji="1" lang="ja-JP" altLang="en-US" sz="1100">
              <a:solidFill>
                <a:schemeClr val="dk1"/>
              </a:solidFill>
              <a:effectLst/>
              <a:latin typeface="+mn-lt"/>
              <a:ea typeface="+mn-ea"/>
              <a:cs typeface="+mn-cs"/>
            </a:rPr>
            <a:t>老朽化が著しい。今後は</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年度に策定した個別施設計画に基づいて、老朽化対策に取り組んでいく。</a:t>
          </a:r>
          <a:endParaRPr lang="ja-JP" altLang="ja-JP" sz="1400">
            <a:effectLst/>
          </a:endParaRPr>
        </a:p>
        <a:p>
          <a:r>
            <a:rPr kumimoji="1" lang="ja-JP" altLang="ja-JP" sz="1100">
              <a:solidFill>
                <a:schemeClr val="dk1"/>
              </a:solidFill>
              <a:effectLst/>
              <a:latin typeface="+mn-lt"/>
              <a:ea typeface="+mn-ea"/>
              <a:cs typeface="+mn-cs"/>
            </a:rPr>
            <a:t>　</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長崎県小値賀町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2,284
2,274
25.50
4,305,196
4,026,193
150,539
2,210,479
3,532,660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133349</xdr:colOff>
      <xdr:row>26</xdr:row>
      <xdr:rowOff>76200</xdr:rowOff>
    </xdr:from>
    <xdr:ext cx="9884710" cy="592470"/>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72084" y="4446494"/>
          <a:ext cx="9884710" cy="5924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spAutoFit/>
        </a:bodyPr>
        <a:lstStyle/>
        <a:p>
          <a:r>
            <a:rPr lang="en-US" altLang="ja-JP" sz="1000">
              <a:latin typeface="ＭＳ Ｐゴシック" panose="020B0600070205080204" pitchFamily="50" charset="-128"/>
              <a:ea typeface="ＭＳ Ｐゴシック" panose="020B0600070205080204" pitchFamily="50" charset="-128"/>
            </a:rPr>
            <a:t>※</a:t>
          </a:r>
          <a:r>
            <a:rPr lang="ja-JP" altLang="en-US" sz="1000">
              <a:latin typeface="ＭＳ Ｐゴシック" panose="020B0600070205080204" pitchFamily="50" charset="-128"/>
              <a:ea typeface="ＭＳ Ｐゴシック" panose="020B0600070205080204" pitchFamily="50" charset="-128"/>
            </a:rPr>
            <a:t>「定員管理の状況」の「人口</a:t>
          </a:r>
          <a:r>
            <a:rPr lang="en-US" altLang="ja-JP" sz="1000">
              <a:latin typeface="ＭＳ Ｐゴシック" panose="020B0600070205080204" pitchFamily="50" charset="-128"/>
              <a:ea typeface="ＭＳ Ｐゴシック" panose="020B0600070205080204" pitchFamily="50" charset="-128"/>
            </a:rPr>
            <a:t>10</a:t>
          </a:r>
          <a:r>
            <a:rPr lang="ja-JP" altLang="en-US" sz="1000">
              <a:latin typeface="ＭＳ Ｐゴシック" panose="020B0600070205080204" pitchFamily="50" charset="-128"/>
              <a:ea typeface="ＭＳ Ｐゴシック" panose="020B0600070205080204" pitchFamily="50" charset="-128"/>
            </a:rPr>
            <a:t>万人当たり職員数」の算出に用いる職員数及び「給与水準（国との比較）」の「ラスパイレス指数」については、各調査対象年度の翌年の地方公務員給与実態調査に基づいているが、令和</a:t>
          </a:r>
          <a:r>
            <a:rPr lang="en-US" altLang="ja-JP" sz="1000">
              <a:latin typeface="ＭＳ Ｐゴシック" panose="020B0600070205080204" pitchFamily="50" charset="-128"/>
              <a:ea typeface="ＭＳ Ｐゴシック" panose="020B0600070205080204" pitchFamily="50" charset="-128"/>
            </a:rPr>
            <a:t>3</a:t>
          </a:r>
          <a:r>
            <a:rPr lang="ja-JP" altLang="en-US" sz="1000">
              <a:latin typeface="ＭＳ Ｐゴシック" panose="020B0600070205080204" pitchFamily="50" charset="-128"/>
              <a:ea typeface="ＭＳ Ｐゴシック" panose="020B0600070205080204" pitchFamily="50" charset="-128"/>
            </a:rPr>
            <a:t>年度は令和</a:t>
          </a:r>
          <a:r>
            <a:rPr lang="en-US" altLang="ja-JP" sz="1000">
              <a:latin typeface="ＭＳ Ｐゴシック" panose="020B0600070205080204" pitchFamily="50" charset="-128"/>
              <a:ea typeface="ＭＳ Ｐゴシック" panose="020B0600070205080204" pitchFamily="50" charset="-128"/>
            </a:rPr>
            <a:t>3</a:t>
          </a:r>
          <a:r>
            <a:rPr lang="ja-JP" altLang="en-US" sz="1000">
              <a:latin typeface="ＭＳ Ｐゴシック" panose="020B0600070205080204" pitchFamily="50" charset="-128"/>
              <a:ea typeface="ＭＳ Ｐゴシック" panose="020B0600070205080204" pitchFamily="50" charset="-128"/>
            </a:rPr>
            <a:t>年調査の数値を引用している。（市町村においては人口</a:t>
          </a:r>
          <a:r>
            <a:rPr lang="en-US" altLang="ja-JP" sz="1000">
              <a:latin typeface="ＭＳ Ｐゴシック" panose="020B0600070205080204" pitchFamily="50" charset="-128"/>
              <a:ea typeface="ＭＳ Ｐゴシック" panose="020B0600070205080204" pitchFamily="50" charset="-128"/>
            </a:rPr>
            <a:t>1,000</a:t>
          </a:r>
          <a:r>
            <a:rPr lang="ja-JP" altLang="en-US" sz="1000">
              <a:latin typeface="ＭＳ Ｐゴシック" panose="020B0600070205080204" pitchFamily="50" charset="-128"/>
              <a:ea typeface="ＭＳ Ｐゴシック" panose="020B0600070205080204" pitchFamily="50" charset="-128"/>
            </a:rPr>
            <a:t>人当たり職員数）</a:t>
          </a:r>
        </a:p>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就業者の高齢化と後継者不足に伴う就業者数の減少が続いている。また離島という地理的要因により企業の誘致は困難であり、財政基盤は弱く、類似団体を下回っている。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基幹産業である農漁業とそれを支える商工業の振興策を継続しつつ、起業支援策の拡充を図り、就業者の確保と育成を進める。また、町の強みを生かした</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次産業化、観光業等を推進し、外貨獲得による税収増に繋げるなど、財政の基盤づくりに努める。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b="0" i="0" baseline="0">
              <a:solidFill>
                <a:schemeClr val="dk1"/>
              </a:solidFill>
              <a:effectLst/>
              <a:latin typeface="+mn-lt"/>
              <a:ea typeface="+mn-ea"/>
              <a:cs typeface="+mn-cs"/>
            </a:rPr>
            <a:t>　</a:t>
          </a:r>
          <a:endParaRPr kumimoji="1" lang="en-US" altLang="ja-JP" sz="1100" b="0" i="0" baseline="0">
            <a:solidFill>
              <a:schemeClr val="dk1"/>
            </a:solidFill>
            <a:effectLst/>
            <a:latin typeface="+mn-lt"/>
            <a:ea typeface="+mn-ea"/>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106136</xdr:rowOff>
    </xdr:from>
    <xdr:to>
      <xdr:col>23</xdr:col>
      <xdr:colOff>133350</xdr:colOff>
      <xdr:row>44</xdr:row>
      <xdr:rowOff>147865</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78336"/>
          <a:ext cx="0" cy="14133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119942</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63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147865</xdr:rowOff>
    </xdr:from>
    <xdr:to>
      <xdr:col>24</xdr:col>
      <xdr:colOff>12700</xdr:colOff>
      <xdr:row>44</xdr:row>
      <xdr:rowOff>147865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91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21063</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21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106136</xdr:rowOff>
    </xdr:from>
    <xdr:to>
      <xdr:col>24</xdr:col>
      <xdr:colOff>12700</xdr:colOff>
      <xdr:row>36</xdr:row>
      <xdr:rowOff>106136</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78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130628</xdr:rowOff>
    </xdr:from>
    <xdr:to>
      <xdr:col>23</xdr:col>
      <xdr:colOff>133350</xdr:colOff>
      <xdr:row>44</xdr:row>
      <xdr:rowOff>130628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67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95449</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296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78922</xdr:rowOff>
    </xdr:from>
    <xdr:to>
      <xdr:col>23</xdr:col>
      <xdr:colOff>184150</xdr:colOff>
      <xdr:row>44</xdr:row>
      <xdr:rowOff>9072</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451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130628</xdr:rowOff>
    </xdr:from>
    <xdr:to>
      <xdr:col>19</xdr:col>
      <xdr:colOff>133350</xdr:colOff>
      <xdr:row>44</xdr:row>
      <xdr:rowOff>130628</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67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96157</xdr:rowOff>
    </xdr:from>
    <xdr:to>
      <xdr:col>19</xdr:col>
      <xdr:colOff>184150</xdr:colOff>
      <xdr:row>44</xdr:row>
      <xdr:rowOff>26307</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46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36484</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2373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130628</xdr:rowOff>
    </xdr:from>
    <xdr:to>
      <xdr:col>15</xdr:col>
      <xdr:colOff>82550</xdr:colOff>
      <xdr:row>44</xdr:row>
      <xdr:rowOff>130628</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67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113393</xdr:rowOff>
    </xdr:from>
    <xdr:to>
      <xdr:col>15</xdr:col>
      <xdr:colOff>133350</xdr:colOff>
      <xdr:row>44</xdr:row>
      <xdr:rowOff>43543</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53720</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25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130628</xdr:rowOff>
    </xdr:from>
    <xdr:to>
      <xdr:col>11</xdr:col>
      <xdr:colOff>31750</xdr:colOff>
      <xdr:row>44</xdr:row>
      <xdr:rowOff>130628</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67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113393</xdr:rowOff>
    </xdr:from>
    <xdr:to>
      <xdr:col>11</xdr:col>
      <xdr:colOff>82550</xdr:colOff>
      <xdr:row>44</xdr:row>
      <xdr:rowOff>43543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53720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25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113393</xdr:rowOff>
    </xdr:from>
    <xdr:to>
      <xdr:col>7</xdr:col>
      <xdr:colOff>31750</xdr:colOff>
      <xdr:row>44</xdr:row>
      <xdr:rowOff>43543</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53720</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25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79828</xdr:rowOff>
    </xdr:from>
    <xdr:to>
      <xdr:col>23</xdr:col>
      <xdr:colOff>184150</xdr:colOff>
      <xdr:row>45</xdr:row>
      <xdr:rowOff>9978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62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147155</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519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79828</xdr:rowOff>
    </xdr:from>
    <xdr:to>
      <xdr:col>19</xdr:col>
      <xdr:colOff>184150</xdr:colOff>
      <xdr:row>45</xdr:row>
      <xdr:rowOff>9978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62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166205</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710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79828</xdr:rowOff>
    </xdr:from>
    <xdr:to>
      <xdr:col>15</xdr:col>
      <xdr:colOff>133350</xdr:colOff>
      <xdr:row>45</xdr:row>
      <xdr:rowOff>9978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62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166205</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710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79828</xdr:rowOff>
    </xdr:from>
    <xdr:to>
      <xdr:col>11</xdr:col>
      <xdr:colOff>82550</xdr:colOff>
      <xdr:row>45</xdr:row>
      <xdr:rowOff>9978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62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166205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710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79828</xdr:rowOff>
    </xdr:from>
    <xdr:to>
      <xdr:col>7</xdr:col>
      <xdr:colOff>31750</xdr:colOff>
      <xdr:row>45</xdr:row>
      <xdr:rowOff>9978</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62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166205</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710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前年度から</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79.4</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％となったものの、類似団体平均</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と同程度である</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の主な要因は、</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普通交付税の増による経常一般財源の増及び人件費の減によるもので</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86783</xdr:rowOff>
    </xdr:from>
    <xdr:to>
      <xdr:col>23</xdr:col>
      <xdr:colOff>133350</xdr:colOff>
      <xdr:row>68</xdr:row>
      <xdr:rowOff>5080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10030883"/>
          <a:ext cx="0" cy="16327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148607</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63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5080</xdr:rowOff>
    </xdr:from>
    <xdr:to>
      <xdr:col>24</xdr:col>
      <xdr:colOff>12700</xdr:colOff>
      <xdr:row>68</xdr:row>
      <xdr:rowOff>5080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66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1710</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77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86783</xdr:rowOff>
    </xdr:from>
    <xdr:to>
      <xdr:col>24</xdr:col>
      <xdr:colOff>12700</xdr:colOff>
      <xdr:row>58</xdr:row>
      <xdr:rowOff>86783</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003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140970</xdr:rowOff>
    </xdr:from>
    <xdr:to>
      <xdr:col>23</xdr:col>
      <xdr:colOff>133350</xdr:colOff>
      <xdr:row>63</xdr:row>
      <xdr:rowOff>57996</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4114800" y="10770870"/>
          <a:ext cx="8382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106697</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565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90170</xdr:rowOff>
    </xdr:from>
    <xdr:to>
      <xdr:col>23</xdr:col>
      <xdr:colOff>184150</xdr:colOff>
      <xdr:row>63</xdr:row>
      <xdr:rowOff>20320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169121</xdr:rowOff>
    </xdr:from>
    <xdr:to>
      <xdr:col>19</xdr:col>
      <xdr:colOff>133350</xdr:colOff>
      <xdr:row>63</xdr:row>
      <xdr:rowOff>57996</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3225800" y="10799021"/>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111760</xdr:rowOff>
    </xdr:from>
    <xdr:to>
      <xdr:col>19</xdr:col>
      <xdr:colOff>184150</xdr:colOff>
      <xdr:row>64</xdr:row>
      <xdr:rowOff>41910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26687</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99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136948</xdr:rowOff>
    </xdr:from>
    <xdr:to>
      <xdr:col>15</xdr:col>
      <xdr:colOff>82550</xdr:colOff>
      <xdr:row>62</xdr:row>
      <xdr:rowOff>169121</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2336800" y="10766848"/>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164042</xdr:rowOff>
    </xdr:from>
    <xdr:to>
      <xdr:col>15</xdr:col>
      <xdr:colOff>133350</xdr:colOff>
      <xdr:row>64</xdr:row>
      <xdr:rowOff>94192</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78969</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105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60537</xdr:rowOff>
    </xdr:from>
    <xdr:to>
      <xdr:col>11</xdr:col>
      <xdr:colOff>31750</xdr:colOff>
      <xdr:row>62</xdr:row>
      <xdr:rowOff>136948</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a:off x="1447800" y="10690437"/>
          <a:ext cx="889000" cy="76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139912</xdr:rowOff>
    </xdr:from>
    <xdr:to>
      <xdr:col>11</xdr:col>
      <xdr:colOff>82550</xdr:colOff>
      <xdr:row>64</xdr:row>
      <xdr:rowOff>70062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941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54839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1027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75565</xdr:rowOff>
    </xdr:from>
    <xdr:to>
      <xdr:col>7</xdr:col>
      <xdr:colOff>31750</xdr:colOff>
      <xdr:row>64</xdr:row>
      <xdr:rowOff>5715</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161942</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96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90170</xdr:rowOff>
    </xdr:from>
    <xdr:to>
      <xdr:col>23</xdr:col>
      <xdr:colOff>184150</xdr:colOff>
      <xdr:row>63</xdr:row>
      <xdr:rowOff>20320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62247</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692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7196</xdr:rowOff>
    </xdr:from>
    <xdr:to>
      <xdr:col>19</xdr:col>
      <xdr:colOff>184150</xdr:colOff>
      <xdr:row>63</xdr:row>
      <xdr:rowOff>108796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80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118973</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577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118321</xdr:rowOff>
    </xdr:from>
    <xdr:to>
      <xdr:col>15</xdr:col>
      <xdr:colOff>133350</xdr:colOff>
      <xdr:row>63</xdr:row>
      <xdr:rowOff>48471</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748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58648</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517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86148</xdr:rowOff>
    </xdr:from>
    <xdr:to>
      <xdr:col>11</xdr:col>
      <xdr:colOff>82550</xdr:colOff>
      <xdr:row>63</xdr:row>
      <xdr:rowOff>16298</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71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26475</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484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9737</xdr:rowOff>
    </xdr:from>
    <xdr:to>
      <xdr:col>7</xdr:col>
      <xdr:colOff>31750</xdr:colOff>
      <xdr:row>62</xdr:row>
      <xdr:rowOff>111337</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63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121514</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40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[548,334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類似団体平均と同程度で推移しているが、最小値と比較すると多額である。これは、離島という地理的要因等によりごみ・し尿処理施設やこども園を直営で行っているためで、人件費、物件費及び維持補修費に多額の経費を要するからである。</a:t>
          </a:r>
          <a:endParaRPr lang="ja-JP" altLang="ja-JP" sz="140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この分野に関しては、町内に民間事業者が存在せず、民間委託によるコスト削減が難しいため、事業の効率化等によるコスト削減を図るよう努力する。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a:extLst>
            <a:ext uri="{FF2B5EF4-FFF2-40B4-BE49-F238E27FC236}">
              <a16:creationId xmlns:a16="http://schemas.microsoft.com/office/drawing/2014/main" id="{00000000-0008-0000-0300-0000C0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136401</xdr:rowOff>
    </xdr:from>
    <xdr:to>
      <xdr:col>23</xdr:col>
      <xdr:colOff>133350</xdr:colOff>
      <xdr:row>88</xdr:row>
      <xdr:rowOff>153752</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953000" y="13680951"/>
          <a:ext cx="0" cy="15604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125829</xdr:rowOff>
    </xdr:from>
    <xdr:ext cx="762000" cy="259045"/>
    <xdr:sp macro="" textlink="">
      <xdr:nvSpPr>
        <xdr:cNvPr id="194" name="人件費・物件費等の状況最小値テキスト">
          <a:extLst>
            <a:ext uri="{FF2B5EF4-FFF2-40B4-BE49-F238E27FC236}">
              <a16:creationId xmlns:a16="http://schemas.microsoft.com/office/drawing/2014/main" id="{00000000-0008-0000-0300-0000C2000000}"/>
            </a:ext>
          </a:extLst>
        </xdr:cNvPr>
        <xdr:cNvSpPr txBox="1"/>
      </xdr:nvSpPr>
      <xdr:spPr>
        <a:xfrm>
          <a:off x="5041900" y="15213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1,603,808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153752</xdr:rowOff>
    </xdr:from>
    <xdr:to>
      <xdr:col>24</xdr:col>
      <xdr:colOff>12700</xdr:colOff>
      <xdr:row>88</xdr:row>
      <xdr:rowOff>153752</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5241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51328</xdr:rowOff>
    </xdr:from>
    <xdr:ext cx="762000" cy="259045"/>
    <xdr:sp macro="" textlink="">
      <xdr:nvSpPr>
        <xdr:cNvPr id="196" name="人件費・物件費等の状況最大値テキスト">
          <a:extLst>
            <a:ext uri="{FF2B5EF4-FFF2-40B4-BE49-F238E27FC236}">
              <a16:creationId xmlns:a16="http://schemas.microsoft.com/office/drawing/2014/main" id="{00000000-0008-0000-0300-0000C4000000}"/>
            </a:ext>
          </a:extLst>
        </xdr:cNvPr>
        <xdr:cNvSpPr txBox="1"/>
      </xdr:nvSpPr>
      <xdr:spPr>
        <a:xfrm>
          <a:off x="5041900" y="13424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136401</xdr:rowOff>
    </xdr:from>
    <xdr:to>
      <xdr:col>24</xdr:col>
      <xdr:colOff>12700</xdr:colOff>
      <xdr:row>79</xdr:row>
      <xdr:rowOff>136401</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864100" y="13680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92743</xdr:rowOff>
    </xdr:from>
    <xdr:to>
      <xdr:col>23</xdr:col>
      <xdr:colOff>133350</xdr:colOff>
      <xdr:row>81</xdr:row>
      <xdr:rowOff>141112</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114800" y="13980193"/>
          <a:ext cx="838200" cy="4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37991</xdr:rowOff>
    </xdr:from>
    <xdr:ext cx="762000" cy="259045"/>
    <xdr:sp macro="" textlink="">
      <xdr:nvSpPr>
        <xdr:cNvPr id="199" name="人件費・物件費等の状況平均値テキスト">
          <a:extLst>
            <a:ext uri="{FF2B5EF4-FFF2-40B4-BE49-F238E27FC236}">
              <a16:creationId xmlns:a16="http://schemas.microsoft.com/office/drawing/2014/main" id="{00000000-0008-0000-0300-0000C7000000}"/>
            </a:ext>
          </a:extLst>
        </xdr:cNvPr>
        <xdr:cNvSpPr txBox="1"/>
      </xdr:nvSpPr>
      <xdr:spPr>
        <a:xfrm>
          <a:off x="5041900" y="13753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21464</xdr:rowOff>
    </xdr:from>
    <xdr:to>
      <xdr:col>23</xdr:col>
      <xdr:colOff>184150</xdr:colOff>
      <xdr:row>81</xdr:row>
      <xdr:rowOff>123064</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902200" y="1390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30896</xdr:rowOff>
    </xdr:from>
    <xdr:to>
      <xdr:col>19</xdr:col>
      <xdr:colOff>133350</xdr:colOff>
      <xdr:row>81</xdr:row>
      <xdr:rowOff>92743</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3225800" y="13918346"/>
          <a:ext cx="889000" cy="61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168894</xdr:rowOff>
    </xdr:from>
    <xdr:to>
      <xdr:col>19</xdr:col>
      <xdr:colOff>184150</xdr:colOff>
      <xdr:row>81</xdr:row>
      <xdr:rowOff>99044</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4064000" y="13884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109221</xdr:rowOff>
    </xdr:from>
    <xdr:ext cx="7366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733800" y="13653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162395</xdr:rowOff>
    </xdr:from>
    <xdr:to>
      <xdr:col>15</xdr:col>
      <xdr:colOff>82550</xdr:colOff>
      <xdr:row>81</xdr:row>
      <xdr:rowOff>30896</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2336800" y="13878395"/>
          <a:ext cx="889000" cy="39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123935</xdr:rowOff>
    </xdr:from>
    <xdr:to>
      <xdr:col>15</xdr:col>
      <xdr:colOff>133350</xdr:colOff>
      <xdr:row>81</xdr:row>
      <xdr:rowOff>54085</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3175000" y="13839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64262</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844800" y="13608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123106</xdr:rowOff>
    </xdr:from>
    <xdr:to>
      <xdr:col>11</xdr:col>
      <xdr:colOff>31750</xdr:colOff>
      <xdr:row>80</xdr:row>
      <xdr:rowOff>162395</xdr:rowOff>
    </xdr:to>
    <xdr:cxnSp macro="">
      <xdr:nvCxnSpPr>
        <xdr:cNvPr id="207" name="直線コネクタ 206">
          <a:extLst>
            <a:ext uri="{FF2B5EF4-FFF2-40B4-BE49-F238E27FC236}">
              <a16:creationId xmlns:a16="http://schemas.microsoft.com/office/drawing/2014/main" id="{00000000-0008-0000-0300-0000CF000000}"/>
            </a:ext>
          </a:extLst>
        </xdr:cNvPr>
        <xdr:cNvCxnSpPr/>
      </xdr:nvCxnSpPr>
      <xdr:spPr>
        <a:xfrm>
          <a:off x="1447800" y="13839106"/>
          <a:ext cx="889000" cy="39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113081</xdr:rowOff>
    </xdr:from>
    <xdr:to>
      <xdr:col>11</xdr:col>
      <xdr:colOff>82550</xdr:colOff>
      <xdr:row>81</xdr:row>
      <xdr:rowOff>43231</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2286000" y="1382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28008</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955800" y="13915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106552</xdr:rowOff>
    </xdr:from>
    <xdr:to>
      <xdr:col>7</xdr:col>
      <xdr:colOff>31750</xdr:colOff>
      <xdr:row>81</xdr:row>
      <xdr:rowOff>36702</xdr:rowOff>
    </xdr:to>
    <xdr:sp macro="" textlink="">
      <xdr:nvSpPr>
        <xdr:cNvPr id="210" name="フローチャート: 判断 209">
          <a:extLst>
            <a:ext uri="{FF2B5EF4-FFF2-40B4-BE49-F238E27FC236}">
              <a16:creationId xmlns:a16="http://schemas.microsoft.com/office/drawing/2014/main" id="{00000000-0008-0000-0300-0000D2000000}"/>
            </a:ext>
          </a:extLst>
        </xdr:cNvPr>
        <xdr:cNvSpPr/>
      </xdr:nvSpPr>
      <xdr:spPr>
        <a:xfrm>
          <a:off x="1397000" y="1382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21479</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066800" y="1390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90312</xdr:rowOff>
    </xdr:from>
    <xdr:to>
      <xdr:col>23</xdr:col>
      <xdr:colOff>184150</xdr:colOff>
      <xdr:row>82</xdr:row>
      <xdr:rowOff>20462</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902200" y="13977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62389</xdr:rowOff>
    </xdr:from>
    <xdr:ext cx="762000" cy="259045"/>
    <xdr:sp macro="" textlink="">
      <xdr:nvSpPr>
        <xdr:cNvPr id="218" name="人件費・物件費等の状況該当値テキスト">
          <a:extLst>
            <a:ext uri="{FF2B5EF4-FFF2-40B4-BE49-F238E27FC236}">
              <a16:creationId xmlns:a16="http://schemas.microsoft.com/office/drawing/2014/main" id="{00000000-0008-0000-0300-0000DA000000}"/>
            </a:ext>
          </a:extLst>
        </xdr:cNvPr>
        <xdr:cNvSpPr txBox="1"/>
      </xdr:nvSpPr>
      <xdr:spPr>
        <a:xfrm>
          <a:off x="5041900" y="13949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41943</xdr:rowOff>
    </xdr:from>
    <xdr:to>
      <xdr:col>19</xdr:col>
      <xdr:colOff>184150</xdr:colOff>
      <xdr:row>81</xdr:row>
      <xdr:rowOff>143543</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4064000" y="13929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128320</xdr:rowOff>
    </xdr:from>
    <xdr:ext cx="7366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3733800" y="140157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151546</xdr:rowOff>
    </xdr:from>
    <xdr:to>
      <xdr:col>15</xdr:col>
      <xdr:colOff>133350</xdr:colOff>
      <xdr:row>81</xdr:row>
      <xdr:rowOff>81696</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3175000" y="13867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66473</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2844800" y="13953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111595</xdr:rowOff>
    </xdr:from>
    <xdr:to>
      <xdr:col>11</xdr:col>
      <xdr:colOff>82550</xdr:colOff>
      <xdr:row>81</xdr:row>
      <xdr:rowOff>41745</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2286000" y="1382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51922</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955800" y="13596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72306</xdr:rowOff>
    </xdr:from>
    <xdr:to>
      <xdr:col>7</xdr:col>
      <xdr:colOff>31750</xdr:colOff>
      <xdr:row>81</xdr:row>
      <xdr:rowOff>2456</xdr:rowOff>
    </xdr:to>
    <xdr:sp macro="" textlink="">
      <xdr:nvSpPr>
        <xdr:cNvPr id="225" name="楕円 224">
          <a:extLst>
            <a:ext uri="{FF2B5EF4-FFF2-40B4-BE49-F238E27FC236}">
              <a16:creationId xmlns:a16="http://schemas.microsoft.com/office/drawing/2014/main" id="{00000000-0008-0000-0300-0000E1000000}"/>
            </a:ext>
          </a:extLst>
        </xdr:cNvPr>
        <xdr:cNvSpPr/>
      </xdr:nvSpPr>
      <xdr:spPr>
        <a:xfrm>
          <a:off x="1397000" y="13788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12633</xdr:rowOff>
    </xdr:from>
    <xdr:ext cx="762000" cy="259045"/>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066800" y="13557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類似団体平均をわずかに上回っている。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年度以降、管理職手当のカット（</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％の減）、退職時特別昇給の廃止、昇給停止年齢の適正化、特殊勤務手当の見直しなどを実施している。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今後とも、さらなる適正・効率的な人事配置を目指すとともに、給与の適正化に努める。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60007</xdr:rowOff>
    </xdr:from>
    <xdr:to>
      <xdr:col>81</xdr:col>
      <xdr:colOff>44450</xdr:colOff>
      <xdr:row>88</xdr:row>
      <xdr:rowOff>150813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947457"/>
          <a:ext cx="0" cy="12909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122890</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210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150813</xdr:rowOff>
    </xdr:from>
    <xdr:to>
      <xdr:col>81</xdr:col>
      <xdr:colOff>133350</xdr:colOff>
      <xdr:row>88</xdr:row>
      <xdr:rowOff>150813</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238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146384</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69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60007</xdr:rowOff>
    </xdr:from>
    <xdr:to>
      <xdr:col>81</xdr:col>
      <xdr:colOff>133350</xdr:colOff>
      <xdr:row>81</xdr:row>
      <xdr:rowOff>60007</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94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111125</xdr:rowOff>
    </xdr:from>
    <xdr:to>
      <xdr:col>81</xdr:col>
      <xdr:colOff>44450</xdr:colOff>
      <xdr:row>87</xdr:row>
      <xdr:rowOff>111125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179800" y="1502727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169879</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7431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153352</xdr:rowOff>
    </xdr:from>
    <xdr:to>
      <xdr:col>81</xdr:col>
      <xdr:colOff>95250</xdr:colOff>
      <xdr:row>87</xdr:row>
      <xdr:rowOff>83502</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898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14605</xdr:rowOff>
    </xdr:from>
    <xdr:to>
      <xdr:col>77</xdr:col>
      <xdr:colOff>44450</xdr:colOff>
      <xdr:row>87</xdr:row>
      <xdr:rowOff>111125</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5290800" y="14930755"/>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147320</xdr:rowOff>
    </xdr:from>
    <xdr:to>
      <xdr:col>77</xdr:col>
      <xdr:colOff>95250</xdr:colOff>
      <xdr:row>87</xdr:row>
      <xdr:rowOff>77470</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87647</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660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101600</xdr:rowOff>
    </xdr:from>
    <xdr:to>
      <xdr:col>72</xdr:col>
      <xdr:colOff>203200</xdr:colOff>
      <xdr:row>87</xdr:row>
      <xdr:rowOff>14605</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4401800" y="14846300"/>
          <a:ext cx="889000" cy="8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147320</xdr:rowOff>
    </xdr:from>
    <xdr:to>
      <xdr:col>73</xdr:col>
      <xdr:colOff>44450</xdr:colOff>
      <xdr:row>87</xdr:row>
      <xdr:rowOff>77470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62247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97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164464</xdr:rowOff>
    </xdr:from>
    <xdr:to>
      <xdr:col>68</xdr:col>
      <xdr:colOff>152400</xdr:colOff>
      <xdr:row>86</xdr:row>
      <xdr:rowOff>101600</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3512800" y="14737714"/>
          <a:ext cx="889000" cy="108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147320</xdr:rowOff>
    </xdr:from>
    <xdr:to>
      <xdr:col>68</xdr:col>
      <xdr:colOff>203200</xdr:colOff>
      <xdr:row>87</xdr:row>
      <xdr:rowOff>77470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62247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97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147320</xdr:rowOff>
    </xdr:from>
    <xdr:to>
      <xdr:col>64</xdr:col>
      <xdr:colOff>152400</xdr:colOff>
      <xdr:row>87</xdr:row>
      <xdr:rowOff>77470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62247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97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60325</xdr:rowOff>
    </xdr:from>
    <xdr:to>
      <xdr:col>81</xdr:col>
      <xdr:colOff>95250</xdr:colOff>
      <xdr:row>87</xdr:row>
      <xdr:rowOff>161925</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97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32402</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948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60325</xdr:rowOff>
    </xdr:from>
    <xdr:to>
      <xdr:col>77</xdr:col>
      <xdr:colOff>95250</xdr:colOff>
      <xdr:row>87</xdr:row>
      <xdr:rowOff>161925</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97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146702</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506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135255</xdr:rowOff>
    </xdr:from>
    <xdr:to>
      <xdr:col>73</xdr:col>
      <xdr:colOff>44450</xdr:colOff>
      <xdr:row>87</xdr:row>
      <xdr:rowOff>65405</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87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75582</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648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50800</xdr:rowOff>
    </xdr:from>
    <xdr:to>
      <xdr:col>68</xdr:col>
      <xdr:colOff>203200</xdr:colOff>
      <xdr:row>86</xdr:row>
      <xdr:rowOff>152400</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162577</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113664</xdr:rowOff>
    </xdr:from>
    <xdr:to>
      <xdr:col>64</xdr:col>
      <xdr:colOff>152400</xdr:colOff>
      <xdr:row>86</xdr:row>
      <xdr:rowOff>43814</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686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53991</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455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類似団体平均を上回っている。これは、一島一町であることから、ゴミ・し尿処理・こども園の運営を、町が直営で行っているためである。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この分野に関し、町内に民間事業者が存在せず、民間委託による職員数の減は見込めないため、事業の更なる効率化を進め、適正な定員管理に努める。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74948</xdr:rowOff>
    </xdr:from>
    <xdr:to>
      <xdr:col>81</xdr:col>
      <xdr:colOff>44450</xdr:colOff>
      <xdr:row>67</xdr:row>
      <xdr:rowOff>145506</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7018000" y="10019048"/>
          <a:ext cx="0" cy="16136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117583</xdr:rowOff>
    </xdr:from>
    <xdr:ext cx="762000" cy="25904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7106900" y="1160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145506</xdr:rowOff>
    </xdr:from>
    <xdr:to>
      <xdr:col>81</xdr:col>
      <xdr:colOff>133350</xdr:colOff>
      <xdr:row>67</xdr:row>
      <xdr:rowOff>145506</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1632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161325</xdr:rowOff>
    </xdr:from>
    <xdr:ext cx="762000" cy="259045"/>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7106900" y="976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74948</xdr:rowOff>
    </xdr:from>
    <xdr:to>
      <xdr:col>81</xdr:col>
      <xdr:colOff>133350</xdr:colOff>
      <xdr:row>58</xdr:row>
      <xdr:rowOff>74948</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0019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798</xdr:rowOff>
    </xdr:from>
    <xdr:to>
      <xdr:col>81</xdr:col>
      <xdr:colOff>44450</xdr:colOff>
      <xdr:row>61</xdr:row>
      <xdr:rowOff>20447</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179800" y="10459248"/>
          <a:ext cx="838200" cy="19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64896</xdr:rowOff>
    </xdr:from>
    <xdr:ext cx="762000" cy="259045"/>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7106900" y="101804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48369</xdr:rowOff>
    </xdr:from>
    <xdr:to>
      <xdr:col>81</xdr:col>
      <xdr:colOff>95250</xdr:colOff>
      <xdr:row>60</xdr:row>
      <xdr:rowOff>149969</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967200" y="1033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798</xdr:rowOff>
    </xdr:from>
    <xdr:to>
      <xdr:col>77</xdr:col>
      <xdr:colOff>44450</xdr:colOff>
      <xdr:row>61</xdr:row>
      <xdr:rowOff>31478</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5290800" y="10459248"/>
          <a:ext cx="889000" cy="30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34925</xdr:rowOff>
    </xdr:from>
    <xdr:to>
      <xdr:col>77</xdr:col>
      <xdr:colOff>95250</xdr:colOff>
      <xdr:row>60</xdr:row>
      <xdr:rowOff>136525</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129000" y="103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146702</xdr:rowOff>
    </xdr:from>
    <xdr:ext cx="7366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798800" y="10090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144671</xdr:rowOff>
    </xdr:from>
    <xdr:to>
      <xdr:col>72</xdr:col>
      <xdr:colOff>203200</xdr:colOff>
      <xdr:row>61</xdr:row>
      <xdr:rowOff>31478</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4401800" y="10431671"/>
          <a:ext cx="889000" cy="58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21481</xdr:rowOff>
    </xdr:from>
    <xdr:to>
      <xdr:col>73</xdr:col>
      <xdr:colOff>44450</xdr:colOff>
      <xdr:row>60</xdr:row>
      <xdr:rowOff>123081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5240000" y="1030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133258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909800" y="10077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144671</xdr:rowOff>
    </xdr:from>
    <xdr:to>
      <xdr:col>68</xdr:col>
      <xdr:colOff>152400</xdr:colOff>
      <xdr:row>60</xdr:row>
      <xdr:rowOff>155357</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flipV="1">
          <a:off x="13512800" y="10431671"/>
          <a:ext cx="889000" cy="10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3556</xdr:rowOff>
    </xdr:from>
    <xdr:to>
      <xdr:col>68</xdr:col>
      <xdr:colOff>203200</xdr:colOff>
      <xdr:row>60</xdr:row>
      <xdr:rowOff>105156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4351000" y="1029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115333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020800" y="10059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2866</xdr:rowOff>
    </xdr:from>
    <xdr:to>
      <xdr:col>64</xdr:col>
      <xdr:colOff>152400</xdr:colOff>
      <xdr:row>60</xdr:row>
      <xdr:rowOff>104466</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3462000" y="10289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114643</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131800" y="10058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141097</xdr:rowOff>
    </xdr:from>
    <xdr:to>
      <xdr:col>81</xdr:col>
      <xdr:colOff>95250</xdr:colOff>
      <xdr:row>61</xdr:row>
      <xdr:rowOff>71247</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967200" y="10428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113174</xdr:rowOff>
    </xdr:from>
    <xdr:ext cx="762000" cy="25904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7106900" y="10400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121448</xdr:rowOff>
    </xdr:from>
    <xdr:to>
      <xdr:col>77</xdr:col>
      <xdr:colOff>95250</xdr:colOff>
      <xdr:row>61</xdr:row>
      <xdr:rowOff>51598</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129000" y="10408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36375</xdr:rowOff>
    </xdr:from>
    <xdr:ext cx="7366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798800" y="104948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152128</xdr:rowOff>
    </xdr:from>
    <xdr:to>
      <xdr:col>73</xdr:col>
      <xdr:colOff>44450</xdr:colOff>
      <xdr:row>61</xdr:row>
      <xdr:rowOff>82278</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5240000" y="10439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67055</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909800" y="1052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93871</xdr:rowOff>
    </xdr:from>
    <xdr:to>
      <xdr:col>68</xdr:col>
      <xdr:colOff>203200</xdr:colOff>
      <xdr:row>61</xdr:row>
      <xdr:rowOff>24021</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4351000" y="10380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8798</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020800" y="10467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104557</xdr:rowOff>
    </xdr:from>
    <xdr:to>
      <xdr:col>64</xdr:col>
      <xdr:colOff>152400</xdr:colOff>
      <xdr:row>61</xdr:row>
      <xdr:rowOff>34707</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3462000" y="1039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19484</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131800" y="1047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前年度から</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ポイント増加し、</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8.1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なり</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、類似団体平均を</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上回っている。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増加の主な要因は、</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年度借入分の過疎対策事業債及び、平成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年度借入分の辺地対策事業債の償還開始等に伴う元利償還金の増に</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よるものである。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診療所建設事業等の大型事業に係る借入を予定しており、その償還が始まる数年後には上昇することが見込まれる。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a:extLst>
            <a:ext uri="{FF2B5EF4-FFF2-40B4-BE49-F238E27FC236}">
              <a16:creationId xmlns:a16="http://schemas.microsoft.com/office/drawing/2014/main" id="{00000000-0008-0000-0300-000078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45</xdr:row>
      <xdr:rowOff>49954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7018000" y="6212840"/>
          <a:ext cx="0" cy="15523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22031</xdr:rowOff>
    </xdr:from>
    <xdr:ext cx="762000" cy="259045"/>
    <xdr:sp macro="" textlink="">
      <xdr:nvSpPr>
        <xdr:cNvPr id="378" name="公債費負担の状況最小値テキスト">
          <a:extLst>
            <a:ext uri="{FF2B5EF4-FFF2-40B4-BE49-F238E27FC236}">
              <a16:creationId xmlns:a16="http://schemas.microsoft.com/office/drawing/2014/main" id="{00000000-0008-0000-0300-00007A010000}"/>
            </a:ext>
          </a:extLst>
        </xdr:cNvPr>
        <xdr:cNvSpPr txBox="1"/>
      </xdr:nvSpPr>
      <xdr:spPr>
        <a:xfrm>
          <a:off x="17106900" y="773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49954</xdr:rowOff>
    </xdr:from>
    <xdr:to>
      <xdr:col>81</xdr:col>
      <xdr:colOff>133350</xdr:colOff>
      <xdr:row>45</xdr:row>
      <xdr:rowOff>49954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7765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80" name="公債費負担の状況最大値テキスト">
          <a:extLst>
            <a:ext uri="{FF2B5EF4-FFF2-40B4-BE49-F238E27FC236}">
              <a16:creationId xmlns:a16="http://schemas.microsoft.com/office/drawing/2014/main" id="{00000000-0008-0000-0300-00007C010000}"/>
            </a:ext>
          </a:extLst>
        </xdr:cNvPr>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116417</xdr:rowOff>
    </xdr:from>
    <xdr:to>
      <xdr:col>81</xdr:col>
      <xdr:colOff>44450</xdr:colOff>
      <xdr:row>42</xdr:row>
      <xdr:rowOff>33444</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179800" y="7145867"/>
          <a:ext cx="8382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122360</xdr:rowOff>
    </xdr:from>
    <xdr:ext cx="762000" cy="259045"/>
    <xdr:sp macro="" textlink="">
      <xdr:nvSpPr>
        <xdr:cNvPr id="383" name="公債費負担の状況平均値テキスト">
          <a:extLst>
            <a:ext uri="{FF2B5EF4-FFF2-40B4-BE49-F238E27FC236}">
              <a16:creationId xmlns:a16="http://schemas.microsoft.com/office/drawing/2014/main" id="{00000000-0008-0000-0300-00007F010000}"/>
            </a:ext>
          </a:extLst>
        </xdr:cNvPr>
        <xdr:cNvSpPr txBox="1"/>
      </xdr:nvSpPr>
      <xdr:spPr>
        <a:xfrm>
          <a:off x="17106900" y="6980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105833</xdr:rowOff>
    </xdr:from>
    <xdr:to>
      <xdr:col>81</xdr:col>
      <xdr:colOff>95250</xdr:colOff>
      <xdr:row>42</xdr:row>
      <xdr:rowOff>35983</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967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11854</xdr:rowOff>
    </xdr:from>
    <xdr:to>
      <xdr:col>77</xdr:col>
      <xdr:colOff>44450</xdr:colOff>
      <xdr:row>41</xdr:row>
      <xdr:rowOff>116417</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5290800" y="7041304"/>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97790</xdr:rowOff>
    </xdr:from>
    <xdr:to>
      <xdr:col>77</xdr:col>
      <xdr:colOff>95250</xdr:colOff>
      <xdr:row>42</xdr:row>
      <xdr:rowOff>27940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129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12717</xdr:rowOff>
    </xdr:from>
    <xdr:ext cx="7366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5798800" y="7213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127000</xdr:rowOff>
    </xdr:from>
    <xdr:to>
      <xdr:col>72</xdr:col>
      <xdr:colOff>203200</xdr:colOff>
      <xdr:row>41</xdr:row>
      <xdr:rowOff>11854</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4401800" y="6985000"/>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89746</xdr:rowOff>
    </xdr:from>
    <xdr:to>
      <xdr:col>73</xdr:col>
      <xdr:colOff>44450</xdr:colOff>
      <xdr:row>42</xdr:row>
      <xdr:rowOff>19896</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5240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4673</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909800" y="720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127000</xdr:rowOff>
    </xdr:from>
    <xdr:to>
      <xdr:col>68</xdr:col>
      <xdr:colOff>152400</xdr:colOff>
      <xdr:row>40</xdr:row>
      <xdr:rowOff>167217</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3512800" y="698500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73660</xdr:rowOff>
    </xdr:from>
    <xdr:to>
      <xdr:col>68</xdr:col>
      <xdr:colOff>203200</xdr:colOff>
      <xdr:row>42</xdr:row>
      <xdr:rowOff>3810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4351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160037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020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73660</xdr:rowOff>
    </xdr:from>
    <xdr:to>
      <xdr:col>64</xdr:col>
      <xdr:colOff>152400</xdr:colOff>
      <xdr:row>42</xdr:row>
      <xdr:rowOff>3810</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3462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160037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131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154094</xdr:rowOff>
    </xdr:from>
    <xdr:to>
      <xdr:col>81</xdr:col>
      <xdr:colOff>95250</xdr:colOff>
      <xdr:row>42</xdr:row>
      <xdr:rowOff>84244</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967200" y="718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126171</xdr:rowOff>
    </xdr:from>
    <xdr:ext cx="762000" cy="259045"/>
    <xdr:sp macro="" textlink="">
      <xdr:nvSpPr>
        <xdr:cNvPr id="402" name="公債費負担の状況該当値テキスト">
          <a:extLst>
            <a:ext uri="{FF2B5EF4-FFF2-40B4-BE49-F238E27FC236}">
              <a16:creationId xmlns:a16="http://schemas.microsoft.com/office/drawing/2014/main" id="{00000000-0008-0000-0300-000092010000}"/>
            </a:ext>
          </a:extLst>
        </xdr:cNvPr>
        <xdr:cNvSpPr txBox="1"/>
      </xdr:nvSpPr>
      <xdr:spPr>
        <a:xfrm>
          <a:off x="17106900" y="715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65617</xdr:rowOff>
    </xdr:from>
    <xdr:to>
      <xdr:col>77</xdr:col>
      <xdr:colOff>95250</xdr:colOff>
      <xdr:row>41</xdr:row>
      <xdr:rowOff>167217</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129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5944</xdr:rowOff>
    </xdr:from>
    <xdr:ext cx="7366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798800" y="686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132504</xdr:rowOff>
    </xdr:from>
    <xdr:to>
      <xdr:col>73</xdr:col>
      <xdr:colOff>44450</xdr:colOff>
      <xdr:row>41</xdr:row>
      <xdr:rowOff>62654</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5240000" y="699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72831</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909800" y="6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76200</xdr:rowOff>
    </xdr:from>
    <xdr:to>
      <xdr:col>68</xdr:col>
      <xdr:colOff>203200</xdr:colOff>
      <xdr:row>41</xdr:row>
      <xdr:rowOff>6350</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4351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16527</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020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116417</xdr:rowOff>
    </xdr:from>
    <xdr:to>
      <xdr:col>64</xdr:col>
      <xdr:colOff>152400</xdr:colOff>
      <xdr:row>41</xdr:row>
      <xdr:rowOff>46567</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3462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56744</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131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年度以降は、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0.0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％以下を堅持している。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00000000-0008-0000-0300-0000B8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142512</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7018000" y="2313214"/>
          <a:ext cx="0" cy="16011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114589</xdr:rowOff>
    </xdr:from>
    <xdr:ext cx="762000" cy="259045"/>
    <xdr:sp macro="" textlink="">
      <xdr:nvSpPr>
        <xdr:cNvPr id="442" name="将来負担の状況最小値テキスト">
          <a:extLst>
            <a:ext uri="{FF2B5EF4-FFF2-40B4-BE49-F238E27FC236}">
              <a16:creationId xmlns:a16="http://schemas.microsoft.com/office/drawing/2014/main" id="{00000000-0008-0000-0300-0000BA010000}"/>
            </a:ext>
          </a:extLst>
        </xdr:cNvPr>
        <xdr:cNvSpPr txBox="1"/>
      </xdr:nvSpPr>
      <xdr:spPr>
        <a:xfrm>
          <a:off x="17106900" y="388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142512</xdr:rowOff>
    </xdr:from>
    <xdr:to>
      <xdr:col>81</xdr:col>
      <xdr:colOff>133350</xdr:colOff>
      <xdr:row>22</xdr:row>
      <xdr:rowOff>142512</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3914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4" name="将来負担の状況最大値テキスト">
          <a:extLst>
            <a:ext uri="{FF2B5EF4-FFF2-40B4-BE49-F238E27FC236}">
              <a16:creationId xmlns:a16="http://schemas.microsoft.com/office/drawing/2014/main" id="{00000000-0008-0000-0300-0000BC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長崎県小値賀町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2,284
2,274
25.50
4,305,196
4,026,193
150,539
2,210,479
3,532,660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　類似団体と比較すると、人件費に係る経常収支比率は高くなっている。これは、ごみ・し尿処理施設やこども園等の施設の運営を直営で行うことで職員数が多くなっていること及び令和</a:t>
          </a:r>
          <a:r>
            <a:rPr kumimoji="1" lang="en-US"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年度から始まった会計年度任用職員制度による増加が主な要因である。</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　ごみ・し尿処理施設やこども園分野に関し、町内に民間事業者が存在せず、民間委託による職員数の減は見込めないため、事業の更なる効率化と適正な定員管理に努め、人件費の抑制につなげる。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156718</xdr:rowOff>
    </xdr:from>
    <xdr:to>
      <xdr:col>24</xdr:col>
      <xdr:colOff>25400</xdr:colOff>
      <xdr:row>40</xdr:row>
      <xdr:rowOff>117856</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14568"/>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89933</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4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117856</xdr:rowOff>
    </xdr:from>
    <xdr:to>
      <xdr:col>24</xdr:col>
      <xdr:colOff>114300</xdr:colOff>
      <xdr:row>40</xdr:row>
      <xdr:rowOff>117856</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75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71645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58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156718</xdr:rowOff>
    </xdr:from>
    <xdr:to>
      <xdr:col>24</xdr:col>
      <xdr:colOff>114300</xdr:colOff>
      <xdr:row>33</xdr:row>
      <xdr:rowOff>156718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1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69850</xdr:rowOff>
    </xdr:from>
    <xdr:to>
      <xdr:col>24</xdr:col>
      <xdr:colOff>25400</xdr:colOff>
      <xdr:row>37</xdr:row>
      <xdr:rowOff>133858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413500"/>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129303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30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112776</xdr:rowOff>
    </xdr:from>
    <xdr:to>
      <xdr:col>24</xdr:col>
      <xdr:colOff>76200</xdr:colOff>
      <xdr:row>37</xdr:row>
      <xdr:rowOff>42926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74422</xdr:rowOff>
    </xdr:from>
    <xdr:to>
      <xdr:col>19</xdr:col>
      <xdr:colOff>187325</xdr:colOff>
      <xdr:row>37</xdr:row>
      <xdr:rowOff>133858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41807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37338</xdr:rowOff>
    </xdr:from>
    <xdr:to>
      <xdr:col>20</xdr:col>
      <xdr:colOff>38100</xdr:colOff>
      <xdr:row>37</xdr:row>
      <xdr:rowOff>138938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149115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49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74422</xdr:rowOff>
    </xdr:from>
    <xdr:to>
      <xdr:col>15</xdr:col>
      <xdr:colOff>98425</xdr:colOff>
      <xdr:row>37</xdr:row>
      <xdr:rowOff>78994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4180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762</xdr:rowOff>
    </xdr:from>
    <xdr:to>
      <xdr:col>15</xdr:col>
      <xdr:colOff>149225</xdr:colOff>
      <xdr:row>37</xdr:row>
      <xdr:rowOff>102362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112539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60706</xdr:rowOff>
    </xdr:from>
    <xdr:to>
      <xdr:col>11</xdr:col>
      <xdr:colOff>9525</xdr:colOff>
      <xdr:row>37</xdr:row>
      <xdr:rowOff>78994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40435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153924</xdr:rowOff>
    </xdr:from>
    <xdr:to>
      <xdr:col>11</xdr:col>
      <xdr:colOff>60325</xdr:colOff>
      <xdr:row>37</xdr:row>
      <xdr:rowOff>84074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94251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66819</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19050</xdr:rowOff>
    </xdr:from>
    <xdr:to>
      <xdr:col>24</xdr:col>
      <xdr:colOff>76200</xdr:colOff>
      <xdr:row>37</xdr:row>
      <xdr:rowOff>120650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162577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83058</xdr:rowOff>
    </xdr:from>
    <xdr:to>
      <xdr:col>20</xdr:col>
      <xdr:colOff>38100</xdr:colOff>
      <xdr:row>38</xdr:row>
      <xdr:rowOff>13208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169435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513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23622</xdr:rowOff>
    </xdr:from>
    <xdr:to>
      <xdr:col>15</xdr:col>
      <xdr:colOff>149225</xdr:colOff>
      <xdr:row>37</xdr:row>
      <xdr:rowOff>125222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109999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28194</xdr:rowOff>
    </xdr:from>
    <xdr:to>
      <xdr:col>11</xdr:col>
      <xdr:colOff>60325</xdr:colOff>
      <xdr:row>37</xdr:row>
      <xdr:rowOff>129794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114571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9906</xdr:rowOff>
    </xdr:from>
    <xdr:to>
      <xdr:col>6</xdr:col>
      <xdr:colOff>171450</xdr:colOff>
      <xdr:row>37</xdr:row>
      <xdr:rowOff>111506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96283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類似団体と比較し、物件費に係る経常収支比率は上回っている。人件費同様ごみ・し尿処理施設やこども園等の施設の運営を直営で行っているため、施設の維持管理に多額の経費を要している。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この分野に関し、町内に民間事業者が存在せず、民間委託によるコスト削減は見込めないため、事業の更なる効率化を進め、事業費の抑制に取り組む。</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122428</xdr:rowOff>
    </xdr:from>
    <xdr:to>
      <xdr:col>82</xdr:col>
      <xdr:colOff>107950</xdr:colOff>
      <xdr:row>20</xdr:row>
      <xdr:rowOff>21844</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6510000" y="2522728"/>
          <a:ext cx="0" cy="928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165371</xdr:rowOff>
    </xdr:from>
    <xdr:ext cx="762000" cy="259045"/>
    <xdr:sp macro=""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6598900" y="342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21844</xdr:rowOff>
    </xdr:from>
    <xdr:to>
      <xdr:col>82</xdr:col>
      <xdr:colOff>196850</xdr:colOff>
      <xdr:row>20</xdr:row>
      <xdr:rowOff>21844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3450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37355</xdr:rowOff>
    </xdr:from>
    <xdr:ext cx="762000" cy="259045"/>
    <xdr:sp macro=""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6598900" y="2266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122428</xdr:rowOff>
    </xdr:from>
    <xdr:to>
      <xdr:col>82</xdr:col>
      <xdr:colOff>196850</xdr:colOff>
      <xdr:row>14</xdr:row>
      <xdr:rowOff>122428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2522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42418</xdr:rowOff>
    </xdr:from>
    <xdr:to>
      <xdr:col>82</xdr:col>
      <xdr:colOff>107950</xdr:colOff>
      <xdr:row>17</xdr:row>
      <xdr:rowOff>60706</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5671800" y="295706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156735</xdr:rowOff>
    </xdr:from>
    <xdr:ext cx="762000" cy="259045"/>
    <xdr:sp macro=""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6598900" y="2728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140208</xdr:rowOff>
    </xdr:from>
    <xdr:to>
      <xdr:col>82</xdr:col>
      <xdr:colOff>158750</xdr:colOff>
      <xdr:row>17</xdr:row>
      <xdr:rowOff>70358</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64592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33274</xdr:rowOff>
    </xdr:from>
    <xdr:to>
      <xdr:col>78</xdr:col>
      <xdr:colOff>69850</xdr:colOff>
      <xdr:row>17</xdr:row>
      <xdr:rowOff>42418</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4782800" y="294792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144780</xdr:rowOff>
    </xdr:from>
    <xdr:to>
      <xdr:col>78</xdr:col>
      <xdr:colOff>120650</xdr:colOff>
      <xdr:row>17</xdr:row>
      <xdr:rowOff>74930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621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85107</xdr:rowOff>
    </xdr:from>
    <xdr:ext cx="7366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5290800" y="2656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33274</xdr:rowOff>
    </xdr:from>
    <xdr:to>
      <xdr:col>73</xdr:col>
      <xdr:colOff>180975</xdr:colOff>
      <xdr:row>17</xdr:row>
      <xdr:rowOff>33274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3893800" y="29479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55626</xdr:rowOff>
    </xdr:from>
    <xdr:to>
      <xdr:col>74</xdr:col>
      <xdr:colOff>31750</xdr:colOff>
      <xdr:row>17</xdr:row>
      <xdr:rowOff>157226</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732000" y="297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142003</xdr:rowOff>
    </xdr:from>
    <xdr:ext cx="7620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401800" y="3056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33274</xdr:rowOff>
    </xdr:from>
    <xdr:to>
      <xdr:col>69</xdr:col>
      <xdr:colOff>92075</xdr:colOff>
      <xdr:row>17</xdr:row>
      <xdr:rowOff>46990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004800" y="294792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46482</xdr:rowOff>
    </xdr:from>
    <xdr:to>
      <xdr:col>69</xdr:col>
      <xdr:colOff>142875</xdr:colOff>
      <xdr:row>17</xdr:row>
      <xdr:rowOff>148082</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843000" y="296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132859</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512800" y="304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954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105427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623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9906</xdr:rowOff>
    </xdr:from>
    <xdr:to>
      <xdr:col>82</xdr:col>
      <xdr:colOff>158750</xdr:colOff>
      <xdr:row>17</xdr:row>
      <xdr:rowOff>111506</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6459200" y="292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153433</xdr:rowOff>
    </xdr:from>
    <xdr:ext cx="762000" cy="259045"/>
    <xdr:sp macro=""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6598900" y="2896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163068</xdr:rowOff>
    </xdr:from>
    <xdr:to>
      <xdr:col>78</xdr:col>
      <xdr:colOff>120650</xdr:colOff>
      <xdr:row>17</xdr:row>
      <xdr:rowOff>93218</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5621000" y="290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77995</xdr:rowOff>
    </xdr:from>
    <xdr:ext cx="7366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290800" y="2992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153924</xdr:rowOff>
    </xdr:from>
    <xdr:to>
      <xdr:col>74</xdr:col>
      <xdr:colOff>31750</xdr:colOff>
      <xdr:row>17</xdr:row>
      <xdr:rowOff>84074</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732000" y="289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94251</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401800" y="2666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153924</xdr:rowOff>
    </xdr:from>
    <xdr:to>
      <xdr:col>69</xdr:col>
      <xdr:colOff>142875</xdr:colOff>
      <xdr:row>17</xdr:row>
      <xdr:rowOff>84074</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843000" y="289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94251</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512800" y="2666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167640</xdr:rowOff>
    </xdr:from>
    <xdr:to>
      <xdr:col>65</xdr:col>
      <xdr:colOff>53975</xdr:colOff>
      <xdr:row>17</xdr:row>
      <xdr:rowOff>97790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954000" y="291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107967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623800" y="267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類似団体平均を少し上回っている。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年度から福祉事務所を設置したことで、これまで県が行っていた生活保護費の支給を町が行っていることが主な要因である。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110672</xdr:rowOff>
    </xdr:from>
    <xdr:to>
      <xdr:col>24</xdr:col>
      <xdr:colOff>25400</xdr:colOff>
      <xdr:row>61</xdr:row>
      <xdr:rowOff>37193</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026072"/>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9270</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46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37193</xdr:rowOff>
    </xdr:from>
    <xdr:to>
      <xdr:col>24</xdr:col>
      <xdr:colOff>114300</xdr:colOff>
      <xdr:row>61</xdr:row>
      <xdr:rowOff>37193</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49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25599</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76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110672</xdr:rowOff>
    </xdr:from>
    <xdr:to>
      <xdr:col>24</xdr:col>
      <xdr:colOff>114300</xdr:colOff>
      <xdr:row>52</xdr:row>
      <xdr:rowOff>110672</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026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37193</xdr:rowOff>
    </xdr:from>
    <xdr:to>
      <xdr:col>24</xdr:col>
      <xdr:colOff>25400</xdr:colOff>
      <xdr:row>55</xdr:row>
      <xdr:rowOff>135165</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flipV="1">
          <a:off x="3987800" y="9466943"/>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158042</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2448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141515</xdr:rowOff>
    </xdr:from>
    <xdr:to>
      <xdr:col>24</xdr:col>
      <xdr:colOff>76200</xdr:colOff>
      <xdr:row>55</xdr:row>
      <xdr:rowOff>71665</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135165</xdr:rowOff>
    </xdr:from>
    <xdr:to>
      <xdr:col>19</xdr:col>
      <xdr:colOff>187325</xdr:colOff>
      <xdr:row>56</xdr:row>
      <xdr:rowOff>110672</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098800" y="9564915"/>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19050</xdr:rowOff>
    </xdr:from>
    <xdr:to>
      <xdr:col>20</xdr:col>
      <xdr:colOff>38100</xdr:colOff>
      <xdr:row>55</xdr:row>
      <xdr:rowOff>120650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151493</xdr:rowOff>
    </xdr:from>
    <xdr:to>
      <xdr:col>15</xdr:col>
      <xdr:colOff>98425</xdr:colOff>
      <xdr:row>56</xdr:row>
      <xdr:rowOff>110672</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2209800" y="9581243"/>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35378</xdr:rowOff>
    </xdr:from>
    <xdr:to>
      <xdr:col>15</xdr:col>
      <xdr:colOff>149225</xdr:colOff>
      <xdr:row>55</xdr:row>
      <xdr:rowOff>136978</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147155</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151493</xdr:rowOff>
    </xdr:from>
    <xdr:to>
      <xdr:col>11</xdr:col>
      <xdr:colOff>9525</xdr:colOff>
      <xdr:row>55</xdr:row>
      <xdr:rowOff>151493</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1320800" y="95812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19050</xdr:rowOff>
    </xdr:from>
    <xdr:to>
      <xdr:col>11</xdr:col>
      <xdr:colOff>60325</xdr:colOff>
      <xdr:row>55</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130827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130827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157843</xdr:rowOff>
    </xdr:from>
    <xdr:to>
      <xdr:col>24</xdr:col>
      <xdr:colOff>76200</xdr:colOff>
      <xdr:row>55</xdr:row>
      <xdr:rowOff>87993</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41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129920</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388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84365</xdr:rowOff>
    </xdr:from>
    <xdr:to>
      <xdr:col>20</xdr:col>
      <xdr:colOff>38100</xdr:colOff>
      <xdr:row>56</xdr:row>
      <xdr:rowOff>14515</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51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170742</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600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59872</xdr:rowOff>
    </xdr:from>
    <xdr:to>
      <xdr:col>15</xdr:col>
      <xdr:colOff>149225</xdr:colOff>
      <xdr:row>56</xdr:row>
      <xdr:rowOff>161472</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146249</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100693</xdr:rowOff>
    </xdr:from>
    <xdr:to>
      <xdr:col>11</xdr:col>
      <xdr:colOff>60325</xdr:colOff>
      <xdr:row>56</xdr:row>
      <xdr:rowOff>30843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15620</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61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100693</xdr:rowOff>
    </xdr:from>
    <xdr:to>
      <xdr:col>6</xdr:col>
      <xdr:colOff>171450</xdr:colOff>
      <xdr:row>56</xdr:row>
      <xdr:rowOff>30843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15620</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61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前年度から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ポイント増加し、</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13.7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主な要因は、下水道会計において令和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年度実施した設備の老朽化による改良経費が増加したこと等による繰出金の増</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や介護保険会計において財源不足を一時的に補填するための繰入金の増</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によるものである。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a:extLst>
            <a:ext uri="{FF2B5EF4-FFF2-40B4-BE49-F238E27FC236}">
              <a16:creationId xmlns:a16="http://schemas.microsoft.com/office/drawing/2014/main" id="{00000000-0008-0000-0400-0000EC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74422</xdr:rowOff>
    </xdr:from>
    <xdr:to>
      <xdr:col>82</xdr:col>
      <xdr:colOff>107950</xdr:colOff>
      <xdr:row>59</xdr:row>
      <xdr:rowOff>83566</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flipV="1">
          <a:off x="16510000" y="9161272"/>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55643</xdr:rowOff>
    </xdr:from>
    <xdr:ext cx="762000" cy="259045"/>
    <xdr:sp macro="" textlink="">
      <xdr:nvSpPr>
        <xdr:cNvPr id="238" name="その他最小値テキスト">
          <a:extLst>
            <a:ext uri="{FF2B5EF4-FFF2-40B4-BE49-F238E27FC236}">
              <a16:creationId xmlns:a16="http://schemas.microsoft.com/office/drawing/2014/main" id="{00000000-0008-0000-0400-0000EE000000}"/>
            </a:ext>
          </a:extLst>
        </xdr:cNvPr>
        <xdr:cNvSpPr txBox="1"/>
      </xdr:nvSpPr>
      <xdr:spPr>
        <a:xfrm>
          <a:off x="16598900" y="1017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83566</xdr:rowOff>
    </xdr:from>
    <xdr:to>
      <xdr:col>82</xdr:col>
      <xdr:colOff>196850</xdr:colOff>
      <xdr:row>59</xdr:row>
      <xdr:rowOff>83566</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1019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160799</xdr:rowOff>
    </xdr:from>
    <xdr:ext cx="762000" cy="259045"/>
    <xdr:sp macro="" textlink="">
      <xdr:nvSpPr>
        <xdr:cNvPr id="240" name="その他最大値テキスト">
          <a:extLst>
            <a:ext uri="{FF2B5EF4-FFF2-40B4-BE49-F238E27FC236}">
              <a16:creationId xmlns:a16="http://schemas.microsoft.com/office/drawing/2014/main" id="{00000000-0008-0000-0400-0000F0000000}"/>
            </a:ext>
          </a:extLst>
        </xdr:cNvPr>
        <xdr:cNvSpPr txBox="1"/>
      </xdr:nvSpPr>
      <xdr:spPr>
        <a:xfrm>
          <a:off x="16598900" y="890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74422</xdr:rowOff>
    </xdr:from>
    <xdr:to>
      <xdr:col>82</xdr:col>
      <xdr:colOff>196850</xdr:colOff>
      <xdr:row>53</xdr:row>
      <xdr:rowOff>74422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9161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5842</xdr:rowOff>
    </xdr:from>
    <xdr:to>
      <xdr:col>82</xdr:col>
      <xdr:colOff>107950</xdr:colOff>
      <xdr:row>57</xdr:row>
      <xdr:rowOff>10414</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5671800" y="977849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163593</xdr:rowOff>
    </xdr:from>
    <xdr:ext cx="762000" cy="259045"/>
    <xdr:sp macro="" textlink="">
      <xdr:nvSpPr>
        <xdr:cNvPr id="243" name="その他平均値テキスト">
          <a:extLst>
            <a:ext uri="{FF2B5EF4-FFF2-40B4-BE49-F238E27FC236}">
              <a16:creationId xmlns:a16="http://schemas.microsoft.com/office/drawing/2014/main" id="{00000000-0008-0000-0400-0000F3000000}"/>
            </a:ext>
          </a:extLst>
        </xdr:cNvPr>
        <xdr:cNvSpPr txBox="1"/>
      </xdr:nvSpPr>
      <xdr:spPr>
        <a:xfrm>
          <a:off x="16598900" y="94218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147066</xdr:rowOff>
    </xdr:from>
    <xdr:to>
      <xdr:col>82</xdr:col>
      <xdr:colOff>158750</xdr:colOff>
      <xdr:row>56</xdr:row>
      <xdr:rowOff>77216</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6459200" y="9576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136144</xdr:rowOff>
    </xdr:from>
    <xdr:to>
      <xdr:col>78</xdr:col>
      <xdr:colOff>69850</xdr:colOff>
      <xdr:row>57</xdr:row>
      <xdr:rowOff>5842</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4782800" y="973734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21336</xdr:rowOff>
    </xdr:from>
    <xdr:to>
      <xdr:col>78</xdr:col>
      <xdr:colOff>120650</xdr:colOff>
      <xdr:row>56</xdr:row>
      <xdr:rowOff>122936</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5621000" y="9622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133113</xdr:rowOff>
    </xdr:from>
    <xdr:ext cx="7366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5290800" y="9391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136144</xdr:rowOff>
    </xdr:from>
    <xdr:to>
      <xdr:col>73</xdr:col>
      <xdr:colOff>180975</xdr:colOff>
      <xdr:row>57</xdr:row>
      <xdr:rowOff>19558</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3893800" y="973734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16764</xdr:rowOff>
    </xdr:from>
    <xdr:to>
      <xdr:col>74</xdr:col>
      <xdr:colOff>31750</xdr:colOff>
      <xdr:row>56</xdr:row>
      <xdr:rowOff>118364</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4732000" y="961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128541</xdr:rowOff>
    </xdr:from>
    <xdr:ext cx="762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4401800" y="9386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140716</xdr:rowOff>
    </xdr:from>
    <xdr:to>
      <xdr:col>69</xdr:col>
      <xdr:colOff>92075</xdr:colOff>
      <xdr:row>57</xdr:row>
      <xdr:rowOff>19558</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3004800" y="974191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35052</xdr:rowOff>
    </xdr:from>
    <xdr:to>
      <xdr:col>69</xdr:col>
      <xdr:colOff>142875</xdr:colOff>
      <xdr:row>56</xdr:row>
      <xdr:rowOff>136652</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3843000" y="963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146829</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3512800" y="9405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25908</xdr:rowOff>
    </xdr:from>
    <xdr:to>
      <xdr:col>65</xdr:col>
      <xdr:colOff>53975</xdr:colOff>
      <xdr:row>56</xdr:row>
      <xdr:rowOff>127508</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2954000" y="9627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137685</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2623800" y="9395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131064</xdr:rowOff>
    </xdr:from>
    <xdr:to>
      <xdr:col>82</xdr:col>
      <xdr:colOff>158750</xdr:colOff>
      <xdr:row>57</xdr:row>
      <xdr:rowOff>61214</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6459200" y="9732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103141</xdr:rowOff>
    </xdr:from>
    <xdr:ext cx="762000" cy="259045"/>
    <xdr:sp macro="" textlink="">
      <xdr:nvSpPr>
        <xdr:cNvPr id="262" name="その他該当値テキスト">
          <a:extLst>
            <a:ext uri="{FF2B5EF4-FFF2-40B4-BE49-F238E27FC236}">
              <a16:creationId xmlns:a16="http://schemas.microsoft.com/office/drawing/2014/main" id="{00000000-0008-0000-0400-000006010000}"/>
            </a:ext>
          </a:extLst>
        </xdr:cNvPr>
        <xdr:cNvSpPr txBox="1"/>
      </xdr:nvSpPr>
      <xdr:spPr>
        <a:xfrm>
          <a:off x="16598900" y="9704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126492</xdr:rowOff>
    </xdr:from>
    <xdr:to>
      <xdr:col>78</xdr:col>
      <xdr:colOff>120650</xdr:colOff>
      <xdr:row>57</xdr:row>
      <xdr:rowOff>56642</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5621000" y="9727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41419</xdr:rowOff>
    </xdr:from>
    <xdr:ext cx="7366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290800" y="9814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85344</xdr:rowOff>
    </xdr:from>
    <xdr:to>
      <xdr:col>74</xdr:col>
      <xdr:colOff>31750</xdr:colOff>
      <xdr:row>57</xdr:row>
      <xdr:rowOff>15494</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4732000" y="968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271</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401800" y="977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140208</xdr:rowOff>
    </xdr:from>
    <xdr:to>
      <xdr:col>69</xdr:col>
      <xdr:colOff>142875</xdr:colOff>
      <xdr:row>57</xdr:row>
      <xdr:rowOff>70358</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3843000" y="9741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55135</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9827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89916</xdr:rowOff>
    </xdr:from>
    <xdr:to>
      <xdr:col>65</xdr:col>
      <xdr:colOff>53975</xdr:colOff>
      <xdr:row>57</xdr:row>
      <xdr:rowOff>20066</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2954000" y="9691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4843</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9777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補助費等に係る経常収支比率は類似団体平均を大きく下回っている。しかし、第三セクターへの運営費補助金が多額であり、経営状況の分析等により、経営の健全化に向けて取り組む必要がある。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4" name="補助費等グラフ枠">
          <a:extLst>
            <a:ext uri="{FF2B5EF4-FFF2-40B4-BE49-F238E27FC236}">
              <a16:creationId xmlns:a16="http://schemas.microsoft.com/office/drawing/2014/main" id="{00000000-0008-0000-0400-00002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40</xdr:row>
      <xdr:rowOff>131572</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flipV="1">
          <a:off x="16510000" y="5851144"/>
          <a:ext cx="0" cy="113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296" name="補助費等最小値テキスト">
          <a:extLst>
            <a:ext uri="{FF2B5EF4-FFF2-40B4-BE49-F238E27FC236}">
              <a16:creationId xmlns:a16="http://schemas.microsoft.com/office/drawing/2014/main" id="{00000000-0008-0000-0400-000028010000}"/>
            </a:ext>
          </a:extLst>
        </xdr:cNvPr>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298" name="補助費等最大値テキスト">
          <a:extLst>
            <a:ext uri="{FF2B5EF4-FFF2-40B4-BE49-F238E27FC236}">
              <a16:creationId xmlns:a16="http://schemas.microsoft.com/office/drawing/2014/main" id="{00000000-0008-0000-0400-00002A010000}"/>
            </a:ext>
          </a:extLst>
        </xdr:cNvPr>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136144</xdr:rowOff>
    </xdr:from>
    <xdr:to>
      <xdr:col>82</xdr:col>
      <xdr:colOff>107950</xdr:colOff>
      <xdr:row>34</xdr:row>
      <xdr:rowOff>163576</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5671800" y="5965444"/>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34561</xdr:rowOff>
    </xdr:from>
    <xdr:ext cx="762000" cy="259045"/>
    <xdr:sp macro="" textlink="">
      <xdr:nvSpPr>
        <xdr:cNvPr id="301" name="補助費等平均値テキスト">
          <a:extLst>
            <a:ext uri="{FF2B5EF4-FFF2-40B4-BE49-F238E27FC236}">
              <a16:creationId xmlns:a16="http://schemas.microsoft.com/office/drawing/2014/main" id="{00000000-0008-0000-0400-00002D010000}"/>
            </a:ext>
          </a:extLst>
        </xdr:cNvPr>
        <xdr:cNvSpPr txBox="1"/>
      </xdr:nvSpPr>
      <xdr:spPr>
        <a:xfrm>
          <a:off x="16598900" y="6206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62484</xdr:rowOff>
    </xdr:from>
    <xdr:to>
      <xdr:col>82</xdr:col>
      <xdr:colOff>158750</xdr:colOff>
      <xdr:row>36</xdr:row>
      <xdr:rowOff>164084</xdr:rowOff>
    </xdr:to>
    <xdr:sp macro="" textlink="">
      <xdr:nvSpPr>
        <xdr:cNvPr id="302" name="フローチャート: 判断 301">
          <a:extLst>
            <a:ext uri="{FF2B5EF4-FFF2-40B4-BE49-F238E27FC236}">
              <a16:creationId xmlns:a16="http://schemas.microsoft.com/office/drawing/2014/main" id="{00000000-0008-0000-0400-00002E010000}"/>
            </a:ext>
          </a:extLst>
        </xdr:cNvPr>
        <xdr:cNvSpPr/>
      </xdr:nvSpPr>
      <xdr:spPr>
        <a:xfrm>
          <a:off x="164592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136144</xdr:rowOff>
    </xdr:from>
    <xdr:to>
      <xdr:col>78</xdr:col>
      <xdr:colOff>69850</xdr:colOff>
      <xdr:row>34</xdr:row>
      <xdr:rowOff>149860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4782800" y="596544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85344</xdr:rowOff>
    </xdr:from>
    <xdr:to>
      <xdr:col>78</xdr:col>
      <xdr:colOff>120650</xdr:colOff>
      <xdr:row>37</xdr:row>
      <xdr:rowOff>15494</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5621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271</xdr:rowOff>
    </xdr:from>
    <xdr:ext cx="7366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5290800" y="6343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145288</xdr:rowOff>
    </xdr:from>
    <xdr:to>
      <xdr:col>73</xdr:col>
      <xdr:colOff>180975</xdr:colOff>
      <xdr:row>34</xdr:row>
      <xdr:rowOff>149860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3893800" y="597458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89916</xdr:rowOff>
    </xdr:from>
    <xdr:to>
      <xdr:col>74</xdr:col>
      <xdr:colOff>31750</xdr:colOff>
      <xdr:row>37</xdr:row>
      <xdr:rowOff>20066</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4732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4843</xdr:rowOff>
    </xdr:from>
    <xdr:ext cx="7620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4401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136144</xdr:rowOff>
    </xdr:from>
    <xdr:to>
      <xdr:col>69</xdr:col>
      <xdr:colOff>92075</xdr:colOff>
      <xdr:row>34</xdr:row>
      <xdr:rowOff>145288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004800" y="596544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85344</xdr:rowOff>
    </xdr:from>
    <xdr:to>
      <xdr:col>69</xdr:col>
      <xdr:colOff>142875</xdr:colOff>
      <xdr:row>37</xdr:row>
      <xdr:rowOff>15494</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271</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3512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71628</xdr:rowOff>
    </xdr:from>
    <xdr:to>
      <xdr:col>65</xdr:col>
      <xdr:colOff>53975</xdr:colOff>
      <xdr:row>37</xdr:row>
      <xdr:rowOff>1778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2954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158005</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2623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112776</xdr:rowOff>
    </xdr:from>
    <xdr:to>
      <xdr:col>82</xdr:col>
      <xdr:colOff>158750</xdr:colOff>
      <xdr:row>35</xdr:row>
      <xdr:rowOff>42926</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6459200" y="594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129303</xdr:rowOff>
    </xdr:from>
    <xdr:ext cx="762000" cy="259045"/>
    <xdr:sp macro="" textlink="">
      <xdr:nvSpPr>
        <xdr:cNvPr id="320" name="補助費等該当値テキスト">
          <a:extLst>
            <a:ext uri="{FF2B5EF4-FFF2-40B4-BE49-F238E27FC236}">
              <a16:creationId xmlns:a16="http://schemas.microsoft.com/office/drawing/2014/main" id="{00000000-0008-0000-0400-000040010000}"/>
            </a:ext>
          </a:extLst>
        </xdr:cNvPr>
        <xdr:cNvSpPr txBox="1"/>
      </xdr:nvSpPr>
      <xdr:spPr>
        <a:xfrm>
          <a:off x="16598900" y="5787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85344</xdr:rowOff>
    </xdr:from>
    <xdr:to>
      <xdr:col>78</xdr:col>
      <xdr:colOff>120650</xdr:colOff>
      <xdr:row>35</xdr:row>
      <xdr:rowOff>15494</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5621000" y="591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25671</xdr:rowOff>
    </xdr:from>
    <xdr:ext cx="7366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290800" y="5683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99060</xdr:rowOff>
    </xdr:from>
    <xdr:to>
      <xdr:col>74</xdr:col>
      <xdr:colOff>31750</xdr:colOff>
      <xdr:row>35</xdr:row>
      <xdr:rowOff>29210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47320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39387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569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94488</xdr:rowOff>
    </xdr:from>
    <xdr:to>
      <xdr:col>69</xdr:col>
      <xdr:colOff>142875</xdr:colOff>
      <xdr:row>35</xdr:row>
      <xdr:rowOff>24638</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3843000" y="592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34815</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512800" y="569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85344</xdr:rowOff>
    </xdr:from>
    <xdr:to>
      <xdr:col>65</xdr:col>
      <xdr:colOff>53975</xdr:colOff>
      <xdr:row>35</xdr:row>
      <xdr:rowOff>15494</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2954000" y="591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25671</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623800" y="5683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前年度から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17.4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元利</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償還</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金は増となっているが、歳入の</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普通交付税の増による経常一般財源の増</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もあり、全体的に減となっている。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119380</xdr:rowOff>
    </xdr:from>
    <xdr:to>
      <xdr:col>24</xdr:col>
      <xdr:colOff>25400</xdr:colOff>
      <xdr:row>80</xdr:row>
      <xdr:rowOff>58420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4826000" y="12635230"/>
          <a:ext cx="0" cy="1139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30497</xdr:rowOff>
    </xdr:from>
    <xdr:ext cx="762000" cy="259045"/>
    <xdr:sp macro="" textlink="">
      <xdr:nvSpPr>
        <xdr:cNvPr id="356" name="公債費最小値テキスト">
          <a:extLst>
            <a:ext uri="{FF2B5EF4-FFF2-40B4-BE49-F238E27FC236}">
              <a16:creationId xmlns:a16="http://schemas.microsoft.com/office/drawing/2014/main" id="{00000000-0008-0000-0400-000064010000}"/>
            </a:ext>
          </a:extLst>
        </xdr:cNvPr>
        <xdr:cNvSpPr txBox="1"/>
      </xdr:nvSpPr>
      <xdr:spPr>
        <a:xfrm>
          <a:off x="4914900" y="1374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58420</xdr:rowOff>
    </xdr:from>
    <xdr:to>
      <xdr:col>24</xdr:col>
      <xdr:colOff>114300</xdr:colOff>
      <xdr:row>80</xdr:row>
      <xdr:rowOff>58420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377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34307</xdr:rowOff>
    </xdr:from>
    <xdr:ext cx="762000" cy="259045"/>
    <xdr:sp macro="" textlink="">
      <xdr:nvSpPr>
        <xdr:cNvPr id="358" name="公債費最大値テキスト">
          <a:extLst>
            <a:ext uri="{FF2B5EF4-FFF2-40B4-BE49-F238E27FC236}">
              <a16:creationId xmlns:a16="http://schemas.microsoft.com/office/drawing/2014/main" id="{00000000-0008-0000-0400-000066010000}"/>
            </a:ext>
          </a:extLst>
        </xdr:cNvPr>
        <xdr:cNvSpPr txBox="1"/>
      </xdr:nvSpPr>
      <xdr:spPr>
        <a:xfrm>
          <a:off x="4914900" y="1237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119380</xdr:rowOff>
    </xdr:from>
    <xdr:to>
      <xdr:col>24</xdr:col>
      <xdr:colOff>114300</xdr:colOff>
      <xdr:row>73</xdr:row>
      <xdr:rowOff>119380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263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142239</xdr:rowOff>
    </xdr:from>
    <xdr:to>
      <xdr:col>24</xdr:col>
      <xdr:colOff>25400</xdr:colOff>
      <xdr:row>77</xdr:row>
      <xdr:rowOff>20320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3987800" y="13172439"/>
          <a:ext cx="8382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96538</xdr:rowOff>
    </xdr:from>
    <xdr:ext cx="762000" cy="259045"/>
    <xdr:sp macro="" textlink="">
      <xdr:nvSpPr>
        <xdr:cNvPr id="361" name="公債費平均値テキスト">
          <a:extLst>
            <a:ext uri="{FF2B5EF4-FFF2-40B4-BE49-F238E27FC236}">
              <a16:creationId xmlns:a16="http://schemas.microsoft.com/office/drawing/2014/main" id="{00000000-0008-0000-0400-000069010000}"/>
            </a:ext>
          </a:extLst>
        </xdr:cNvPr>
        <xdr:cNvSpPr txBox="1"/>
      </xdr:nvSpPr>
      <xdr:spPr>
        <a:xfrm>
          <a:off x="4914900" y="129552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80011</xdr:rowOff>
    </xdr:from>
    <xdr:to>
      <xdr:col>24</xdr:col>
      <xdr:colOff>76200</xdr:colOff>
      <xdr:row>77</xdr:row>
      <xdr:rowOff>10161</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47752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8889</xdr:rowOff>
    </xdr:from>
    <xdr:to>
      <xdr:col>19</xdr:col>
      <xdr:colOff>187325</xdr:colOff>
      <xdr:row>77</xdr:row>
      <xdr:rowOff>20320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098800" y="13210539"/>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110489</xdr:rowOff>
    </xdr:from>
    <xdr:to>
      <xdr:col>20</xdr:col>
      <xdr:colOff>38100</xdr:colOff>
      <xdr:row>77</xdr:row>
      <xdr:rowOff>40639</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937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50817</xdr:rowOff>
    </xdr:from>
    <xdr:ext cx="7366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3606800" y="12909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134620</xdr:rowOff>
    </xdr:from>
    <xdr:to>
      <xdr:col>15</xdr:col>
      <xdr:colOff>98425</xdr:colOff>
      <xdr:row>77</xdr:row>
      <xdr:rowOff>8889</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2209800" y="1316482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118111</xdr:rowOff>
    </xdr:from>
    <xdr:to>
      <xdr:col>15</xdr:col>
      <xdr:colOff>149225</xdr:colOff>
      <xdr:row>77</xdr:row>
      <xdr:rowOff>48261</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048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58437</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717800" y="1291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115570</xdr:rowOff>
    </xdr:from>
    <xdr:to>
      <xdr:col>11</xdr:col>
      <xdr:colOff>9525</xdr:colOff>
      <xdr:row>76</xdr:row>
      <xdr:rowOff>134620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1320800" y="1314577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110489</xdr:rowOff>
    </xdr:from>
    <xdr:to>
      <xdr:col>11</xdr:col>
      <xdr:colOff>60325</xdr:colOff>
      <xdr:row>77</xdr:row>
      <xdr:rowOff>40639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159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25416</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828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114300</xdr:rowOff>
    </xdr:from>
    <xdr:to>
      <xdr:col>6</xdr:col>
      <xdr:colOff>171450</xdr:colOff>
      <xdr:row>77</xdr:row>
      <xdr:rowOff>44450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270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29227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939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91439</xdr:rowOff>
    </xdr:from>
    <xdr:to>
      <xdr:col>24</xdr:col>
      <xdr:colOff>76200</xdr:colOff>
      <xdr:row>77</xdr:row>
      <xdr:rowOff>21589</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47752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63516</xdr:rowOff>
    </xdr:from>
    <xdr:ext cx="762000" cy="259045"/>
    <xdr:sp macro="" textlink="">
      <xdr:nvSpPr>
        <xdr:cNvPr id="380" name="公債費該当値テキスト">
          <a:extLst>
            <a:ext uri="{FF2B5EF4-FFF2-40B4-BE49-F238E27FC236}">
              <a16:creationId xmlns:a16="http://schemas.microsoft.com/office/drawing/2014/main" id="{00000000-0008-0000-0400-00007C010000}"/>
            </a:ext>
          </a:extLst>
        </xdr:cNvPr>
        <xdr:cNvSpPr txBox="1"/>
      </xdr:nvSpPr>
      <xdr:spPr>
        <a:xfrm>
          <a:off x="4914900" y="13093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140970</xdr:rowOff>
    </xdr:from>
    <xdr:to>
      <xdr:col>20</xdr:col>
      <xdr:colOff>38100</xdr:colOff>
      <xdr:row>77</xdr:row>
      <xdr:rowOff>71120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937000" y="1317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55897</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3257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129539</xdr:rowOff>
    </xdr:from>
    <xdr:to>
      <xdr:col>15</xdr:col>
      <xdr:colOff>149225</xdr:colOff>
      <xdr:row>77</xdr:row>
      <xdr:rowOff>59689</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0480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44466</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324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83820</xdr:rowOff>
    </xdr:from>
    <xdr:to>
      <xdr:col>11</xdr:col>
      <xdr:colOff>60325</xdr:colOff>
      <xdr:row>77</xdr:row>
      <xdr:rowOff>13970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159000" y="131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24147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64770</xdr:rowOff>
    </xdr:from>
    <xdr:to>
      <xdr:col>6</xdr:col>
      <xdr:colOff>171450</xdr:colOff>
      <xdr:row>76</xdr:row>
      <xdr:rowOff>166370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1270000" y="1309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5097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286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内訳は、人件費</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25.0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％、物件費 </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14.8</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％、維持補修費 </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％、扶助費 </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％、補助費等 </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5.8</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％、繰出金 </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12.7</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％である。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人件費、物件費、扶助費、公債費、その他が類似団体平均より高いものの、それ以上に残りの費目が低いため、類似団体平均よりも低くなっている。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149860</xdr:rowOff>
    </xdr:from>
    <xdr:to>
      <xdr:col>82</xdr:col>
      <xdr:colOff>107950</xdr:colOff>
      <xdr:row>82</xdr:row>
      <xdr:rowOff>1270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66571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144797</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4032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1270</xdr:rowOff>
    </xdr:from>
    <xdr:to>
      <xdr:col>82</xdr:col>
      <xdr:colOff>196850</xdr:colOff>
      <xdr:row>82</xdr:row>
      <xdr:rowOff>1270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4060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64787</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40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149860</xdr:rowOff>
    </xdr:from>
    <xdr:to>
      <xdr:col>82</xdr:col>
      <xdr:colOff>196850</xdr:colOff>
      <xdr:row>73</xdr:row>
      <xdr:rowOff>149860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665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146050</xdr:rowOff>
    </xdr:from>
    <xdr:to>
      <xdr:col>82</xdr:col>
      <xdr:colOff>107950</xdr:colOff>
      <xdr:row>78</xdr:row>
      <xdr:rowOff>8889</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5671800" y="13347700"/>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78757</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32804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106680</xdr:rowOff>
    </xdr:from>
    <xdr:to>
      <xdr:col>82</xdr:col>
      <xdr:colOff>158750</xdr:colOff>
      <xdr:row>78</xdr:row>
      <xdr:rowOff>36830</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330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134620</xdr:rowOff>
    </xdr:from>
    <xdr:to>
      <xdr:col>78</xdr:col>
      <xdr:colOff>69850</xdr:colOff>
      <xdr:row>78</xdr:row>
      <xdr:rowOff>8889</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4782800" y="1333627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87630</xdr:rowOff>
    </xdr:from>
    <xdr:to>
      <xdr:col>78</xdr:col>
      <xdr:colOff>120650</xdr:colOff>
      <xdr:row>79</xdr:row>
      <xdr:rowOff>17780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346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2557</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35471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134620</xdr:rowOff>
    </xdr:from>
    <xdr:to>
      <xdr:col>73</xdr:col>
      <xdr:colOff>180975</xdr:colOff>
      <xdr:row>77</xdr:row>
      <xdr:rowOff>149861</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3893800" y="1333627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129539</xdr:rowOff>
    </xdr:from>
    <xdr:to>
      <xdr:col>74</xdr:col>
      <xdr:colOff>31750</xdr:colOff>
      <xdr:row>79</xdr:row>
      <xdr:rowOff>59689</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44466</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3589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96520</xdr:rowOff>
    </xdr:from>
    <xdr:to>
      <xdr:col>69</xdr:col>
      <xdr:colOff>92075</xdr:colOff>
      <xdr:row>77</xdr:row>
      <xdr:rowOff>149861</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004800" y="13298170"/>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114300</xdr:rowOff>
    </xdr:from>
    <xdr:to>
      <xdr:col>69</xdr:col>
      <xdr:colOff>142875</xdr:colOff>
      <xdr:row>79</xdr:row>
      <xdr:rowOff>44450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348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29227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357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49530</xdr:rowOff>
    </xdr:from>
    <xdr:to>
      <xdr:col>65</xdr:col>
      <xdr:colOff>53975</xdr:colOff>
      <xdr:row>78</xdr:row>
      <xdr:rowOff>151130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342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135907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3509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95250</xdr:rowOff>
    </xdr:from>
    <xdr:to>
      <xdr:col>82</xdr:col>
      <xdr:colOff>158750</xdr:colOff>
      <xdr:row>78</xdr:row>
      <xdr:rowOff>25400</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111777</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314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129539</xdr:rowOff>
    </xdr:from>
    <xdr:to>
      <xdr:col>78</xdr:col>
      <xdr:colOff>120650</xdr:colOff>
      <xdr:row>78</xdr:row>
      <xdr:rowOff>59689</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3331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69866</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3100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83820</xdr:rowOff>
    </xdr:from>
    <xdr:to>
      <xdr:col>74</xdr:col>
      <xdr:colOff>31750</xdr:colOff>
      <xdr:row>78</xdr:row>
      <xdr:rowOff>13970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328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24147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3054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99061</xdr:rowOff>
    </xdr:from>
    <xdr:to>
      <xdr:col>69</xdr:col>
      <xdr:colOff>142875</xdr:colOff>
      <xdr:row>78</xdr:row>
      <xdr:rowOff>29211</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330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39388</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3069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45720</xdr:rowOff>
    </xdr:from>
    <xdr:to>
      <xdr:col>65</xdr:col>
      <xdr:colOff>53975</xdr:colOff>
      <xdr:row>77</xdr:row>
      <xdr:rowOff>147320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324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157497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3016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長崎県小値賀町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92983</xdr:rowOff>
    </xdr:from>
    <xdr:to>
      <xdr:col>29</xdr:col>
      <xdr:colOff>127000</xdr:colOff>
      <xdr:row>18</xdr:row>
      <xdr:rowOff>160290</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198008"/>
          <a:ext cx="0" cy="10960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132367</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66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160290</xdr:rowOff>
    </xdr:from>
    <xdr:to>
      <xdr:col>30</xdr:col>
      <xdr:colOff>25400</xdr:colOff>
      <xdr:row>18</xdr:row>
      <xdr:rowOff>160290</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29401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7910</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941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92983</xdr:rowOff>
    </xdr:from>
    <xdr:to>
      <xdr:col>30</xdr:col>
      <xdr:colOff>25400</xdr:colOff>
      <xdr:row>12</xdr:row>
      <xdr:rowOff>92983</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1980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101029</xdr:rowOff>
    </xdr:from>
    <xdr:to>
      <xdr:col>29</xdr:col>
      <xdr:colOff>127000</xdr:colOff>
      <xdr:row>17</xdr:row>
      <xdr:rowOff>112663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003800" y="3063304"/>
          <a:ext cx="647700" cy="116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53303</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8441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36776</xdr:rowOff>
    </xdr:from>
    <xdr:to>
      <xdr:col>29</xdr:col>
      <xdr:colOff>177800</xdr:colOff>
      <xdr:row>17</xdr:row>
      <xdr:rowOff>138376</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2999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101029</xdr:rowOff>
    </xdr:from>
    <xdr:to>
      <xdr:col>26</xdr:col>
      <xdr:colOff>50800</xdr:colOff>
      <xdr:row>17</xdr:row>
      <xdr:rowOff>130850</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063304"/>
          <a:ext cx="698500" cy="298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50949</xdr:rowOff>
    </xdr:from>
    <xdr:to>
      <xdr:col>26</xdr:col>
      <xdr:colOff>101600</xdr:colOff>
      <xdr:row>17</xdr:row>
      <xdr:rowOff>152549</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013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137326</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30996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130850</xdr:rowOff>
    </xdr:from>
    <xdr:to>
      <xdr:col>22</xdr:col>
      <xdr:colOff>114300</xdr:colOff>
      <xdr:row>18</xdr:row>
      <xdr:rowOff>4794</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093125"/>
          <a:ext cx="698500" cy="453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61724</xdr:rowOff>
    </xdr:from>
    <xdr:to>
      <xdr:col>22</xdr:col>
      <xdr:colOff>165100</xdr:colOff>
      <xdr:row>17</xdr:row>
      <xdr:rowOff>163324</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023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2051</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2792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4794</xdr:rowOff>
    </xdr:from>
    <xdr:to>
      <xdr:col>18</xdr:col>
      <xdr:colOff>177800</xdr:colOff>
      <xdr:row>18</xdr:row>
      <xdr:rowOff>16108</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138519"/>
          <a:ext cx="698500" cy="113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80102</xdr:rowOff>
    </xdr:from>
    <xdr:to>
      <xdr:col>19</xdr:col>
      <xdr:colOff>38100</xdr:colOff>
      <xdr:row>18</xdr:row>
      <xdr:rowOff>10252</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0423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20429</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2811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84658</xdr:rowOff>
    </xdr:from>
    <xdr:to>
      <xdr:col>15</xdr:col>
      <xdr:colOff>101600</xdr:colOff>
      <xdr:row>18</xdr:row>
      <xdr:rowOff>14808</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0469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24985</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2815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61863</xdr:rowOff>
    </xdr:from>
    <xdr:to>
      <xdr:col>29</xdr:col>
      <xdr:colOff>177800</xdr:colOff>
      <xdr:row>17</xdr:row>
      <xdr:rowOff>163463</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0241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33940</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996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50229</xdr:rowOff>
    </xdr:from>
    <xdr:to>
      <xdr:col>26</xdr:col>
      <xdr:colOff>101600</xdr:colOff>
      <xdr:row>17</xdr:row>
      <xdr:rowOff>151829</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0125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162006</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2781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80050</xdr:rowOff>
    </xdr:from>
    <xdr:to>
      <xdr:col>22</xdr:col>
      <xdr:colOff>165100</xdr:colOff>
      <xdr:row>18</xdr:row>
      <xdr:rowOff>10200</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0423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166427</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3128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125444</xdr:rowOff>
    </xdr:from>
    <xdr:to>
      <xdr:col>19</xdr:col>
      <xdr:colOff>38100</xdr:colOff>
      <xdr:row>18</xdr:row>
      <xdr:rowOff>55594</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0877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40371</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3174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136758</xdr:rowOff>
    </xdr:from>
    <xdr:to>
      <xdr:col>15</xdr:col>
      <xdr:colOff>101600</xdr:colOff>
      <xdr:row>18</xdr:row>
      <xdr:rowOff>66908</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0990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51685</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3185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221650</xdr:rowOff>
    </xdr:from>
    <xdr:to>
      <xdr:col>29</xdr:col>
      <xdr:colOff>127000</xdr:colOff>
      <xdr:row>37</xdr:row>
      <xdr:rowOff>53802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146200"/>
          <a:ext cx="0" cy="103230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25879</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150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53802</xdr:rowOff>
    </xdr:from>
    <xdr:to>
      <xdr:col>30</xdr:col>
      <xdr:colOff>25400</xdr:colOff>
      <xdr:row>37</xdr:row>
      <xdr:rowOff>53802</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17850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136577</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88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221650</xdr:rowOff>
    </xdr:from>
    <xdr:to>
      <xdr:col>30</xdr:col>
      <xdr:colOff>25400</xdr:colOff>
      <xdr:row>33</xdr:row>
      <xdr:rowOff>221650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14620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105868</xdr:rowOff>
    </xdr:from>
    <xdr:to>
      <xdr:col>29</xdr:col>
      <xdr:colOff>127000</xdr:colOff>
      <xdr:row>35</xdr:row>
      <xdr:rowOff>140305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003800" y="6716218"/>
          <a:ext cx="647700" cy="344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95771</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7061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123694</xdr:rowOff>
    </xdr:from>
    <xdr:to>
      <xdr:col>29</xdr:col>
      <xdr:colOff>177800</xdr:colOff>
      <xdr:row>35</xdr:row>
      <xdr:rowOff>225294</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7340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140305</xdr:rowOff>
    </xdr:from>
    <xdr:to>
      <xdr:col>26</xdr:col>
      <xdr:colOff>50800</xdr:colOff>
      <xdr:row>35</xdr:row>
      <xdr:rowOff>173808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6750655"/>
          <a:ext cx="698500" cy="335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145822</xdr:rowOff>
    </xdr:from>
    <xdr:to>
      <xdr:col>26</xdr:col>
      <xdr:colOff>101600</xdr:colOff>
      <xdr:row>35</xdr:row>
      <xdr:rowOff>247422</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7561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232199</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842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173808</xdr:rowOff>
    </xdr:from>
    <xdr:to>
      <xdr:col>22</xdr:col>
      <xdr:colOff>114300</xdr:colOff>
      <xdr:row>35</xdr:row>
      <xdr:rowOff>260200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6784158"/>
          <a:ext cx="698500" cy="863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157106</xdr:rowOff>
    </xdr:from>
    <xdr:to>
      <xdr:col>22</xdr:col>
      <xdr:colOff>165100</xdr:colOff>
      <xdr:row>35</xdr:row>
      <xdr:rowOff>258706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767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243483</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85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260200</xdr:rowOff>
    </xdr:from>
    <xdr:to>
      <xdr:col>18</xdr:col>
      <xdr:colOff>177800</xdr:colOff>
      <xdr:row>35</xdr:row>
      <xdr:rowOff>280701</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2908300" y="6870550"/>
          <a:ext cx="698500" cy="205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165761</xdr:rowOff>
    </xdr:from>
    <xdr:to>
      <xdr:col>19</xdr:col>
      <xdr:colOff>38100</xdr:colOff>
      <xdr:row>35</xdr:row>
      <xdr:rowOff>267361</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7761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277538</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544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163192</xdr:rowOff>
    </xdr:from>
    <xdr:to>
      <xdr:col>15</xdr:col>
      <xdr:colOff>101600</xdr:colOff>
      <xdr:row>35</xdr:row>
      <xdr:rowOff>264792</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773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274969</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542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55068</xdr:rowOff>
    </xdr:from>
    <xdr:to>
      <xdr:col>29</xdr:col>
      <xdr:colOff>177800</xdr:colOff>
      <xdr:row>35</xdr:row>
      <xdr:rowOff>156668</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6654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243045</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510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89505</xdr:rowOff>
    </xdr:from>
    <xdr:to>
      <xdr:col>26</xdr:col>
      <xdr:colOff>101600</xdr:colOff>
      <xdr:row>35</xdr:row>
      <xdr:rowOff>191105</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6998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201282</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4687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123008</xdr:rowOff>
    </xdr:from>
    <xdr:to>
      <xdr:col>22</xdr:col>
      <xdr:colOff>165100</xdr:colOff>
      <xdr:row>35</xdr:row>
      <xdr:rowOff>224608</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7333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234785</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502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209400</xdr:rowOff>
    </xdr:from>
    <xdr:to>
      <xdr:col>19</xdr:col>
      <xdr:colOff>38100</xdr:colOff>
      <xdr:row>35</xdr:row>
      <xdr:rowOff>311000</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68197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295777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90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229901</xdr:rowOff>
    </xdr:from>
    <xdr:to>
      <xdr:col>15</xdr:col>
      <xdr:colOff>101600</xdr:colOff>
      <xdr:row>35</xdr:row>
      <xdr:rowOff>331501</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8402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316278</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926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長崎県小値賀町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2,284
2,274
25.50
4,305,196
4,026,193
150,539
2,210,479
3,532,660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43008</xdr:rowOff>
    </xdr:from>
    <xdr:to>
      <xdr:col>24</xdr:col>
      <xdr:colOff>62865</xdr:colOff>
      <xdr:row>38</xdr:row>
      <xdr:rowOff>1450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357958"/>
          <a:ext cx="1270" cy="1158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5277</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20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1450</xdr:rowOff>
    </xdr:from>
    <xdr:to>
      <xdr:col>24</xdr:col>
      <xdr:colOff>152400</xdr:colOff>
      <xdr:row>38</xdr:row>
      <xdr:rowOff>1450</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16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161135</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133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720,757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43008</xdr:rowOff>
    </xdr:from>
    <xdr:to>
      <xdr:col>24</xdr:col>
      <xdr:colOff>152400</xdr:colOff>
      <xdr:row>31</xdr:row>
      <xdr:rowOff>43008</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357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55646</xdr:rowOff>
    </xdr:from>
    <xdr:to>
      <xdr:col>24</xdr:col>
      <xdr:colOff>63500</xdr:colOff>
      <xdr:row>36</xdr:row>
      <xdr:rowOff>66706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227846"/>
          <a:ext cx="838200" cy="11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45633</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2178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67206</xdr:rowOff>
    </xdr:from>
    <xdr:to>
      <xdr:col>24</xdr:col>
      <xdr:colOff>114300</xdr:colOff>
      <xdr:row>36</xdr:row>
      <xdr:rowOff>168806</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23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66706</xdr:rowOff>
    </xdr:from>
    <xdr:to>
      <xdr:col>19</xdr:col>
      <xdr:colOff>177800</xdr:colOff>
      <xdr:row>36</xdr:row>
      <xdr:rowOff>117701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238906"/>
          <a:ext cx="889000" cy="50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81093</xdr:rowOff>
    </xdr:from>
    <xdr:to>
      <xdr:col>20</xdr:col>
      <xdr:colOff>38100</xdr:colOff>
      <xdr:row>37</xdr:row>
      <xdr:rowOff>11243</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25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2370</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346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117701</xdr:rowOff>
    </xdr:from>
    <xdr:to>
      <xdr:col>15</xdr:col>
      <xdr:colOff>50800</xdr:colOff>
      <xdr:row>36</xdr:row>
      <xdr:rowOff>138902</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289901"/>
          <a:ext cx="889000" cy="21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130722</xdr:rowOff>
    </xdr:from>
    <xdr:to>
      <xdr:col>15</xdr:col>
      <xdr:colOff>101600</xdr:colOff>
      <xdr:row>37</xdr:row>
      <xdr:rowOff>60872</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0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51999</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395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138902</xdr:rowOff>
    </xdr:from>
    <xdr:to>
      <xdr:col>10</xdr:col>
      <xdr:colOff>114300</xdr:colOff>
      <xdr:row>36</xdr:row>
      <xdr:rowOff>149554</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311102"/>
          <a:ext cx="889000" cy="10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144714</xdr:rowOff>
    </xdr:from>
    <xdr:to>
      <xdr:col>10</xdr:col>
      <xdr:colOff>165100</xdr:colOff>
      <xdr:row>37</xdr:row>
      <xdr:rowOff>74864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1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65991</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409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146557</xdr:rowOff>
    </xdr:from>
    <xdr:to>
      <xdr:col>6</xdr:col>
      <xdr:colOff>38100</xdr:colOff>
      <xdr:row>37</xdr:row>
      <xdr:rowOff>76707</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18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67834</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411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4846</xdr:rowOff>
    </xdr:from>
    <xdr:to>
      <xdr:col>24</xdr:col>
      <xdr:colOff>114300</xdr:colOff>
      <xdr:row>36</xdr:row>
      <xdr:rowOff>106446</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177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27723</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028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15906</xdr:rowOff>
    </xdr:from>
    <xdr:to>
      <xdr:col>20</xdr:col>
      <xdr:colOff>38100</xdr:colOff>
      <xdr:row>36</xdr:row>
      <xdr:rowOff>117506</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18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134033</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5963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66901</xdr:rowOff>
    </xdr:from>
    <xdr:to>
      <xdr:col>15</xdr:col>
      <xdr:colOff>101600</xdr:colOff>
      <xdr:row>36</xdr:row>
      <xdr:rowOff>168501</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239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13578</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6014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88102</xdr:rowOff>
    </xdr:from>
    <xdr:to>
      <xdr:col>10</xdr:col>
      <xdr:colOff>165100</xdr:colOff>
      <xdr:row>37</xdr:row>
      <xdr:rowOff>18252</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260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34779</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6035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98754</xdr:rowOff>
    </xdr:from>
    <xdr:to>
      <xdr:col>6</xdr:col>
      <xdr:colOff>38100</xdr:colOff>
      <xdr:row>37</xdr:row>
      <xdr:rowOff>28904</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270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45431</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046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93783</xdr:rowOff>
    </xdr:from>
    <xdr:to>
      <xdr:col>24</xdr:col>
      <xdr:colOff>62865</xdr:colOff>
      <xdr:row>58</xdr:row>
      <xdr:rowOff>119864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66283"/>
          <a:ext cx="1270" cy="1397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123691</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67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119864</xdr:rowOff>
    </xdr:from>
    <xdr:to>
      <xdr:col>24</xdr:col>
      <xdr:colOff>152400</xdr:colOff>
      <xdr:row>58</xdr:row>
      <xdr:rowOff>119864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63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40460</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41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93783</xdr:rowOff>
    </xdr:from>
    <xdr:to>
      <xdr:col>24</xdr:col>
      <xdr:colOff>152400</xdr:colOff>
      <xdr:row>50</xdr:row>
      <xdr:rowOff>93783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66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152395</xdr:rowOff>
    </xdr:from>
    <xdr:to>
      <xdr:col>24</xdr:col>
      <xdr:colOff>63500</xdr:colOff>
      <xdr:row>57</xdr:row>
      <xdr:rowOff>48221</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753595"/>
          <a:ext cx="838200" cy="67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158636</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598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8759</xdr:rowOff>
    </xdr:from>
    <xdr:to>
      <xdr:col>24</xdr:col>
      <xdr:colOff>114300</xdr:colOff>
      <xdr:row>57</xdr:row>
      <xdr:rowOff>110359</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8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48221</xdr:rowOff>
    </xdr:from>
    <xdr:to>
      <xdr:col>19</xdr:col>
      <xdr:colOff>177800</xdr:colOff>
      <xdr:row>57</xdr:row>
      <xdr:rowOff>85451</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820871"/>
          <a:ext cx="889000" cy="37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25534</xdr:rowOff>
    </xdr:from>
    <xdr:to>
      <xdr:col>20</xdr:col>
      <xdr:colOff>38100</xdr:colOff>
      <xdr:row>57</xdr:row>
      <xdr:rowOff>127134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98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118261</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9890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85451</xdr:rowOff>
    </xdr:from>
    <xdr:to>
      <xdr:col>15</xdr:col>
      <xdr:colOff>50800</xdr:colOff>
      <xdr:row>57</xdr:row>
      <xdr:rowOff>128101</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858101"/>
          <a:ext cx="889000" cy="42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32596</xdr:rowOff>
    </xdr:from>
    <xdr:to>
      <xdr:col>15</xdr:col>
      <xdr:colOff>101600</xdr:colOff>
      <xdr:row>57</xdr:row>
      <xdr:rowOff>134196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0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150723</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580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128101</xdr:rowOff>
    </xdr:from>
    <xdr:to>
      <xdr:col>10</xdr:col>
      <xdr:colOff>114300</xdr:colOff>
      <xdr:row>58</xdr:row>
      <xdr:rowOff>37</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900751"/>
          <a:ext cx="889000" cy="43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39965</xdr:rowOff>
    </xdr:from>
    <xdr:to>
      <xdr:col>10</xdr:col>
      <xdr:colOff>165100</xdr:colOff>
      <xdr:row>57</xdr:row>
      <xdr:rowOff>141565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1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158092</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587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51036</xdr:rowOff>
    </xdr:from>
    <xdr:to>
      <xdr:col>6</xdr:col>
      <xdr:colOff>38100</xdr:colOff>
      <xdr:row>57</xdr:row>
      <xdr:rowOff>152636</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2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169163</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598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101595</xdr:rowOff>
    </xdr:from>
    <xdr:to>
      <xdr:col>24</xdr:col>
      <xdr:colOff>114300</xdr:colOff>
      <xdr:row>57</xdr:row>
      <xdr:rowOff>31745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702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124472</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554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168871</xdr:rowOff>
    </xdr:from>
    <xdr:to>
      <xdr:col>20</xdr:col>
      <xdr:colOff>38100</xdr:colOff>
      <xdr:row>57</xdr:row>
      <xdr:rowOff>99021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770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115548</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545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34651</xdr:rowOff>
    </xdr:from>
    <xdr:to>
      <xdr:col>15</xdr:col>
      <xdr:colOff>101600</xdr:colOff>
      <xdr:row>57</xdr:row>
      <xdr:rowOff>136251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07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127378</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900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77301</xdr:rowOff>
    </xdr:from>
    <xdr:to>
      <xdr:col>10</xdr:col>
      <xdr:colOff>165100</xdr:colOff>
      <xdr:row>58</xdr:row>
      <xdr:rowOff>7451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4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170028</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9942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120687</xdr:rowOff>
    </xdr:from>
    <xdr:to>
      <xdr:col>6</xdr:col>
      <xdr:colOff>38100</xdr:colOff>
      <xdr:row>58</xdr:row>
      <xdr:rowOff>50837</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93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41964</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9986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114778</xdr:rowOff>
    </xdr:from>
    <xdr:to>
      <xdr:col>24</xdr:col>
      <xdr:colOff>62865</xdr:colOff>
      <xdr:row>78</xdr:row>
      <xdr:rowOff>139700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116278"/>
          <a:ext cx="1270" cy="1396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143527</xdr:rowOff>
    </xdr:from>
    <xdr:ext cx="249299"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139700</xdr:rowOff>
    </xdr:from>
    <xdr:to>
      <xdr:col>24</xdr:col>
      <xdr:colOff>152400</xdr:colOff>
      <xdr:row>78</xdr:row>
      <xdr:rowOff>139700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61455</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1891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114778</xdr:rowOff>
    </xdr:from>
    <xdr:to>
      <xdr:col>24</xdr:col>
      <xdr:colOff>152400</xdr:colOff>
      <xdr:row>70</xdr:row>
      <xdr:rowOff>114778</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116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46546</xdr:rowOff>
    </xdr:from>
    <xdr:to>
      <xdr:col>24</xdr:col>
      <xdr:colOff>63500</xdr:colOff>
      <xdr:row>78</xdr:row>
      <xdr:rowOff>70252</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419646"/>
          <a:ext cx="838200" cy="23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115626</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458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92749</xdr:rowOff>
    </xdr:from>
    <xdr:to>
      <xdr:col>24</xdr:col>
      <xdr:colOff>114300</xdr:colOff>
      <xdr:row>78</xdr:row>
      <xdr:rowOff>22899</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46546</xdr:rowOff>
    </xdr:from>
    <xdr:to>
      <xdr:col>19</xdr:col>
      <xdr:colOff>177800</xdr:colOff>
      <xdr:row>78</xdr:row>
      <xdr:rowOff>63069</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419646"/>
          <a:ext cx="889000" cy="16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110832</xdr:rowOff>
    </xdr:from>
    <xdr:to>
      <xdr:col>20</xdr:col>
      <xdr:colOff>38100</xdr:colOff>
      <xdr:row>78</xdr:row>
      <xdr:rowOff>40982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57509</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08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59023</xdr:rowOff>
    </xdr:from>
    <xdr:to>
      <xdr:col>15</xdr:col>
      <xdr:colOff>50800</xdr:colOff>
      <xdr:row>78</xdr:row>
      <xdr:rowOff>63069</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3432123"/>
          <a:ext cx="889000" cy="4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146535</xdr:rowOff>
    </xdr:from>
    <xdr:to>
      <xdr:col>15</xdr:col>
      <xdr:colOff>101600</xdr:colOff>
      <xdr:row>78</xdr:row>
      <xdr:rowOff>76685</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34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93212</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12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59023</xdr:rowOff>
    </xdr:from>
    <xdr:to>
      <xdr:col>10</xdr:col>
      <xdr:colOff>114300</xdr:colOff>
      <xdr:row>78</xdr:row>
      <xdr:rowOff>70155</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432123"/>
          <a:ext cx="889000" cy="11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136796</xdr:rowOff>
    </xdr:from>
    <xdr:to>
      <xdr:col>10</xdr:col>
      <xdr:colOff>165100</xdr:colOff>
      <xdr:row>78</xdr:row>
      <xdr:rowOff>66946</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33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83473</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113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127022</xdr:rowOff>
    </xdr:from>
    <xdr:to>
      <xdr:col>6</xdr:col>
      <xdr:colOff>38100</xdr:colOff>
      <xdr:row>78</xdr:row>
      <xdr:rowOff>57172</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2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73699</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103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19452</xdr:rowOff>
    </xdr:from>
    <xdr:to>
      <xdr:col>24</xdr:col>
      <xdr:colOff>114300</xdr:colOff>
      <xdr:row>78</xdr:row>
      <xdr:rowOff>121052</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39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105829</xdr:rowOff>
    </xdr:from>
    <xdr:ext cx="534377"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307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167196</xdr:rowOff>
    </xdr:from>
    <xdr:to>
      <xdr:col>20</xdr:col>
      <xdr:colOff>38100</xdr:colOff>
      <xdr:row>78</xdr:row>
      <xdr:rowOff>97346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368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88473</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30111" y="1346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12269</xdr:rowOff>
    </xdr:from>
    <xdr:to>
      <xdr:col>15</xdr:col>
      <xdr:colOff>101600</xdr:colOff>
      <xdr:row>78</xdr:row>
      <xdr:rowOff>113869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38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104996</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41111" y="13478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8223</xdr:rowOff>
    </xdr:from>
    <xdr:to>
      <xdr:col>10</xdr:col>
      <xdr:colOff>165100</xdr:colOff>
      <xdr:row>78</xdr:row>
      <xdr:rowOff>109823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381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100950</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52111" y="13474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19355</xdr:rowOff>
    </xdr:from>
    <xdr:to>
      <xdr:col>6</xdr:col>
      <xdr:colOff>38100</xdr:colOff>
      <xdr:row>78</xdr:row>
      <xdr:rowOff>120955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39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112082</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63111" y="1348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35709</xdr:rowOff>
    </xdr:from>
    <xdr:to>
      <xdr:col>24</xdr:col>
      <xdr:colOff>62865</xdr:colOff>
      <xdr:row>98</xdr:row>
      <xdr:rowOff>123965</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466209"/>
          <a:ext cx="1270" cy="1459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127792</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929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123965</xdr:rowOff>
    </xdr:from>
    <xdr:to>
      <xdr:col>24</xdr:col>
      <xdr:colOff>152400</xdr:colOff>
      <xdr:row>98</xdr:row>
      <xdr:rowOff>123965</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926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153836</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41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35709</xdr:rowOff>
    </xdr:from>
    <xdr:to>
      <xdr:col>24</xdr:col>
      <xdr:colOff>152400</xdr:colOff>
      <xdr:row>90</xdr:row>
      <xdr:rowOff>35709</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466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144249</xdr:rowOff>
    </xdr:from>
    <xdr:to>
      <xdr:col>24</xdr:col>
      <xdr:colOff>63500</xdr:colOff>
      <xdr:row>95</xdr:row>
      <xdr:rowOff>3608</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089099"/>
          <a:ext cx="838200" cy="202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112210</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228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133783</xdr:rowOff>
    </xdr:from>
    <xdr:to>
      <xdr:col>24</xdr:col>
      <xdr:colOff>114300</xdr:colOff>
      <xdr:row>95</xdr:row>
      <xdr:rowOff>63933</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128583</xdr:rowOff>
    </xdr:from>
    <xdr:to>
      <xdr:col>19</xdr:col>
      <xdr:colOff>177800</xdr:colOff>
      <xdr:row>95</xdr:row>
      <xdr:rowOff>3608</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6244883"/>
          <a:ext cx="889000" cy="46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133705</xdr:rowOff>
    </xdr:from>
    <xdr:to>
      <xdr:col>20</xdr:col>
      <xdr:colOff>38100</xdr:colOff>
      <xdr:row>96</xdr:row>
      <xdr:rowOff>63855</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54982</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514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128583</xdr:rowOff>
    </xdr:from>
    <xdr:to>
      <xdr:col>15</xdr:col>
      <xdr:colOff>50800</xdr:colOff>
      <xdr:row>95</xdr:row>
      <xdr:rowOff>33027</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244883"/>
          <a:ext cx="889000" cy="75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160643</xdr:rowOff>
    </xdr:from>
    <xdr:to>
      <xdr:col>15</xdr:col>
      <xdr:colOff>101600</xdr:colOff>
      <xdr:row>96</xdr:row>
      <xdr:rowOff>90793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448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81920</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541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33027</xdr:rowOff>
    </xdr:from>
    <xdr:to>
      <xdr:col>10</xdr:col>
      <xdr:colOff>114300</xdr:colOff>
      <xdr:row>95</xdr:row>
      <xdr:rowOff>54051</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320777"/>
          <a:ext cx="889000" cy="2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7603</xdr:rowOff>
    </xdr:from>
    <xdr:to>
      <xdr:col>10</xdr:col>
      <xdr:colOff>165100</xdr:colOff>
      <xdr:row>96</xdr:row>
      <xdr:rowOff>109203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466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100330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55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167218</xdr:rowOff>
    </xdr:from>
    <xdr:to>
      <xdr:col>6</xdr:col>
      <xdr:colOff>38100</xdr:colOff>
      <xdr:row>96</xdr:row>
      <xdr:rowOff>97368</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454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88495</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547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93449</xdr:rowOff>
    </xdr:from>
    <xdr:to>
      <xdr:col>24</xdr:col>
      <xdr:colOff>114300</xdr:colOff>
      <xdr:row>94</xdr:row>
      <xdr:rowOff>23599</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03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116326</xdr:rowOff>
    </xdr:from>
    <xdr:ext cx="599010"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5889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124258</xdr:rowOff>
    </xdr:from>
    <xdr:to>
      <xdr:col>20</xdr:col>
      <xdr:colOff>38100</xdr:colOff>
      <xdr:row>95</xdr:row>
      <xdr:rowOff>54408</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240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70935</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015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77783</xdr:rowOff>
    </xdr:from>
    <xdr:to>
      <xdr:col>15</xdr:col>
      <xdr:colOff>101600</xdr:colOff>
      <xdr:row>95</xdr:row>
      <xdr:rowOff>7933</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194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24460</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08795" y="15969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153677</xdr:rowOff>
    </xdr:from>
    <xdr:to>
      <xdr:col>10</xdr:col>
      <xdr:colOff>165100</xdr:colOff>
      <xdr:row>95</xdr:row>
      <xdr:rowOff>83827</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269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100354</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045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3251</xdr:rowOff>
    </xdr:from>
    <xdr:to>
      <xdr:col>6</xdr:col>
      <xdr:colOff>38100</xdr:colOff>
      <xdr:row>95</xdr:row>
      <xdr:rowOff>104851</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291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121378</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066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56042</xdr:rowOff>
    </xdr:from>
    <xdr:to>
      <xdr:col>54</xdr:col>
      <xdr:colOff>189865</xdr:colOff>
      <xdr:row>38</xdr:row>
      <xdr:rowOff>85794</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370992"/>
          <a:ext cx="1270" cy="1229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89621</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604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85794</xdr:rowOff>
    </xdr:from>
    <xdr:to>
      <xdr:col>55</xdr:col>
      <xdr:colOff>88900</xdr:colOff>
      <xdr:row>38</xdr:row>
      <xdr:rowOff>85794</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600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2719</xdr:rowOff>
    </xdr:from>
    <xdr:ext cx="599010"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5146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56042</xdr:rowOff>
    </xdr:from>
    <xdr:to>
      <xdr:col>55</xdr:col>
      <xdr:colOff>88900</xdr:colOff>
      <xdr:row>31</xdr:row>
      <xdr:rowOff>56042</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37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157314</xdr:rowOff>
    </xdr:from>
    <xdr:to>
      <xdr:col>55</xdr:col>
      <xdr:colOff>0</xdr:colOff>
      <xdr:row>36</xdr:row>
      <xdr:rowOff>106046</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9639300" y="6158064"/>
          <a:ext cx="838200" cy="120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33686</xdr:rowOff>
    </xdr:from>
    <xdr:ext cx="599010"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62058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55259</xdr:rowOff>
    </xdr:from>
    <xdr:to>
      <xdr:col>55</xdr:col>
      <xdr:colOff>50800</xdr:colOff>
      <xdr:row>36</xdr:row>
      <xdr:rowOff>156859</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227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157314</xdr:rowOff>
    </xdr:from>
    <xdr:to>
      <xdr:col>50</xdr:col>
      <xdr:colOff>114300</xdr:colOff>
      <xdr:row>37</xdr:row>
      <xdr:rowOff>80832</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8750300" y="6158064"/>
          <a:ext cx="889000" cy="266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37204</xdr:rowOff>
    </xdr:from>
    <xdr:to>
      <xdr:col>50</xdr:col>
      <xdr:colOff>165100</xdr:colOff>
      <xdr:row>35</xdr:row>
      <xdr:rowOff>138804</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037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155331</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39795" y="5813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80832</xdr:rowOff>
    </xdr:from>
    <xdr:to>
      <xdr:col>45</xdr:col>
      <xdr:colOff>177800</xdr:colOff>
      <xdr:row>37</xdr:row>
      <xdr:rowOff>105526</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7861300" y="6424482"/>
          <a:ext cx="889000" cy="24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129282</xdr:rowOff>
    </xdr:from>
    <xdr:to>
      <xdr:col>46</xdr:col>
      <xdr:colOff>38100</xdr:colOff>
      <xdr:row>37</xdr:row>
      <xdr:rowOff>59432</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30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75959</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50795" y="6076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73924</xdr:rowOff>
    </xdr:from>
    <xdr:to>
      <xdr:col>41</xdr:col>
      <xdr:colOff>50800</xdr:colOff>
      <xdr:row>37</xdr:row>
      <xdr:rowOff>105526</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6972300" y="6417574"/>
          <a:ext cx="889000" cy="31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148155</xdr:rowOff>
    </xdr:from>
    <xdr:to>
      <xdr:col>41</xdr:col>
      <xdr:colOff>101600</xdr:colOff>
      <xdr:row>37</xdr:row>
      <xdr:rowOff>78305</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632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94832</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61795" y="6095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134586</xdr:rowOff>
    </xdr:from>
    <xdr:to>
      <xdr:col>36</xdr:col>
      <xdr:colOff>165100</xdr:colOff>
      <xdr:row>37</xdr:row>
      <xdr:rowOff>64736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306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81263</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672795" y="6082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55246</xdr:rowOff>
    </xdr:from>
    <xdr:to>
      <xdr:col>55</xdr:col>
      <xdr:colOff>50800</xdr:colOff>
      <xdr:row>36</xdr:row>
      <xdr:rowOff>156846</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6227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78123</xdr:rowOff>
    </xdr:from>
    <xdr:ext cx="599010"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6078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106514</xdr:rowOff>
    </xdr:from>
    <xdr:to>
      <xdr:col>50</xdr:col>
      <xdr:colOff>165100</xdr:colOff>
      <xdr:row>36</xdr:row>
      <xdr:rowOff>36664</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6107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27791</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39795" y="6199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30032</xdr:rowOff>
    </xdr:from>
    <xdr:to>
      <xdr:col>46</xdr:col>
      <xdr:colOff>38100</xdr:colOff>
      <xdr:row>37</xdr:row>
      <xdr:rowOff>131632</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37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122759</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50795" y="6466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54726</xdr:rowOff>
    </xdr:from>
    <xdr:to>
      <xdr:col>41</xdr:col>
      <xdr:colOff>101600</xdr:colOff>
      <xdr:row>37</xdr:row>
      <xdr:rowOff>156326</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639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147453</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61795" y="6491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23124</xdr:rowOff>
    </xdr:from>
    <xdr:to>
      <xdr:col>36</xdr:col>
      <xdr:colOff>165100</xdr:colOff>
      <xdr:row>37</xdr:row>
      <xdr:rowOff>124724</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636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115851</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672795" y="6459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74871</xdr:rowOff>
    </xdr:from>
    <xdr:to>
      <xdr:col>54</xdr:col>
      <xdr:colOff>189865</xdr:colOff>
      <xdr:row>58</xdr:row>
      <xdr:rowOff>129960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10475595" y="8818821"/>
          <a:ext cx="1270" cy="1255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133787</xdr:rowOff>
    </xdr:from>
    <xdr:ext cx="534377" cy="259045"/>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10528300" y="10077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129960</xdr:rowOff>
    </xdr:from>
    <xdr:to>
      <xdr:col>55</xdr:col>
      <xdr:colOff>88900</xdr:colOff>
      <xdr:row>58</xdr:row>
      <xdr:rowOff>129960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1007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21548</xdr:rowOff>
    </xdr:from>
    <xdr:ext cx="690189" cy="259045"/>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10528300" y="85940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5,533,589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74871</xdr:rowOff>
    </xdr:from>
    <xdr:to>
      <xdr:col>55</xdr:col>
      <xdr:colOff>88900</xdr:colOff>
      <xdr:row>51</xdr:row>
      <xdr:rowOff>74871</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8818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47238</xdr:rowOff>
    </xdr:from>
    <xdr:to>
      <xdr:col>55</xdr:col>
      <xdr:colOff>0</xdr:colOff>
      <xdr:row>58</xdr:row>
      <xdr:rowOff>67249</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9639300" y="9991338"/>
          <a:ext cx="838200" cy="2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3898</xdr:rowOff>
    </xdr:from>
    <xdr:ext cx="599010" cy="259045"/>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10528300" y="99479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25471</xdr:rowOff>
    </xdr:from>
    <xdr:to>
      <xdr:col>55</xdr:col>
      <xdr:colOff>50800</xdr:colOff>
      <xdr:row>58</xdr:row>
      <xdr:rowOff>127071</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10426700" y="9969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36559</xdr:rowOff>
    </xdr:from>
    <xdr:to>
      <xdr:col>50</xdr:col>
      <xdr:colOff>114300</xdr:colOff>
      <xdr:row>58</xdr:row>
      <xdr:rowOff>67249</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8750300" y="9980659"/>
          <a:ext cx="889000" cy="30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20083</xdr:rowOff>
    </xdr:from>
    <xdr:to>
      <xdr:col>50</xdr:col>
      <xdr:colOff>165100</xdr:colOff>
      <xdr:row>58</xdr:row>
      <xdr:rowOff>121683</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9588500" y="9964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112810</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9339795" y="10056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36559</xdr:rowOff>
    </xdr:from>
    <xdr:to>
      <xdr:col>45</xdr:col>
      <xdr:colOff>177800</xdr:colOff>
      <xdr:row>58</xdr:row>
      <xdr:rowOff>72089</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7861300" y="9980659"/>
          <a:ext cx="889000" cy="35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27549</xdr:rowOff>
    </xdr:from>
    <xdr:to>
      <xdr:col>46</xdr:col>
      <xdr:colOff>38100</xdr:colOff>
      <xdr:row>58</xdr:row>
      <xdr:rowOff>129149</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8699500" y="9971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120276</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50795" y="10064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72089</xdr:rowOff>
    </xdr:from>
    <xdr:to>
      <xdr:col>41</xdr:col>
      <xdr:colOff>50800</xdr:colOff>
      <xdr:row>58</xdr:row>
      <xdr:rowOff>104984</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6972300" y="10016189"/>
          <a:ext cx="889000" cy="32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26817</xdr:rowOff>
    </xdr:from>
    <xdr:to>
      <xdr:col>41</xdr:col>
      <xdr:colOff>101600</xdr:colOff>
      <xdr:row>58</xdr:row>
      <xdr:rowOff>128417</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7810500" y="9970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119544</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61795" y="10063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22338</xdr:rowOff>
    </xdr:from>
    <xdr:to>
      <xdr:col>36</xdr:col>
      <xdr:colOff>165100</xdr:colOff>
      <xdr:row>58</xdr:row>
      <xdr:rowOff>123938</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6921500" y="996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140465</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672795" y="9741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167888</xdr:rowOff>
    </xdr:from>
    <xdr:to>
      <xdr:col>55</xdr:col>
      <xdr:colOff>50800</xdr:colOff>
      <xdr:row>58</xdr:row>
      <xdr:rowOff>98038</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10426700" y="9940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127265</xdr:rowOff>
    </xdr:from>
    <xdr:ext cx="599010" cy="259045"/>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10528300" y="9728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16449</xdr:rowOff>
    </xdr:from>
    <xdr:to>
      <xdr:col>50</xdr:col>
      <xdr:colOff>165100</xdr:colOff>
      <xdr:row>58</xdr:row>
      <xdr:rowOff>118049</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9588500" y="9960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134576</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339795" y="9735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157209</xdr:rowOff>
    </xdr:from>
    <xdr:to>
      <xdr:col>46</xdr:col>
      <xdr:colOff>38100</xdr:colOff>
      <xdr:row>58</xdr:row>
      <xdr:rowOff>87359</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8699500" y="9929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103886</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50795" y="9705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21289</xdr:rowOff>
    </xdr:from>
    <xdr:to>
      <xdr:col>41</xdr:col>
      <xdr:colOff>101600</xdr:colOff>
      <xdr:row>58</xdr:row>
      <xdr:rowOff>122889</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7810500" y="9965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139416</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61795" y="9740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54184</xdr:rowOff>
    </xdr:from>
    <xdr:to>
      <xdr:col>36</xdr:col>
      <xdr:colOff>165100</xdr:colOff>
      <xdr:row>58</xdr:row>
      <xdr:rowOff>155784</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6921500" y="999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146911</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672795" y="10091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普通建設事業費 （ うち新規整備　）グラフ枠">
          <a:extLst>
            <a:ext uri="{FF2B5EF4-FFF2-40B4-BE49-F238E27FC236}">
              <a16:creationId xmlns:a16="http://schemas.microsoft.com/office/drawing/2014/main" id="{00000000-0008-0000-06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135560</xdr:rowOff>
    </xdr:from>
    <xdr:to>
      <xdr:col>54</xdr:col>
      <xdr:colOff>189865</xdr:colOff>
      <xdr:row>78</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flipV="1">
          <a:off x="10475595" y="12308510"/>
          <a:ext cx="1270" cy="1204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7458</xdr:rowOff>
    </xdr:from>
    <xdr:ext cx="249299" cy="259045"/>
    <xdr:sp macro="" textlink="">
      <xdr:nvSpPr>
        <xdr:cNvPr id="394" name="普通建設事業費 （ うち新規整備　）最小値テキスト">
          <a:extLst>
            <a:ext uri="{FF2B5EF4-FFF2-40B4-BE49-F238E27FC236}">
              <a16:creationId xmlns:a16="http://schemas.microsoft.com/office/drawing/2014/main" id="{00000000-0008-0000-0600-00008A010000}"/>
            </a:ext>
          </a:extLst>
        </xdr:cNvPr>
        <xdr:cNvSpPr txBox="1"/>
      </xdr:nvSpPr>
      <xdr:spPr>
        <a:xfrm>
          <a:off x="10528300" y="135520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82237</xdr:rowOff>
    </xdr:from>
    <xdr:ext cx="690189" cy="259045"/>
    <xdr:sp macro="" textlink="">
      <xdr:nvSpPr>
        <xdr:cNvPr id="396" name="普通建設事業費 （ うち新規整備　）最大値テキスト">
          <a:extLst>
            <a:ext uri="{FF2B5EF4-FFF2-40B4-BE49-F238E27FC236}">
              <a16:creationId xmlns:a16="http://schemas.microsoft.com/office/drawing/2014/main" id="{00000000-0008-0000-0600-00008C010000}"/>
            </a:ext>
          </a:extLst>
        </xdr:cNvPr>
        <xdr:cNvSpPr txBox="1"/>
      </xdr:nvSpPr>
      <xdr:spPr>
        <a:xfrm>
          <a:off x="10528300" y="1208373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5,268,109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135560</xdr:rowOff>
    </xdr:from>
    <xdr:to>
      <xdr:col>55</xdr:col>
      <xdr:colOff>88900</xdr:colOff>
      <xdr:row>71</xdr:row>
      <xdr:rowOff>135560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230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119022</xdr:rowOff>
    </xdr:from>
    <xdr:to>
      <xdr:col>55</xdr:col>
      <xdr:colOff>0</xdr:colOff>
      <xdr:row>78</xdr:row>
      <xdr:rowOff>126755</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9639300" y="13492122"/>
          <a:ext cx="838200" cy="7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51908</xdr:rowOff>
    </xdr:from>
    <xdr:ext cx="534377" cy="259045"/>
    <xdr:sp macro="" textlink="">
      <xdr:nvSpPr>
        <xdr:cNvPr id="399" name="普通建設事業費 （ うち新規整備　）平均値テキスト">
          <a:extLst>
            <a:ext uri="{FF2B5EF4-FFF2-40B4-BE49-F238E27FC236}">
              <a16:creationId xmlns:a16="http://schemas.microsoft.com/office/drawing/2014/main" id="{00000000-0008-0000-0600-00008F010000}"/>
            </a:ext>
          </a:extLst>
        </xdr:cNvPr>
        <xdr:cNvSpPr txBox="1"/>
      </xdr:nvSpPr>
      <xdr:spPr>
        <a:xfrm>
          <a:off x="10528300" y="134250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73481</xdr:rowOff>
    </xdr:from>
    <xdr:to>
      <xdr:col>55</xdr:col>
      <xdr:colOff>50800</xdr:colOff>
      <xdr:row>79</xdr:row>
      <xdr:rowOff>3631</xdr:rowOff>
    </xdr:to>
    <xdr:sp macro="" textlink="">
      <xdr:nvSpPr>
        <xdr:cNvPr id="400" name="フローチャート: 判断 399">
          <a:extLst>
            <a:ext uri="{FF2B5EF4-FFF2-40B4-BE49-F238E27FC236}">
              <a16:creationId xmlns:a16="http://schemas.microsoft.com/office/drawing/2014/main" id="{00000000-0008-0000-0600-000090010000}"/>
            </a:ext>
          </a:extLst>
        </xdr:cNvPr>
        <xdr:cNvSpPr/>
      </xdr:nvSpPr>
      <xdr:spPr>
        <a:xfrm>
          <a:off x="10426700" y="13446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126755</xdr:rowOff>
    </xdr:from>
    <xdr:to>
      <xdr:col>50</xdr:col>
      <xdr:colOff>114300</xdr:colOff>
      <xdr:row>78</xdr:row>
      <xdr:rowOff>137976</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8750300" y="13499855"/>
          <a:ext cx="889000" cy="11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70706</xdr:rowOff>
    </xdr:from>
    <xdr:to>
      <xdr:col>50</xdr:col>
      <xdr:colOff>165100</xdr:colOff>
      <xdr:row>79</xdr:row>
      <xdr:rowOff>856</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9588500" y="1344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17383</xdr:rowOff>
    </xdr:from>
    <xdr:ext cx="534377"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9372111" y="13219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136249</xdr:rowOff>
    </xdr:from>
    <xdr:to>
      <xdr:col>45</xdr:col>
      <xdr:colOff>177800</xdr:colOff>
      <xdr:row>78</xdr:row>
      <xdr:rowOff>137976</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7861300" y="13509349"/>
          <a:ext cx="889000" cy="1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71213</xdr:rowOff>
    </xdr:from>
    <xdr:to>
      <xdr:col>46</xdr:col>
      <xdr:colOff>38100</xdr:colOff>
      <xdr:row>79</xdr:row>
      <xdr:rowOff>1363</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8699500" y="13444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17890</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8483111" y="13219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131724</xdr:rowOff>
    </xdr:from>
    <xdr:to>
      <xdr:col>41</xdr:col>
      <xdr:colOff>50800</xdr:colOff>
      <xdr:row>78</xdr:row>
      <xdr:rowOff>136249</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6972300" y="13504824"/>
          <a:ext cx="889000" cy="4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72977</xdr:rowOff>
    </xdr:from>
    <xdr:to>
      <xdr:col>41</xdr:col>
      <xdr:colOff>101600</xdr:colOff>
      <xdr:row>79</xdr:row>
      <xdr:rowOff>3127</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7810500" y="1344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19654</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7594111" y="13221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70949</xdr:rowOff>
    </xdr:from>
    <xdr:to>
      <xdr:col>36</xdr:col>
      <xdr:colOff>165100</xdr:colOff>
      <xdr:row>79</xdr:row>
      <xdr:rowOff>1099</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6921500" y="1344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17626</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6705111" y="13219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68222</xdr:rowOff>
    </xdr:from>
    <xdr:to>
      <xdr:col>55</xdr:col>
      <xdr:colOff>50800</xdr:colOff>
      <xdr:row>78</xdr:row>
      <xdr:rowOff>169822</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10426700" y="1344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27599</xdr:rowOff>
    </xdr:from>
    <xdr:ext cx="534377" cy="259045"/>
    <xdr:sp macro="" textlink="">
      <xdr:nvSpPr>
        <xdr:cNvPr id="418" name="普通建設事業費 （ うち新規整備　）該当値テキスト">
          <a:extLst>
            <a:ext uri="{FF2B5EF4-FFF2-40B4-BE49-F238E27FC236}">
              <a16:creationId xmlns:a16="http://schemas.microsoft.com/office/drawing/2014/main" id="{00000000-0008-0000-0600-0000A2010000}"/>
            </a:ext>
          </a:extLst>
        </xdr:cNvPr>
        <xdr:cNvSpPr txBox="1"/>
      </xdr:nvSpPr>
      <xdr:spPr>
        <a:xfrm>
          <a:off x="10528300" y="13229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75955</xdr:rowOff>
    </xdr:from>
    <xdr:to>
      <xdr:col>50</xdr:col>
      <xdr:colOff>165100</xdr:colOff>
      <xdr:row>79</xdr:row>
      <xdr:rowOff>6105</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9588500" y="1344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168682</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372111" y="13541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87176</xdr:rowOff>
    </xdr:from>
    <xdr:to>
      <xdr:col>46</xdr:col>
      <xdr:colOff>38100</xdr:colOff>
      <xdr:row>79</xdr:row>
      <xdr:rowOff>17326</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8699500" y="13460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8453</xdr:rowOff>
    </xdr:from>
    <xdr:ext cx="469744"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15428" y="13553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85449</xdr:rowOff>
    </xdr:from>
    <xdr:to>
      <xdr:col>41</xdr:col>
      <xdr:colOff>101600</xdr:colOff>
      <xdr:row>79</xdr:row>
      <xdr:rowOff>15599</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7810500" y="13458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6726</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594111" y="1355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80924</xdr:rowOff>
    </xdr:from>
    <xdr:to>
      <xdr:col>36</xdr:col>
      <xdr:colOff>165100</xdr:colOff>
      <xdr:row>79</xdr:row>
      <xdr:rowOff>11074</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6921500" y="13454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2201</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05111" y="13546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普通建設事業費 （ うち更新整備　）グラフ枠">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155742</xdr:rowOff>
    </xdr:from>
    <xdr:to>
      <xdr:col>54</xdr:col>
      <xdr:colOff>189865</xdr:colOff>
      <xdr:row>99</xdr:row>
      <xdr:rowOff>44450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10475595" y="15586242"/>
          <a:ext cx="1270" cy="14317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51" name="普通建設事業費 （ うち更新整備　）最小値テキスト">
          <a:extLst>
            <a:ext uri="{FF2B5EF4-FFF2-40B4-BE49-F238E27FC236}">
              <a16:creationId xmlns:a16="http://schemas.microsoft.com/office/drawing/2014/main" id="{00000000-0008-0000-0600-0000C3010000}"/>
            </a:ext>
          </a:extLst>
        </xdr:cNvPr>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102419</xdr:rowOff>
    </xdr:from>
    <xdr:ext cx="599010" cy="259045"/>
    <xdr:sp macro="" textlink="">
      <xdr:nvSpPr>
        <xdr:cNvPr id="453" name="普通建設事業費 （ うち更新整備　）最大値テキスト">
          <a:extLst>
            <a:ext uri="{FF2B5EF4-FFF2-40B4-BE49-F238E27FC236}">
              <a16:creationId xmlns:a16="http://schemas.microsoft.com/office/drawing/2014/main" id="{00000000-0008-0000-0600-0000C5010000}"/>
            </a:ext>
          </a:extLst>
        </xdr:cNvPr>
        <xdr:cNvSpPr txBox="1"/>
      </xdr:nvSpPr>
      <xdr:spPr>
        <a:xfrm>
          <a:off x="10528300" y="15361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155742</xdr:rowOff>
    </xdr:from>
    <xdr:to>
      <xdr:col>55</xdr:col>
      <xdr:colOff>88900</xdr:colOff>
      <xdr:row>90</xdr:row>
      <xdr:rowOff>155742</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5586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156485</xdr:rowOff>
    </xdr:from>
    <xdr:to>
      <xdr:col>55</xdr:col>
      <xdr:colOff>0</xdr:colOff>
      <xdr:row>96</xdr:row>
      <xdr:rowOff>100958</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9639300" y="16444235"/>
          <a:ext cx="838200" cy="11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30912</xdr:rowOff>
    </xdr:from>
    <xdr:ext cx="599010" cy="259045"/>
    <xdr:sp macro="" textlink="">
      <xdr:nvSpPr>
        <xdr:cNvPr id="456" name="普通建設事業費 （ うち更新整備　）平均値テキスト">
          <a:extLst>
            <a:ext uri="{FF2B5EF4-FFF2-40B4-BE49-F238E27FC236}">
              <a16:creationId xmlns:a16="http://schemas.microsoft.com/office/drawing/2014/main" id="{00000000-0008-0000-0600-0000C8010000}"/>
            </a:ext>
          </a:extLst>
        </xdr:cNvPr>
        <xdr:cNvSpPr txBox="1"/>
      </xdr:nvSpPr>
      <xdr:spPr>
        <a:xfrm>
          <a:off x="10528300" y="166615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52485</xdr:rowOff>
    </xdr:from>
    <xdr:to>
      <xdr:col>55</xdr:col>
      <xdr:colOff>50800</xdr:colOff>
      <xdr:row>97</xdr:row>
      <xdr:rowOff>154085</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10426700" y="1668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98267</xdr:rowOff>
    </xdr:from>
    <xdr:to>
      <xdr:col>50</xdr:col>
      <xdr:colOff>114300</xdr:colOff>
      <xdr:row>96</xdr:row>
      <xdr:rowOff>100958</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8750300" y="16214567"/>
          <a:ext cx="889000" cy="345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165277</xdr:rowOff>
    </xdr:from>
    <xdr:to>
      <xdr:col>50</xdr:col>
      <xdr:colOff>165100</xdr:colOff>
      <xdr:row>97</xdr:row>
      <xdr:rowOff>95427</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9588500" y="16624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86554</xdr:rowOff>
    </xdr:from>
    <xdr:ext cx="59901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9339795" y="16717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98267</xdr:rowOff>
    </xdr:from>
    <xdr:to>
      <xdr:col>45</xdr:col>
      <xdr:colOff>177800</xdr:colOff>
      <xdr:row>96</xdr:row>
      <xdr:rowOff>145765</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7861300" y="16214567"/>
          <a:ext cx="889000" cy="390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65318</xdr:rowOff>
    </xdr:from>
    <xdr:to>
      <xdr:col>46</xdr:col>
      <xdr:colOff>38100</xdr:colOff>
      <xdr:row>97</xdr:row>
      <xdr:rowOff>166918</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8699500" y="1669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158045</xdr:rowOff>
    </xdr:from>
    <xdr:ext cx="59901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450795" y="16788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145765</xdr:rowOff>
    </xdr:from>
    <xdr:to>
      <xdr:col>41</xdr:col>
      <xdr:colOff>50800</xdr:colOff>
      <xdr:row>98</xdr:row>
      <xdr:rowOff>37940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6972300" y="16604965"/>
          <a:ext cx="889000" cy="235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71355</xdr:rowOff>
    </xdr:from>
    <xdr:to>
      <xdr:col>41</xdr:col>
      <xdr:colOff>101600</xdr:colOff>
      <xdr:row>98</xdr:row>
      <xdr:rowOff>1505</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7810500" y="16702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164082</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7561795" y="16794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38050</xdr:rowOff>
    </xdr:from>
    <xdr:to>
      <xdr:col>36</xdr:col>
      <xdr:colOff>165100</xdr:colOff>
      <xdr:row>97</xdr:row>
      <xdr:rowOff>139650</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6921500" y="1666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156177</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672795" y="16443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105685</xdr:rowOff>
    </xdr:from>
    <xdr:to>
      <xdr:col>55</xdr:col>
      <xdr:colOff>50800</xdr:colOff>
      <xdr:row>96</xdr:row>
      <xdr:rowOff>35835</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10426700" y="1639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128562</xdr:rowOff>
    </xdr:from>
    <xdr:ext cx="599010" cy="259045"/>
    <xdr:sp macro="" textlink="">
      <xdr:nvSpPr>
        <xdr:cNvPr id="475" name="普通建設事業費 （ うち更新整備　）該当値テキスト">
          <a:extLst>
            <a:ext uri="{FF2B5EF4-FFF2-40B4-BE49-F238E27FC236}">
              <a16:creationId xmlns:a16="http://schemas.microsoft.com/office/drawing/2014/main" id="{00000000-0008-0000-0600-0000DB010000}"/>
            </a:ext>
          </a:extLst>
        </xdr:cNvPr>
        <xdr:cNvSpPr txBox="1"/>
      </xdr:nvSpPr>
      <xdr:spPr>
        <a:xfrm>
          <a:off x="10528300" y="16244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50158</xdr:rowOff>
    </xdr:from>
    <xdr:to>
      <xdr:col>50</xdr:col>
      <xdr:colOff>165100</xdr:colOff>
      <xdr:row>96</xdr:row>
      <xdr:rowOff>151758</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9588500" y="16509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168285</xdr:rowOff>
    </xdr:from>
    <xdr:ext cx="59901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39795" y="16284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47467</xdr:rowOff>
    </xdr:from>
    <xdr:to>
      <xdr:col>46</xdr:col>
      <xdr:colOff>38100</xdr:colOff>
      <xdr:row>94</xdr:row>
      <xdr:rowOff>149067</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8699500" y="1616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92</xdr:row>
      <xdr:rowOff>165594</xdr:rowOff>
    </xdr:from>
    <xdr:ext cx="59901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50795" y="15938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94965</xdr:rowOff>
    </xdr:from>
    <xdr:to>
      <xdr:col>41</xdr:col>
      <xdr:colOff>101600</xdr:colOff>
      <xdr:row>97</xdr:row>
      <xdr:rowOff>25115</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7810500" y="1655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41642</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561795" y="16329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158590</xdr:rowOff>
    </xdr:from>
    <xdr:to>
      <xdr:col>36</xdr:col>
      <xdr:colOff>165100</xdr:colOff>
      <xdr:row>98</xdr:row>
      <xdr:rowOff>88740</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6921500" y="16789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79867</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05111" y="16881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災害復旧事業費グラフ枠">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104194</xdr:rowOff>
    </xdr:from>
    <xdr:to>
      <xdr:col>85</xdr:col>
      <xdr:colOff>126364</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flipV="1">
          <a:off x="16317595" y="5247694"/>
          <a:ext cx="1269" cy="1407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6" name="災害復旧事業費最小値テキスト">
          <a:extLst>
            <a:ext uri="{FF2B5EF4-FFF2-40B4-BE49-F238E27FC236}">
              <a16:creationId xmlns:a16="http://schemas.microsoft.com/office/drawing/2014/main" id="{00000000-0008-0000-0600-0000FA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50871</xdr:rowOff>
    </xdr:from>
    <xdr:ext cx="599010" cy="259045"/>
    <xdr:sp macro="" textlink="">
      <xdr:nvSpPr>
        <xdr:cNvPr id="508" name="災害復旧事業費最大値テキスト">
          <a:extLst>
            <a:ext uri="{FF2B5EF4-FFF2-40B4-BE49-F238E27FC236}">
              <a16:creationId xmlns:a16="http://schemas.microsoft.com/office/drawing/2014/main" id="{00000000-0008-0000-0600-0000FC010000}"/>
            </a:ext>
          </a:extLst>
        </xdr:cNvPr>
        <xdr:cNvSpPr txBox="1"/>
      </xdr:nvSpPr>
      <xdr:spPr>
        <a:xfrm>
          <a:off x="16370300" y="5022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615,532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104194</xdr:rowOff>
    </xdr:from>
    <xdr:to>
      <xdr:col>86</xdr:col>
      <xdr:colOff>25400</xdr:colOff>
      <xdr:row>30</xdr:row>
      <xdr:rowOff>104194</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5247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124039</xdr:rowOff>
    </xdr:from>
    <xdr:to>
      <xdr:col>85</xdr:col>
      <xdr:colOff>127000</xdr:colOff>
      <xdr:row>38</xdr:row>
      <xdr:rowOff>137101</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5481300" y="6639139"/>
          <a:ext cx="8382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54181</xdr:rowOff>
    </xdr:from>
    <xdr:ext cx="534377" cy="259045"/>
    <xdr:sp macro="" textlink="">
      <xdr:nvSpPr>
        <xdr:cNvPr id="511" name="災害復旧事業費平均値テキスト">
          <a:extLst>
            <a:ext uri="{FF2B5EF4-FFF2-40B4-BE49-F238E27FC236}">
              <a16:creationId xmlns:a16="http://schemas.microsoft.com/office/drawing/2014/main" id="{00000000-0008-0000-0600-0000FF010000}"/>
            </a:ext>
          </a:extLst>
        </xdr:cNvPr>
        <xdr:cNvSpPr txBox="1"/>
      </xdr:nvSpPr>
      <xdr:spPr>
        <a:xfrm>
          <a:off x="16370300" y="63978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31304</xdr:rowOff>
    </xdr:from>
    <xdr:to>
      <xdr:col>85</xdr:col>
      <xdr:colOff>177800</xdr:colOff>
      <xdr:row>38</xdr:row>
      <xdr:rowOff>132904</xdr:rowOff>
    </xdr:to>
    <xdr:sp macro="" textlink="">
      <xdr:nvSpPr>
        <xdr:cNvPr id="512" name="フローチャート: 判断 511">
          <a:extLst>
            <a:ext uri="{FF2B5EF4-FFF2-40B4-BE49-F238E27FC236}">
              <a16:creationId xmlns:a16="http://schemas.microsoft.com/office/drawing/2014/main" id="{00000000-0008-0000-0600-000000020000}"/>
            </a:ext>
          </a:extLst>
        </xdr:cNvPr>
        <xdr:cNvSpPr/>
      </xdr:nvSpPr>
      <xdr:spPr>
        <a:xfrm>
          <a:off x="16268700" y="654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124039</xdr:rowOff>
    </xdr:from>
    <xdr:to>
      <xdr:col>81</xdr:col>
      <xdr:colOff>50800</xdr:colOff>
      <xdr:row>38</xdr:row>
      <xdr:rowOff>137602</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4592300" y="6639139"/>
          <a:ext cx="889000" cy="13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34985</xdr:rowOff>
    </xdr:from>
    <xdr:to>
      <xdr:col>81</xdr:col>
      <xdr:colOff>101600</xdr:colOff>
      <xdr:row>38</xdr:row>
      <xdr:rowOff>136585</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5430500" y="6550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153112</xdr:rowOff>
    </xdr:from>
    <xdr:ext cx="534377"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5214111" y="6325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137602</xdr:rowOff>
    </xdr:from>
    <xdr:to>
      <xdr:col>76</xdr:col>
      <xdr:colOff>114300</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3703300" y="6652702"/>
          <a:ext cx="889000" cy="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36213</xdr:rowOff>
    </xdr:from>
    <xdr:to>
      <xdr:col>76</xdr:col>
      <xdr:colOff>165100</xdr:colOff>
      <xdr:row>38</xdr:row>
      <xdr:rowOff>137813</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4541500" y="6551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154339</xdr:rowOff>
    </xdr:from>
    <xdr:ext cx="534377"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4325111" y="6326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45043</xdr:rowOff>
    </xdr:from>
    <xdr:to>
      <xdr:col>72</xdr:col>
      <xdr:colOff>38100</xdr:colOff>
      <xdr:row>38</xdr:row>
      <xdr:rowOff>146643</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3652500" y="656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163170</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3436111" y="633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50159</xdr:rowOff>
    </xdr:from>
    <xdr:to>
      <xdr:col>67</xdr:col>
      <xdr:colOff>101600</xdr:colOff>
      <xdr:row>38</xdr:row>
      <xdr:rowOff>151759</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2763500" y="6565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168286</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2547111" y="634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86301</xdr:rowOff>
    </xdr:from>
    <xdr:to>
      <xdr:col>85</xdr:col>
      <xdr:colOff>177800</xdr:colOff>
      <xdr:row>39</xdr:row>
      <xdr:rowOff>16451</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6268700" y="6601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9731</xdr:rowOff>
    </xdr:from>
    <xdr:ext cx="469744" cy="259045"/>
    <xdr:sp macro="" textlink="">
      <xdr:nvSpPr>
        <xdr:cNvPr id="530" name="災害復旧事業費該当値テキスト">
          <a:extLst>
            <a:ext uri="{FF2B5EF4-FFF2-40B4-BE49-F238E27FC236}">
              <a16:creationId xmlns:a16="http://schemas.microsoft.com/office/drawing/2014/main" id="{00000000-0008-0000-0600-000012020000}"/>
            </a:ext>
          </a:extLst>
        </xdr:cNvPr>
        <xdr:cNvSpPr txBox="1"/>
      </xdr:nvSpPr>
      <xdr:spPr>
        <a:xfrm>
          <a:off x="16370300" y="6524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73239</xdr:rowOff>
    </xdr:from>
    <xdr:to>
      <xdr:col>81</xdr:col>
      <xdr:colOff>101600</xdr:colOff>
      <xdr:row>39</xdr:row>
      <xdr:rowOff>3389</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5430500" y="658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165966</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46428" y="6681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86802</xdr:rowOff>
    </xdr:from>
    <xdr:to>
      <xdr:col>76</xdr:col>
      <xdr:colOff>165100</xdr:colOff>
      <xdr:row>39</xdr:row>
      <xdr:rowOff>16952</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4541500" y="660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8079</xdr:rowOff>
    </xdr:from>
    <xdr:ext cx="378565"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3017" y="66946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55</xdr:row>
      <xdr:rowOff>54627</xdr:rowOff>
    </xdr:from>
    <xdr:ext cx="46717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1978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111777</xdr:rowOff>
    </xdr:from>
    <xdr:ext cx="467179"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1978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168927</xdr:rowOff>
    </xdr:from>
    <xdr:ext cx="467179"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1978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85751</xdr:rowOff>
    </xdr:from>
    <xdr:to>
      <xdr:col>85</xdr:col>
      <xdr:colOff>126364</xdr:colOff>
      <xdr:row>58</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flipV="1">
          <a:off x="16317595" y="8658251"/>
          <a:ext cx="1269" cy="1425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22877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10138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32428</xdr:rowOff>
    </xdr:from>
    <xdr:ext cx="469744"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8433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85751</xdr:rowOff>
    </xdr:from>
    <xdr:to>
      <xdr:col>86</xdr:col>
      <xdr:colOff>25400</xdr:colOff>
      <xdr:row>50</xdr:row>
      <xdr:rowOff>85751</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8658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111777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884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88900</xdr:rowOff>
    </xdr:from>
    <xdr:to>
      <xdr:col>72</xdr:col>
      <xdr:colOff>38100</xdr:colOff>
      <xdr:row>59</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79299</xdr:rowOff>
    </xdr:from>
    <xdr:to>
      <xdr:col>67</xdr:col>
      <xdr:colOff>101600</xdr:colOff>
      <xdr:row>59</xdr:row>
      <xdr:rowOff>9449</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10023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57</xdr:row>
      <xdr:rowOff>25976</xdr:rowOff>
    </xdr:from>
    <xdr:ext cx="313932"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57333" y="97986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67327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22237</xdr:rowOff>
    </xdr:from>
    <xdr:to>
      <xdr:col>85</xdr:col>
      <xdr:colOff>126364</xdr:colOff>
      <xdr:row>78</xdr:row>
      <xdr:rowOff>147045</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195187"/>
          <a:ext cx="1269" cy="1324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150872</xdr:rowOff>
    </xdr:from>
    <xdr:ext cx="534377"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23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147045</xdr:rowOff>
    </xdr:from>
    <xdr:to>
      <xdr:col>86</xdr:col>
      <xdr:colOff>25400</xdr:colOff>
      <xdr:row>78</xdr:row>
      <xdr:rowOff>147045</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20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140364</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970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22237</xdr:rowOff>
    </xdr:from>
    <xdr:to>
      <xdr:col>86</xdr:col>
      <xdr:colOff>25400</xdr:colOff>
      <xdr:row>71</xdr:row>
      <xdr:rowOff>22237</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195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56290</xdr:rowOff>
    </xdr:from>
    <xdr:to>
      <xdr:col>85</xdr:col>
      <xdr:colOff>127000</xdr:colOff>
      <xdr:row>77</xdr:row>
      <xdr:rowOff>76707</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3257940"/>
          <a:ext cx="838200" cy="20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15059</xdr:rowOff>
    </xdr:from>
    <xdr:ext cx="599010"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2167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36632</xdr:rowOff>
    </xdr:from>
    <xdr:to>
      <xdr:col>85</xdr:col>
      <xdr:colOff>177800</xdr:colOff>
      <xdr:row>77</xdr:row>
      <xdr:rowOff>138232</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76707</xdr:rowOff>
    </xdr:from>
    <xdr:to>
      <xdr:col>81</xdr:col>
      <xdr:colOff>50800</xdr:colOff>
      <xdr:row>77</xdr:row>
      <xdr:rowOff>91301</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278357"/>
          <a:ext cx="889000" cy="14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50507</xdr:rowOff>
    </xdr:from>
    <xdr:to>
      <xdr:col>81</xdr:col>
      <xdr:colOff>101600</xdr:colOff>
      <xdr:row>77</xdr:row>
      <xdr:rowOff>152107</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143234</xdr:rowOff>
    </xdr:from>
    <xdr:ext cx="59901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181795" y="13344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91301</xdr:rowOff>
    </xdr:from>
    <xdr:to>
      <xdr:col>76</xdr:col>
      <xdr:colOff>114300</xdr:colOff>
      <xdr:row>77</xdr:row>
      <xdr:rowOff>108421</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292951"/>
          <a:ext cx="889000" cy="17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58962</xdr:rowOff>
    </xdr:from>
    <xdr:to>
      <xdr:col>76</xdr:col>
      <xdr:colOff>165100</xdr:colOff>
      <xdr:row>77</xdr:row>
      <xdr:rowOff>160562</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6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151689</xdr:rowOff>
    </xdr:from>
    <xdr:ext cx="59901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292795" y="13353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108421</xdr:rowOff>
    </xdr:from>
    <xdr:to>
      <xdr:col>71</xdr:col>
      <xdr:colOff>177800</xdr:colOff>
      <xdr:row>77</xdr:row>
      <xdr:rowOff>121639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310071"/>
          <a:ext cx="889000" cy="13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62850</xdr:rowOff>
    </xdr:from>
    <xdr:to>
      <xdr:col>72</xdr:col>
      <xdr:colOff>38100</xdr:colOff>
      <xdr:row>77</xdr:row>
      <xdr:rowOff>164450</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6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155577</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03795" y="13357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53739</xdr:rowOff>
    </xdr:from>
    <xdr:to>
      <xdr:col>67</xdr:col>
      <xdr:colOff>101600</xdr:colOff>
      <xdr:row>77</xdr:row>
      <xdr:rowOff>155339</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25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416</xdr:rowOff>
    </xdr:from>
    <xdr:ext cx="59901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14795" y="13030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5490</xdr:rowOff>
    </xdr:from>
    <xdr:to>
      <xdr:col>85</xdr:col>
      <xdr:colOff>177800</xdr:colOff>
      <xdr:row>77</xdr:row>
      <xdr:rowOff>107090</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20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28367</xdr:rowOff>
    </xdr:from>
    <xdr:ext cx="599010"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058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25907</xdr:rowOff>
    </xdr:from>
    <xdr:to>
      <xdr:col>81</xdr:col>
      <xdr:colOff>101600</xdr:colOff>
      <xdr:row>77</xdr:row>
      <xdr:rowOff>127507</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227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144034</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181795" y="13002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40501</xdr:rowOff>
    </xdr:from>
    <xdr:to>
      <xdr:col>76</xdr:col>
      <xdr:colOff>165100</xdr:colOff>
      <xdr:row>77</xdr:row>
      <xdr:rowOff>142101</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242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158628</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292795" y="13017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57621</xdr:rowOff>
    </xdr:from>
    <xdr:to>
      <xdr:col>72</xdr:col>
      <xdr:colOff>38100</xdr:colOff>
      <xdr:row>77</xdr:row>
      <xdr:rowOff>159221</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259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4298</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03795" y="13034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70839</xdr:rowOff>
    </xdr:from>
    <xdr:to>
      <xdr:col>67</xdr:col>
      <xdr:colOff>101600</xdr:colOff>
      <xdr:row>78</xdr:row>
      <xdr:rowOff>989</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272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163566</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14795" y="13365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95</xdr:row>
      <xdr:rowOff>54627</xdr:rowOff>
    </xdr:from>
    <xdr:ext cx="685572"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760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63041</xdr:rowOff>
    </xdr:from>
    <xdr:to>
      <xdr:col>85</xdr:col>
      <xdr:colOff>126364</xdr:colOff>
      <xdr:row>98</xdr:row>
      <xdr:rowOff>138830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664991"/>
          <a:ext cx="1269" cy="1275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142657</xdr:rowOff>
    </xdr:from>
    <xdr:ext cx="469744"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4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138830</xdr:rowOff>
    </xdr:from>
    <xdr:to>
      <xdr:col>86</xdr:col>
      <xdr:colOff>25400</xdr:colOff>
      <xdr:row>98</xdr:row>
      <xdr:rowOff>138830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40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9718</xdr:rowOff>
    </xdr:from>
    <xdr:ext cx="690189"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4402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2,792,671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63041</xdr:rowOff>
    </xdr:from>
    <xdr:to>
      <xdr:col>86</xdr:col>
      <xdr:colOff>25400</xdr:colOff>
      <xdr:row>91</xdr:row>
      <xdr:rowOff>63041</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664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106296</xdr:rowOff>
    </xdr:from>
    <xdr:to>
      <xdr:col>85</xdr:col>
      <xdr:colOff>127000</xdr:colOff>
      <xdr:row>98</xdr:row>
      <xdr:rowOff>121665</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5481300" y="16908396"/>
          <a:ext cx="838200" cy="15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50954</xdr:rowOff>
    </xdr:from>
    <xdr:ext cx="599010"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6816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28077</xdr:rowOff>
    </xdr:from>
    <xdr:to>
      <xdr:col>85</xdr:col>
      <xdr:colOff>177800</xdr:colOff>
      <xdr:row>98</xdr:row>
      <xdr:rowOff>129677</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830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106296</xdr:rowOff>
    </xdr:from>
    <xdr:to>
      <xdr:col>81</xdr:col>
      <xdr:colOff>50800</xdr:colOff>
      <xdr:row>98</xdr:row>
      <xdr:rowOff>127939</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4592300" y="16908396"/>
          <a:ext cx="889000" cy="2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52112</xdr:rowOff>
    </xdr:from>
    <xdr:to>
      <xdr:col>81</xdr:col>
      <xdr:colOff>101600</xdr:colOff>
      <xdr:row>98</xdr:row>
      <xdr:rowOff>153712</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85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170239</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629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127939</xdr:rowOff>
    </xdr:from>
    <xdr:to>
      <xdr:col>76</xdr:col>
      <xdr:colOff>114300</xdr:colOff>
      <xdr:row>98</xdr:row>
      <xdr:rowOff>129034</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3703300" y="16930039"/>
          <a:ext cx="889000" cy="1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58045</xdr:rowOff>
    </xdr:from>
    <xdr:to>
      <xdr:col>76</xdr:col>
      <xdr:colOff>165100</xdr:colOff>
      <xdr:row>98</xdr:row>
      <xdr:rowOff>159645</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86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4722</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635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84401</xdr:rowOff>
    </xdr:from>
    <xdr:to>
      <xdr:col>71</xdr:col>
      <xdr:colOff>177800</xdr:colOff>
      <xdr:row>98</xdr:row>
      <xdr:rowOff>129034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814300" y="16886501"/>
          <a:ext cx="889000" cy="44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56229</xdr:rowOff>
    </xdr:from>
    <xdr:to>
      <xdr:col>72</xdr:col>
      <xdr:colOff>38100</xdr:colOff>
      <xdr:row>98</xdr:row>
      <xdr:rowOff>157829</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858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2906</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633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51739</xdr:rowOff>
    </xdr:from>
    <xdr:to>
      <xdr:col>67</xdr:col>
      <xdr:colOff>101600</xdr:colOff>
      <xdr:row>98</xdr:row>
      <xdr:rowOff>153339</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85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144466</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946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70865</xdr:rowOff>
    </xdr:from>
    <xdr:to>
      <xdr:col>85</xdr:col>
      <xdr:colOff>177800</xdr:colOff>
      <xdr:row>99</xdr:row>
      <xdr:rowOff>1015</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872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6505</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808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55496</xdr:rowOff>
    </xdr:from>
    <xdr:to>
      <xdr:col>81</xdr:col>
      <xdr:colOff>101600</xdr:colOff>
      <xdr:row>98</xdr:row>
      <xdr:rowOff>157096</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857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148223</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950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77139</xdr:rowOff>
    </xdr:from>
    <xdr:to>
      <xdr:col>76</xdr:col>
      <xdr:colOff>165100</xdr:colOff>
      <xdr:row>99</xdr:row>
      <xdr:rowOff>7289</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879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169866</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6971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78234</xdr:rowOff>
    </xdr:from>
    <xdr:to>
      <xdr:col>72</xdr:col>
      <xdr:colOff>38100</xdr:colOff>
      <xdr:row>99</xdr:row>
      <xdr:rowOff>8384</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880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170961</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973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33601</xdr:rowOff>
    </xdr:from>
    <xdr:to>
      <xdr:col>67</xdr:col>
      <xdr:colOff>101600</xdr:colOff>
      <xdr:row>98</xdr:row>
      <xdr:rowOff>135201</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835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151728</xdr:rowOff>
    </xdr:from>
    <xdr:ext cx="59901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14795" y="16610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19424</xdr:rowOff>
    </xdr:from>
    <xdr:to>
      <xdr:col>116</xdr:col>
      <xdr:colOff>62864</xdr:colOff>
      <xdr:row>39</xdr:row>
      <xdr:rowOff>98878</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2159595" y="5162924"/>
          <a:ext cx="1269" cy="16225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2" name="投資及び出資金最小値テキスト">
          <a:extLst>
            <a:ext uri="{FF2B5EF4-FFF2-40B4-BE49-F238E27FC236}">
              <a16:creationId xmlns:a16="http://schemas.microsoft.com/office/drawing/2014/main" id="{00000000-0008-0000-0600-0000DC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137551</xdr:rowOff>
    </xdr:from>
    <xdr:ext cx="534377" cy="259045"/>
    <xdr:sp macro="" textlink="">
      <xdr:nvSpPr>
        <xdr:cNvPr id="734" name="投資及び出資金最大値テキスト">
          <a:extLst>
            <a:ext uri="{FF2B5EF4-FFF2-40B4-BE49-F238E27FC236}">
              <a16:creationId xmlns:a16="http://schemas.microsoft.com/office/drawing/2014/main" id="{00000000-0008-0000-0600-0000DE020000}"/>
            </a:ext>
          </a:extLst>
        </xdr:cNvPr>
        <xdr:cNvSpPr txBox="1"/>
      </xdr:nvSpPr>
      <xdr:spPr>
        <a:xfrm>
          <a:off x="22212300" y="4938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19424</xdr:rowOff>
    </xdr:from>
    <xdr:to>
      <xdr:col>116</xdr:col>
      <xdr:colOff>152400</xdr:colOff>
      <xdr:row>30</xdr:row>
      <xdr:rowOff>19424</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5162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160762</xdr:rowOff>
    </xdr:from>
    <xdr:ext cx="469744" cy="259045"/>
    <xdr:sp macro="" textlink="">
      <xdr:nvSpPr>
        <xdr:cNvPr id="737" name="投資及び出資金平均値テキスト">
          <a:extLst>
            <a:ext uri="{FF2B5EF4-FFF2-40B4-BE49-F238E27FC236}">
              <a16:creationId xmlns:a16="http://schemas.microsoft.com/office/drawing/2014/main" id="{00000000-0008-0000-0600-0000E1020000}"/>
            </a:ext>
          </a:extLst>
        </xdr:cNvPr>
        <xdr:cNvSpPr txBox="1"/>
      </xdr:nvSpPr>
      <xdr:spPr>
        <a:xfrm>
          <a:off x="22212300" y="65044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137885</xdr:rowOff>
    </xdr:from>
    <xdr:to>
      <xdr:col>116</xdr:col>
      <xdr:colOff>114300</xdr:colOff>
      <xdr:row>39</xdr:row>
      <xdr:rowOff>68035</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2110700" y="6652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138245</xdr:rowOff>
    </xdr:from>
    <xdr:to>
      <xdr:col>112</xdr:col>
      <xdr:colOff>38100</xdr:colOff>
      <xdr:row>39</xdr:row>
      <xdr:rowOff>68395</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1272500" y="66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84922</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088428" y="6428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72263</xdr:rowOff>
    </xdr:from>
    <xdr:to>
      <xdr:col>107</xdr:col>
      <xdr:colOff>50800</xdr:colOff>
      <xdr:row>39</xdr:row>
      <xdr:rowOff>98878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9545300" y="6758813"/>
          <a:ext cx="889000" cy="26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12972</xdr:rowOff>
    </xdr:from>
    <xdr:to>
      <xdr:col>107</xdr:col>
      <xdr:colOff>101600</xdr:colOff>
      <xdr:row>39</xdr:row>
      <xdr:rowOff>114572</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0383500" y="669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131099</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199428" y="6474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52342</xdr:rowOff>
    </xdr:from>
    <xdr:to>
      <xdr:col>102</xdr:col>
      <xdr:colOff>114300</xdr:colOff>
      <xdr:row>39</xdr:row>
      <xdr:rowOff>72263</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8656300" y="6738892"/>
          <a:ext cx="889000" cy="19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5592</xdr:rowOff>
    </xdr:from>
    <xdr:to>
      <xdr:col>102</xdr:col>
      <xdr:colOff>165100</xdr:colOff>
      <xdr:row>39</xdr:row>
      <xdr:rowOff>107192</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9494500" y="669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123719</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10428" y="6467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17349</xdr:rowOff>
    </xdr:from>
    <xdr:to>
      <xdr:col>98</xdr:col>
      <xdr:colOff>38100</xdr:colOff>
      <xdr:row>39</xdr:row>
      <xdr:rowOff>118949</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8605500" y="6703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110076</xdr:rowOff>
    </xdr:from>
    <xdr:ext cx="378565"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67017" y="67966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6" name="投資及び出資金該当値テキスト">
          <a:extLst>
            <a:ext uri="{FF2B5EF4-FFF2-40B4-BE49-F238E27FC236}">
              <a16:creationId xmlns:a16="http://schemas.microsoft.com/office/drawing/2014/main" id="{00000000-0008-0000-0600-0000F4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21463</xdr:rowOff>
    </xdr:from>
    <xdr:to>
      <xdr:col>102</xdr:col>
      <xdr:colOff>165100</xdr:colOff>
      <xdr:row>39</xdr:row>
      <xdr:rowOff>123063</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9494500" y="6708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114190</xdr:rowOff>
    </xdr:from>
    <xdr:ext cx="378565"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56017" y="68007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1542</xdr:rowOff>
    </xdr:from>
    <xdr:to>
      <xdr:col>98</xdr:col>
      <xdr:colOff>38100</xdr:colOff>
      <xdr:row>39</xdr:row>
      <xdr:rowOff>103142</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8605500" y="668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119669</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21428" y="6463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157253</xdr:rowOff>
    </xdr:from>
    <xdr:to>
      <xdr:col>116</xdr:col>
      <xdr:colOff>62864</xdr:colOff>
      <xdr:row>59</xdr:row>
      <xdr:rowOff>98878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729753"/>
          <a:ext cx="1269" cy="1484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103930</xdr:rowOff>
    </xdr:from>
    <xdr:ext cx="534377"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504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157253</xdr:rowOff>
    </xdr:from>
    <xdr:to>
      <xdr:col>116</xdr:col>
      <xdr:colOff>152400</xdr:colOff>
      <xdr:row>50</xdr:row>
      <xdr:rowOff>157253</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729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155816</xdr:rowOff>
    </xdr:from>
    <xdr:to>
      <xdr:col>116</xdr:col>
      <xdr:colOff>63500</xdr:colOff>
      <xdr:row>57</xdr:row>
      <xdr:rowOff>162185</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1323300" y="9928466"/>
          <a:ext cx="838200" cy="6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67801</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100119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89374</xdr:rowOff>
    </xdr:from>
    <xdr:to>
      <xdr:col>116</xdr:col>
      <xdr:colOff>114300</xdr:colOff>
      <xdr:row>59</xdr:row>
      <xdr:rowOff>19524</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3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162185</xdr:rowOff>
    </xdr:from>
    <xdr:to>
      <xdr:col>111</xdr:col>
      <xdr:colOff>177800</xdr:colOff>
      <xdr:row>58</xdr:row>
      <xdr:rowOff>63723</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0434300" y="9934835"/>
          <a:ext cx="889000" cy="72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86598</xdr:rowOff>
    </xdr:from>
    <xdr:to>
      <xdr:col>112</xdr:col>
      <xdr:colOff>38100</xdr:colOff>
      <xdr:row>59</xdr:row>
      <xdr:rowOff>16748</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30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7875</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10123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63723</xdr:rowOff>
    </xdr:from>
    <xdr:to>
      <xdr:col>107</xdr:col>
      <xdr:colOff>50800</xdr:colOff>
      <xdr:row>58</xdr:row>
      <xdr:rowOff>70630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9545300" y="10007823"/>
          <a:ext cx="889000" cy="6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89064</xdr:rowOff>
    </xdr:from>
    <xdr:to>
      <xdr:col>107</xdr:col>
      <xdr:colOff>101600</xdr:colOff>
      <xdr:row>59</xdr:row>
      <xdr:rowOff>19214</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3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10341</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10125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70630</xdr:rowOff>
    </xdr:from>
    <xdr:to>
      <xdr:col>102</xdr:col>
      <xdr:colOff>114300</xdr:colOff>
      <xdr:row>58</xdr:row>
      <xdr:rowOff>74614</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8656300" y="10014730"/>
          <a:ext cx="889000" cy="3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93358</xdr:rowOff>
    </xdr:from>
    <xdr:to>
      <xdr:col>102</xdr:col>
      <xdr:colOff>165100</xdr:colOff>
      <xdr:row>59</xdr:row>
      <xdr:rowOff>23508</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3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14635</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10130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81128</xdr:rowOff>
    </xdr:from>
    <xdr:to>
      <xdr:col>98</xdr:col>
      <xdr:colOff>38100</xdr:colOff>
      <xdr:row>59</xdr:row>
      <xdr:rowOff>11278</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2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2405</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10117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105016</xdr:rowOff>
    </xdr:from>
    <xdr:to>
      <xdr:col>116</xdr:col>
      <xdr:colOff>114300</xdr:colOff>
      <xdr:row>58</xdr:row>
      <xdr:rowOff>35166</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987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127893</xdr:rowOff>
    </xdr:from>
    <xdr:ext cx="534377"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9729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111385</xdr:rowOff>
    </xdr:from>
    <xdr:to>
      <xdr:col>112</xdr:col>
      <xdr:colOff>38100</xdr:colOff>
      <xdr:row>58</xdr:row>
      <xdr:rowOff>41535</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988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58062</xdr:rowOff>
    </xdr:from>
    <xdr:ext cx="534377"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056111" y="9659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12923</xdr:rowOff>
    </xdr:from>
    <xdr:to>
      <xdr:col>107</xdr:col>
      <xdr:colOff>101600</xdr:colOff>
      <xdr:row>58</xdr:row>
      <xdr:rowOff>114523</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995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131050</xdr:rowOff>
    </xdr:from>
    <xdr:ext cx="534377"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67111" y="9732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19830</xdr:rowOff>
    </xdr:from>
    <xdr:to>
      <xdr:col>102</xdr:col>
      <xdr:colOff>165100</xdr:colOff>
      <xdr:row>58</xdr:row>
      <xdr:rowOff>121430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9963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137957</xdr:rowOff>
    </xdr:from>
    <xdr:ext cx="534377"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278111" y="9739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23814</xdr:rowOff>
    </xdr:from>
    <xdr:to>
      <xdr:col>98</xdr:col>
      <xdr:colOff>38100</xdr:colOff>
      <xdr:row>58</xdr:row>
      <xdr:rowOff>125414</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9967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141941</xdr:rowOff>
    </xdr:from>
    <xdr:ext cx="534377"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389111" y="974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4" name="繰出金グラフ枠">
          <a:extLst>
            <a:ext uri="{FF2B5EF4-FFF2-40B4-BE49-F238E27FC236}">
              <a16:creationId xmlns:a16="http://schemas.microsoft.com/office/drawing/2014/main" id="{00000000-0008-0000-0600-00004C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78485</xdr:rowOff>
    </xdr:from>
    <xdr:to>
      <xdr:col>116</xdr:col>
      <xdr:colOff>62864</xdr:colOff>
      <xdr:row>77</xdr:row>
      <xdr:rowOff>119354</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2159595" y="12079985"/>
          <a:ext cx="1269" cy="1241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123181</xdr:rowOff>
    </xdr:from>
    <xdr:ext cx="534377" cy="259045"/>
    <xdr:sp macro="" textlink="">
      <xdr:nvSpPr>
        <xdr:cNvPr id="846" name="繰出金最小値テキスト">
          <a:extLst>
            <a:ext uri="{FF2B5EF4-FFF2-40B4-BE49-F238E27FC236}">
              <a16:creationId xmlns:a16="http://schemas.microsoft.com/office/drawing/2014/main" id="{00000000-0008-0000-0600-00004E030000}"/>
            </a:ext>
          </a:extLst>
        </xdr:cNvPr>
        <xdr:cNvSpPr txBox="1"/>
      </xdr:nvSpPr>
      <xdr:spPr>
        <a:xfrm>
          <a:off x="22212300" y="1332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119354</xdr:rowOff>
    </xdr:from>
    <xdr:to>
      <xdr:col>116</xdr:col>
      <xdr:colOff>152400</xdr:colOff>
      <xdr:row>77</xdr:row>
      <xdr:rowOff>119354</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3321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25162</xdr:rowOff>
    </xdr:from>
    <xdr:ext cx="599010" cy="259045"/>
    <xdr:sp macro="" textlink="">
      <xdr:nvSpPr>
        <xdr:cNvPr id="848" name="繰出金最大値テキスト">
          <a:extLst>
            <a:ext uri="{FF2B5EF4-FFF2-40B4-BE49-F238E27FC236}">
              <a16:creationId xmlns:a16="http://schemas.microsoft.com/office/drawing/2014/main" id="{00000000-0008-0000-0600-000050030000}"/>
            </a:ext>
          </a:extLst>
        </xdr:cNvPr>
        <xdr:cNvSpPr txBox="1"/>
      </xdr:nvSpPr>
      <xdr:spPr>
        <a:xfrm>
          <a:off x="22212300" y="11855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78485</xdr:rowOff>
    </xdr:from>
    <xdr:to>
      <xdr:col>116</xdr:col>
      <xdr:colOff>152400</xdr:colOff>
      <xdr:row>70</xdr:row>
      <xdr:rowOff>78485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2079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58214</xdr:rowOff>
    </xdr:from>
    <xdr:to>
      <xdr:col>116</xdr:col>
      <xdr:colOff>63500</xdr:colOff>
      <xdr:row>74</xdr:row>
      <xdr:rowOff>5763</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1323300" y="12574064"/>
          <a:ext cx="838200" cy="118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70121</xdr:rowOff>
    </xdr:from>
    <xdr:ext cx="599010" cy="259045"/>
    <xdr:sp macro="" textlink="">
      <xdr:nvSpPr>
        <xdr:cNvPr id="851" name="繰出金平均値テキスト">
          <a:extLst>
            <a:ext uri="{FF2B5EF4-FFF2-40B4-BE49-F238E27FC236}">
              <a16:creationId xmlns:a16="http://schemas.microsoft.com/office/drawing/2014/main" id="{00000000-0008-0000-0600-000053030000}"/>
            </a:ext>
          </a:extLst>
        </xdr:cNvPr>
        <xdr:cNvSpPr txBox="1"/>
      </xdr:nvSpPr>
      <xdr:spPr>
        <a:xfrm>
          <a:off x="22212300" y="129288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91694</xdr:rowOff>
    </xdr:from>
    <xdr:to>
      <xdr:col>116</xdr:col>
      <xdr:colOff>114300</xdr:colOff>
      <xdr:row>76</xdr:row>
      <xdr:rowOff>21844</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2110700" y="1295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5763</xdr:rowOff>
    </xdr:from>
    <xdr:to>
      <xdr:col>111</xdr:col>
      <xdr:colOff>177800</xdr:colOff>
      <xdr:row>74</xdr:row>
      <xdr:rowOff>15913</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0434300" y="12693063"/>
          <a:ext cx="889000" cy="10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89343</xdr:rowOff>
    </xdr:from>
    <xdr:to>
      <xdr:col>112</xdr:col>
      <xdr:colOff>38100</xdr:colOff>
      <xdr:row>76</xdr:row>
      <xdr:rowOff>19493</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1272500" y="1294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10620</xdr:rowOff>
    </xdr:from>
    <xdr:ext cx="59901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023795" y="13040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15913</xdr:rowOff>
    </xdr:from>
    <xdr:to>
      <xdr:col>107</xdr:col>
      <xdr:colOff>50800</xdr:colOff>
      <xdr:row>74</xdr:row>
      <xdr:rowOff>69630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19545300" y="12703213"/>
          <a:ext cx="889000" cy="5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98671</xdr:rowOff>
    </xdr:from>
    <xdr:to>
      <xdr:col>107</xdr:col>
      <xdr:colOff>101600</xdr:colOff>
      <xdr:row>76</xdr:row>
      <xdr:rowOff>28820</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0383500" y="1295742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76</xdr:row>
      <xdr:rowOff>19947</xdr:rowOff>
    </xdr:from>
    <xdr:ext cx="59901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0134795" y="13050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69630</xdr:rowOff>
    </xdr:from>
    <xdr:to>
      <xdr:col>102</xdr:col>
      <xdr:colOff>114300</xdr:colOff>
      <xdr:row>75</xdr:row>
      <xdr:rowOff>11633</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8656300" y="12756930"/>
          <a:ext cx="889000" cy="113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110923</xdr:rowOff>
    </xdr:from>
    <xdr:to>
      <xdr:col>102</xdr:col>
      <xdr:colOff>165100</xdr:colOff>
      <xdr:row>76</xdr:row>
      <xdr:rowOff>41073</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9494500" y="12969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32200</xdr:rowOff>
    </xdr:from>
    <xdr:ext cx="59901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245795" y="13062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100266</xdr:rowOff>
    </xdr:from>
    <xdr:to>
      <xdr:col>98</xdr:col>
      <xdr:colOff>38100</xdr:colOff>
      <xdr:row>76</xdr:row>
      <xdr:rowOff>30417</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8605500" y="1295901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76</xdr:row>
      <xdr:rowOff>21544</xdr:rowOff>
    </xdr:from>
    <xdr:ext cx="59901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356795" y="13051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7414</xdr:rowOff>
    </xdr:from>
    <xdr:to>
      <xdr:col>116</xdr:col>
      <xdr:colOff>114300</xdr:colOff>
      <xdr:row>73</xdr:row>
      <xdr:rowOff>109014</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2110700" y="1252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30291</xdr:rowOff>
    </xdr:from>
    <xdr:ext cx="599010" cy="259045"/>
    <xdr:sp macro="" textlink="">
      <xdr:nvSpPr>
        <xdr:cNvPr id="870" name="繰出金該当値テキスト">
          <a:extLst>
            <a:ext uri="{FF2B5EF4-FFF2-40B4-BE49-F238E27FC236}">
              <a16:creationId xmlns:a16="http://schemas.microsoft.com/office/drawing/2014/main" id="{00000000-0008-0000-0600-000066030000}"/>
            </a:ext>
          </a:extLst>
        </xdr:cNvPr>
        <xdr:cNvSpPr txBox="1"/>
      </xdr:nvSpPr>
      <xdr:spPr>
        <a:xfrm>
          <a:off x="22212300" y="12374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126413</xdr:rowOff>
    </xdr:from>
    <xdr:to>
      <xdr:col>112</xdr:col>
      <xdr:colOff>38100</xdr:colOff>
      <xdr:row>74</xdr:row>
      <xdr:rowOff>56563</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1272500" y="1264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72</xdr:row>
      <xdr:rowOff>73090</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023795" y="12417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136563</xdr:rowOff>
    </xdr:from>
    <xdr:to>
      <xdr:col>107</xdr:col>
      <xdr:colOff>101600</xdr:colOff>
      <xdr:row>74</xdr:row>
      <xdr:rowOff>66713</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0383500" y="1265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72</xdr:row>
      <xdr:rowOff>83240</xdr:rowOff>
    </xdr:from>
    <xdr:ext cx="59901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134795" y="12427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18830</xdr:rowOff>
    </xdr:from>
    <xdr:to>
      <xdr:col>102</xdr:col>
      <xdr:colOff>165100</xdr:colOff>
      <xdr:row>74</xdr:row>
      <xdr:rowOff>120430</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9494500" y="1270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72</xdr:row>
      <xdr:rowOff>136957</xdr:rowOff>
    </xdr:from>
    <xdr:ext cx="59901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245795" y="12481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132283</xdr:rowOff>
    </xdr:from>
    <xdr:to>
      <xdr:col>98</xdr:col>
      <xdr:colOff>38100</xdr:colOff>
      <xdr:row>75</xdr:row>
      <xdr:rowOff>62433</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8605500" y="12819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73</xdr:row>
      <xdr:rowOff>78960</xdr:rowOff>
    </xdr:from>
    <xdr:ext cx="59901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356795" y="12594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168927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95</xdr:row>
      <xdr:rowOff>54627</xdr:rowOff>
    </xdr:from>
    <xdr:ext cx="31290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92</xdr:row>
      <xdr:rowOff>111777</xdr:rowOff>
    </xdr:from>
    <xdr:ext cx="31290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168927</xdr:rowOff>
    </xdr:from>
    <xdr:ext cx="31290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62864</xdr:colOff>
      <xdr:row>98</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10177</xdr:rowOff>
    </xdr:from>
    <xdr:ext cx="249299" cy="259045"/>
    <xdr:sp macro="" textlink="">
      <xdr:nvSpPr>
        <xdr:cNvPr id="901" name="前年度繰上充用金最小値テキスト">
          <a:extLst>
            <a:ext uri="{FF2B5EF4-FFF2-40B4-BE49-F238E27FC236}">
              <a16:creationId xmlns:a16="http://schemas.microsoft.com/office/drawing/2014/main" id="{00000000-0008-0000-0600-000085030000}"/>
            </a:ext>
          </a:extLst>
        </xdr:cNvPr>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10177</xdr:rowOff>
    </xdr:from>
    <xdr:ext cx="249299" cy="259045"/>
    <xdr:sp macro="" textlink="">
      <xdr:nvSpPr>
        <xdr:cNvPr id="903" name="前年度繰上充用金最大値テキスト">
          <a:extLst>
            <a:ext uri="{FF2B5EF4-FFF2-40B4-BE49-F238E27FC236}">
              <a16:creationId xmlns:a16="http://schemas.microsoft.com/office/drawing/2014/main" id="{00000000-0008-0000-0600-000087030000}"/>
            </a:ext>
          </a:extLst>
        </xdr:cNvPr>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06" name="前年度繰上充用金平均値テキスト">
          <a:extLst>
            <a:ext uri="{FF2B5EF4-FFF2-40B4-BE49-F238E27FC236}">
              <a16:creationId xmlns:a16="http://schemas.microsoft.com/office/drawing/2014/main" id="{00000000-0008-0000-0600-00008A030000}"/>
            </a:ext>
          </a:extLst>
        </xdr:cNvPr>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88900</xdr:rowOff>
    </xdr:from>
    <xdr:to>
      <xdr:col>112</xdr:col>
      <xdr:colOff>38100</xdr:colOff>
      <xdr:row>99</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88900</xdr:rowOff>
    </xdr:from>
    <xdr:to>
      <xdr:col>107</xdr:col>
      <xdr:colOff>101600</xdr:colOff>
      <xdr:row>99</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89</xdr:row>
      <xdr:rowOff>123189</xdr:rowOff>
    </xdr:from>
    <xdr:to>
      <xdr:col>102</xdr:col>
      <xdr:colOff>165100</xdr:colOff>
      <xdr:row>90</xdr:row>
      <xdr:rowOff>53339</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9494500" y="153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88</xdr:row>
      <xdr:rowOff>69866</xdr:rowOff>
    </xdr:from>
    <xdr:ext cx="313932"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388333" y="151574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8605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124477</xdr:rowOff>
    </xdr:from>
    <xdr:ext cx="249299" cy="259045"/>
    <xdr:sp macro="" textlink="">
      <xdr:nvSpPr>
        <xdr:cNvPr id="925" name="前年度繰上充用金該当値テキスト">
          <a:extLst>
            <a:ext uri="{FF2B5EF4-FFF2-40B4-BE49-F238E27FC236}">
              <a16:creationId xmlns:a16="http://schemas.microsoft.com/office/drawing/2014/main" id="{00000000-0008-0000-0600-00009D030000}"/>
            </a:ext>
          </a:extLst>
        </xdr:cNvPr>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98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309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10177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420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531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扶助費については、平成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年度以降、類似団体平均を上回っている。これは、平成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年度から福祉事務所を設置したことで、これまで県が行っていた生活保護費の支給を町が行っているためである。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普通建設事業については、</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町道野崎本線無電柱化</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事業</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や</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お試し居住施設整備</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事業</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や</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若者向け短期滞在施設整備</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事業</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等に係る費用が多額となっており、類似団体平均を大きく上回っている。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繰出金については、下水道事業が特定環境保全公共下水道事業、農業集落排水事業、漁業集落排水事業、特定生活排水処理事業の</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事業に分かれ、かつ漁業集落排水事業の一部が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次離島にある地理的要因も相まって、事業ごとに１つまたは複数の最終処分場が整備されている。これにより、維持管理コスト、起債償還額が多額となり、繰出金も多額となっている。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長崎県小値賀町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2,284
2,274
25.50
4,305,196
4,026,193
150,539
2,210,479
3,532,660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164236</xdr:rowOff>
    </xdr:from>
    <xdr:to>
      <xdr:col>24</xdr:col>
      <xdr:colOff>62865</xdr:colOff>
      <xdr:row>38</xdr:row>
      <xdr:rowOff>48679</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307736"/>
          <a:ext cx="1270" cy="12560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52506</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67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48679</xdr:rowOff>
    </xdr:from>
    <xdr:to>
      <xdr:col>24</xdr:col>
      <xdr:colOff>152400</xdr:colOff>
      <xdr:row>38</xdr:row>
      <xdr:rowOff>48679</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63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110913</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82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74,712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164236</xdr:rowOff>
    </xdr:from>
    <xdr:to>
      <xdr:col>24</xdr:col>
      <xdr:colOff>152400</xdr:colOff>
      <xdr:row>30</xdr:row>
      <xdr:rowOff>164236</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307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151968</xdr:rowOff>
    </xdr:from>
    <xdr:to>
      <xdr:col>24</xdr:col>
      <xdr:colOff>63500</xdr:colOff>
      <xdr:row>37</xdr:row>
      <xdr:rowOff>11056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324168"/>
          <a:ext cx="838200" cy="30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157167</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3293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7290</xdr:rowOff>
    </xdr:from>
    <xdr:to>
      <xdr:col>24</xdr:col>
      <xdr:colOff>114300</xdr:colOff>
      <xdr:row>37</xdr:row>
      <xdr:rowOff>108890</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166198</xdr:rowOff>
    </xdr:from>
    <xdr:to>
      <xdr:col>19</xdr:col>
      <xdr:colOff>177800</xdr:colOff>
      <xdr:row>37</xdr:row>
      <xdr:rowOff>11056</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908300" y="6338398"/>
          <a:ext cx="889000" cy="16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9461</xdr:rowOff>
    </xdr:from>
    <xdr:to>
      <xdr:col>20</xdr:col>
      <xdr:colOff>38100</xdr:colOff>
      <xdr:row>37</xdr:row>
      <xdr:rowOff>111061</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102188</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44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166198</xdr:rowOff>
    </xdr:from>
    <xdr:to>
      <xdr:col>15</xdr:col>
      <xdr:colOff>50800</xdr:colOff>
      <xdr:row>37</xdr:row>
      <xdr:rowOff>1816</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338398"/>
          <a:ext cx="889000" cy="7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170129</xdr:rowOff>
    </xdr:from>
    <xdr:to>
      <xdr:col>15</xdr:col>
      <xdr:colOff>101600</xdr:colOff>
      <xdr:row>37</xdr:row>
      <xdr:rowOff>100279</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4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91406</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43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1816</xdr:rowOff>
    </xdr:from>
    <xdr:to>
      <xdr:col>10</xdr:col>
      <xdr:colOff>114300</xdr:colOff>
      <xdr:row>37</xdr:row>
      <xdr:rowOff>15932</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345466"/>
          <a:ext cx="889000" cy="14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5252</xdr:rowOff>
    </xdr:from>
    <xdr:to>
      <xdr:col>10</xdr:col>
      <xdr:colOff>165100</xdr:colOff>
      <xdr:row>37</xdr:row>
      <xdr:rowOff>106852</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4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97979</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441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2984</xdr:rowOff>
    </xdr:from>
    <xdr:to>
      <xdr:col>6</xdr:col>
      <xdr:colOff>38100</xdr:colOff>
      <xdr:row>37</xdr:row>
      <xdr:rowOff>104584</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4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95711</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439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101168</xdr:rowOff>
    </xdr:from>
    <xdr:to>
      <xdr:col>24</xdr:col>
      <xdr:colOff>114300</xdr:colOff>
      <xdr:row>37</xdr:row>
      <xdr:rowOff>31318</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273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124045</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124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131706</xdr:rowOff>
    </xdr:from>
    <xdr:to>
      <xdr:col>20</xdr:col>
      <xdr:colOff>38100</xdr:colOff>
      <xdr:row>37</xdr:row>
      <xdr:rowOff>61856</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303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78383</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079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115398</xdr:rowOff>
    </xdr:from>
    <xdr:to>
      <xdr:col>15</xdr:col>
      <xdr:colOff>101600</xdr:colOff>
      <xdr:row>37</xdr:row>
      <xdr:rowOff>45548</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287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62075</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062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122466</xdr:rowOff>
    </xdr:from>
    <xdr:to>
      <xdr:col>10</xdr:col>
      <xdr:colOff>165100</xdr:colOff>
      <xdr:row>37</xdr:row>
      <xdr:rowOff>52616</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294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69143</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069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136582</xdr:rowOff>
    </xdr:from>
    <xdr:to>
      <xdr:col>6</xdr:col>
      <xdr:colOff>38100</xdr:colOff>
      <xdr:row>37</xdr:row>
      <xdr:rowOff>66732</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308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83259</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084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49633</xdr:rowOff>
    </xdr:from>
    <xdr:to>
      <xdr:col>24</xdr:col>
      <xdr:colOff>62865</xdr:colOff>
      <xdr:row>58</xdr:row>
      <xdr:rowOff>114774</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622133"/>
          <a:ext cx="1270" cy="1436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118601</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62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114774</xdr:rowOff>
    </xdr:from>
    <xdr:to>
      <xdr:col>24</xdr:col>
      <xdr:colOff>152400</xdr:colOff>
      <xdr:row>58</xdr:row>
      <xdr:rowOff>114774</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58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167760</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3973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6,393,994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49633</xdr:rowOff>
    </xdr:from>
    <xdr:to>
      <xdr:col>24</xdr:col>
      <xdr:colOff>152400</xdr:colOff>
      <xdr:row>50</xdr:row>
      <xdr:rowOff>49633</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622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61619</xdr:rowOff>
    </xdr:from>
    <xdr:to>
      <xdr:col>24</xdr:col>
      <xdr:colOff>63500</xdr:colOff>
      <xdr:row>58</xdr:row>
      <xdr:rowOff>74833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3797300" y="10005719"/>
          <a:ext cx="838200" cy="13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27289</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7999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4412</xdr:rowOff>
    </xdr:from>
    <xdr:to>
      <xdr:col>24</xdr:col>
      <xdr:colOff>114300</xdr:colOff>
      <xdr:row>58</xdr:row>
      <xdr:rowOff>106012</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94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61619</xdr:rowOff>
    </xdr:from>
    <xdr:to>
      <xdr:col>19</xdr:col>
      <xdr:colOff>177800</xdr:colOff>
      <xdr:row>58</xdr:row>
      <xdr:rowOff>86062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2908300" y="10005719"/>
          <a:ext cx="889000" cy="24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164134</xdr:rowOff>
    </xdr:from>
    <xdr:to>
      <xdr:col>20</xdr:col>
      <xdr:colOff>38100</xdr:colOff>
      <xdr:row>58</xdr:row>
      <xdr:rowOff>94284</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936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110811</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9712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86062</xdr:rowOff>
    </xdr:from>
    <xdr:to>
      <xdr:col>15</xdr:col>
      <xdr:colOff>50800</xdr:colOff>
      <xdr:row>58</xdr:row>
      <xdr:rowOff>99116</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019300" y="10030162"/>
          <a:ext cx="889000" cy="13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24157</xdr:rowOff>
    </xdr:from>
    <xdr:to>
      <xdr:col>15</xdr:col>
      <xdr:colOff>101600</xdr:colOff>
      <xdr:row>58</xdr:row>
      <xdr:rowOff>125757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968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142284</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743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84891</xdr:rowOff>
    </xdr:from>
    <xdr:to>
      <xdr:col>10</xdr:col>
      <xdr:colOff>114300</xdr:colOff>
      <xdr:row>58</xdr:row>
      <xdr:rowOff>99116</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1130300" y="10028991"/>
          <a:ext cx="889000" cy="14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24366</xdr:rowOff>
    </xdr:from>
    <xdr:to>
      <xdr:col>10</xdr:col>
      <xdr:colOff>165100</xdr:colOff>
      <xdr:row>58</xdr:row>
      <xdr:rowOff>125966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96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142493</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9743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24026</xdr:rowOff>
    </xdr:from>
    <xdr:to>
      <xdr:col>6</xdr:col>
      <xdr:colOff>38100</xdr:colOff>
      <xdr:row>58</xdr:row>
      <xdr:rowOff>125626</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96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142153</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9743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24033</xdr:rowOff>
    </xdr:from>
    <xdr:to>
      <xdr:col>24</xdr:col>
      <xdr:colOff>114300</xdr:colOff>
      <xdr:row>58</xdr:row>
      <xdr:rowOff>125633</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968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154289</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926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10819</xdr:rowOff>
    </xdr:from>
    <xdr:to>
      <xdr:col>20</xdr:col>
      <xdr:colOff>38100</xdr:colOff>
      <xdr:row>58</xdr:row>
      <xdr:rowOff>112419</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954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103546</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10047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35262</xdr:rowOff>
    </xdr:from>
    <xdr:to>
      <xdr:col>15</xdr:col>
      <xdr:colOff>101600</xdr:colOff>
      <xdr:row>58</xdr:row>
      <xdr:rowOff>136862</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979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127989</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10072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48316</xdr:rowOff>
    </xdr:from>
    <xdr:to>
      <xdr:col>10</xdr:col>
      <xdr:colOff>165100</xdr:colOff>
      <xdr:row>58</xdr:row>
      <xdr:rowOff>149916</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992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141043</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10085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34091</xdr:rowOff>
    </xdr:from>
    <xdr:to>
      <xdr:col>6</xdr:col>
      <xdr:colOff>38100</xdr:colOff>
      <xdr:row>58</xdr:row>
      <xdr:rowOff>135691</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978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126818</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10070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92727</xdr:rowOff>
    </xdr:from>
    <xdr:ext cx="685572"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76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民生費グラフ枠">
          <a:extLst>
            <a:ext uri="{FF2B5EF4-FFF2-40B4-BE49-F238E27FC236}">
              <a16:creationId xmlns:a16="http://schemas.microsoft.com/office/drawing/2014/main" id="{00000000-0008-0000-07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40046</xdr:rowOff>
    </xdr:from>
    <xdr:to>
      <xdr:col>24</xdr:col>
      <xdr:colOff>62865</xdr:colOff>
      <xdr:row>79</xdr:row>
      <xdr:rowOff>139672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flipV="1">
          <a:off x="4633595" y="12212996"/>
          <a:ext cx="1270" cy="1471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143499</xdr:rowOff>
    </xdr:from>
    <xdr:ext cx="599010" cy="259045"/>
    <xdr:sp macro="" textlink="">
      <xdr:nvSpPr>
        <xdr:cNvPr id="169" name="民生費最小値テキスト">
          <a:extLst>
            <a:ext uri="{FF2B5EF4-FFF2-40B4-BE49-F238E27FC236}">
              <a16:creationId xmlns:a16="http://schemas.microsoft.com/office/drawing/2014/main" id="{00000000-0008-0000-0700-0000A9000000}"/>
            </a:ext>
          </a:extLst>
        </xdr:cNvPr>
        <xdr:cNvSpPr txBox="1"/>
      </xdr:nvSpPr>
      <xdr:spPr>
        <a:xfrm>
          <a:off x="4686300" y="13688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139672</xdr:rowOff>
    </xdr:from>
    <xdr:to>
      <xdr:col>24</xdr:col>
      <xdr:colOff>152400</xdr:colOff>
      <xdr:row>79</xdr:row>
      <xdr:rowOff>139672</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4546600" y="13684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158173</xdr:rowOff>
    </xdr:from>
    <xdr:ext cx="599010" cy="259045"/>
    <xdr:sp macro="" textlink="">
      <xdr:nvSpPr>
        <xdr:cNvPr id="171" name="民生費最大値テキスト">
          <a:extLst>
            <a:ext uri="{FF2B5EF4-FFF2-40B4-BE49-F238E27FC236}">
              <a16:creationId xmlns:a16="http://schemas.microsoft.com/office/drawing/2014/main" id="{00000000-0008-0000-0700-0000AB000000}"/>
            </a:ext>
          </a:extLst>
        </xdr:cNvPr>
        <xdr:cNvSpPr txBox="1"/>
      </xdr:nvSpPr>
      <xdr:spPr>
        <a:xfrm>
          <a:off x="4686300" y="11988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922,312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40046</xdr:rowOff>
    </xdr:from>
    <xdr:to>
      <xdr:col>24</xdr:col>
      <xdr:colOff>152400</xdr:colOff>
      <xdr:row>71</xdr:row>
      <xdr:rowOff>40046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2212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44089</xdr:rowOff>
    </xdr:from>
    <xdr:to>
      <xdr:col>24</xdr:col>
      <xdr:colOff>63500</xdr:colOff>
      <xdr:row>78</xdr:row>
      <xdr:rowOff>120027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3797300" y="13417189"/>
          <a:ext cx="838200" cy="75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34455</xdr:rowOff>
    </xdr:from>
    <xdr:ext cx="599010" cy="259045"/>
    <xdr:sp macro="" textlink="">
      <xdr:nvSpPr>
        <xdr:cNvPr id="174" name="民生費平均値テキスト">
          <a:extLst>
            <a:ext uri="{FF2B5EF4-FFF2-40B4-BE49-F238E27FC236}">
              <a16:creationId xmlns:a16="http://schemas.microsoft.com/office/drawing/2014/main" id="{00000000-0008-0000-0700-0000AE000000}"/>
            </a:ext>
          </a:extLst>
        </xdr:cNvPr>
        <xdr:cNvSpPr txBox="1"/>
      </xdr:nvSpPr>
      <xdr:spPr>
        <a:xfrm>
          <a:off x="4686300" y="134075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56028</xdr:rowOff>
    </xdr:from>
    <xdr:to>
      <xdr:col>24</xdr:col>
      <xdr:colOff>114300</xdr:colOff>
      <xdr:row>78</xdr:row>
      <xdr:rowOff>157628</xdr:rowOff>
    </xdr:to>
    <xdr:sp macro="" textlink="">
      <xdr:nvSpPr>
        <xdr:cNvPr id="175" name="フローチャート: 判断 174">
          <a:extLst>
            <a:ext uri="{FF2B5EF4-FFF2-40B4-BE49-F238E27FC236}">
              <a16:creationId xmlns:a16="http://schemas.microsoft.com/office/drawing/2014/main" id="{00000000-0008-0000-0700-0000AF000000}"/>
            </a:ext>
          </a:extLst>
        </xdr:cNvPr>
        <xdr:cNvSpPr/>
      </xdr:nvSpPr>
      <xdr:spPr>
        <a:xfrm>
          <a:off x="4584700" y="134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73152</xdr:rowOff>
    </xdr:from>
    <xdr:to>
      <xdr:col>19</xdr:col>
      <xdr:colOff>177800</xdr:colOff>
      <xdr:row>78</xdr:row>
      <xdr:rowOff>120027</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2908300" y="13446252"/>
          <a:ext cx="889000" cy="46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97527</xdr:rowOff>
    </xdr:from>
    <xdr:to>
      <xdr:col>20</xdr:col>
      <xdr:colOff>38100</xdr:colOff>
      <xdr:row>79</xdr:row>
      <xdr:rowOff>27677</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3746500" y="1347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79</xdr:row>
      <xdr:rowOff>18804</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3497795" y="13563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73152</xdr:rowOff>
    </xdr:from>
    <xdr:to>
      <xdr:col>15</xdr:col>
      <xdr:colOff>50800</xdr:colOff>
      <xdr:row>78</xdr:row>
      <xdr:rowOff>74333</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019300" y="13446252"/>
          <a:ext cx="889000" cy="1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131046</xdr:rowOff>
    </xdr:from>
    <xdr:to>
      <xdr:col>15</xdr:col>
      <xdr:colOff>101600</xdr:colOff>
      <xdr:row>79</xdr:row>
      <xdr:rowOff>61196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2857500" y="1350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79</xdr:row>
      <xdr:rowOff>52323</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2608795" y="13596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74333</xdr:rowOff>
    </xdr:from>
    <xdr:to>
      <xdr:col>10</xdr:col>
      <xdr:colOff>114300</xdr:colOff>
      <xdr:row>79</xdr:row>
      <xdr:rowOff>17292</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1130300" y="13447433"/>
          <a:ext cx="889000" cy="114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148737</xdr:rowOff>
    </xdr:from>
    <xdr:to>
      <xdr:col>10</xdr:col>
      <xdr:colOff>165100</xdr:colOff>
      <xdr:row>79</xdr:row>
      <xdr:rowOff>78887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1968500" y="13521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70014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1719795" y="13614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128236</xdr:rowOff>
    </xdr:from>
    <xdr:to>
      <xdr:col>6</xdr:col>
      <xdr:colOff>38100</xdr:colOff>
      <xdr:row>79</xdr:row>
      <xdr:rowOff>58386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079500" y="1350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74913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830795" y="13276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164739</xdr:rowOff>
    </xdr:from>
    <xdr:to>
      <xdr:col>24</xdr:col>
      <xdr:colOff>114300</xdr:colOff>
      <xdr:row>78</xdr:row>
      <xdr:rowOff>94889</xdr:rowOff>
    </xdr:to>
    <xdr:sp macro="" textlink="">
      <xdr:nvSpPr>
        <xdr:cNvPr id="192" name="楕円 191">
          <a:extLst>
            <a:ext uri="{FF2B5EF4-FFF2-40B4-BE49-F238E27FC236}">
              <a16:creationId xmlns:a16="http://schemas.microsoft.com/office/drawing/2014/main" id="{00000000-0008-0000-0700-0000C0000000}"/>
            </a:ext>
          </a:extLst>
        </xdr:cNvPr>
        <xdr:cNvSpPr/>
      </xdr:nvSpPr>
      <xdr:spPr>
        <a:xfrm>
          <a:off x="4584700" y="1336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16166</xdr:rowOff>
    </xdr:from>
    <xdr:ext cx="599010" cy="259045"/>
    <xdr:sp macro="" textlink="">
      <xdr:nvSpPr>
        <xdr:cNvPr id="193" name="民生費該当値テキスト">
          <a:extLst>
            <a:ext uri="{FF2B5EF4-FFF2-40B4-BE49-F238E27FC236}">
              <a16:creationId xmlns:a16="http://schemas.microsoft.com/office/drawing/2014/main" id="{00000000-0008-0000-0700-0000C1000000}"/>
            </a:ext>
          </a:extLst>
        </xdr:cNvPr>
        <xdr:cNvSpPr txBox="1"/>
      </xdr:nvSpPr>
      <xdr:spPr>
        <a:xfrm>
          <a:off x="4686300" y="13217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69227</xdr:rowOff>
    </xdr:from>
    <xdr:to>
      <xdr:col>20</xdr:col>
      <xdr:colOff>38100</xdr:colOff>
      <xdr:row>78</xdr:row>
      <xdr:rowOff>170827</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3746500" y="13442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15904</xdr:rowOff>
    </xdr:from>
    <xdr:ext cx="59901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497795" y="13217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22352</xdr:rowOff>
    </xdr:from>
    <xdr:to>
      <xdr:col>15</xdr:col>
      <xdr:colOff>101600</xdr:colOff>
      <xdr:row>78</xdr:row>
      <xdr:rowOff>123952</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2857500" y="13395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140479</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608795" y="13170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23533</xdr:rowOff>
    </xdr:from>
    <xdr:to>
      <xdr:col>10</xdr:col>
      <xdr:colOff>165100</xdr:colOff>
      <xdr:row>78</xdr:row>
      <xdr:rowOff>125133</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1968500" y="13396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141660</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1719795" y="13171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137942</xdr:rowOff>
    </xdr:from>
    <xdr:to>
      <xdr:col>6</xdr:col>
      <xdr:colOff>38100</xdr:colOff>
      <xdr:row>79</xdr:row>
      <xdr:rowOff>68092</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079500" y="13511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59219</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830795" y="13603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85173</xdr:rowOff>
    </xdr:from>
    <xdr:to>
      <xdr:col>24</xdr:col>
      <xdr:colOff>62865</xdr:colOff>
      <xdr:row>98</xdr:row>
      <xdr:rowOff>140137</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515673"/>
          <a:ext cx="1270" cy="1426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143964</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46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140137</xdr:rowOff>
    </xdr:from>
    <xdr:to>
      <xdr:col>24</xdr:col>
      <xdr:colOff>152400</xdr:colOff>
      <xdr:row>98</xdr:row>
      <xdr:rowOff>140137</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4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31850</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290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476,697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85173</xdr:rowOff>
    </xdr:from>
    <xdr:to>
      <xdr:col>24</xdr:col>
      <xdr:colOff>152400</xdr:colOff>
      <xdr:row>90</xdr:row>
      <xdr:rowOff>85173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515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118819</xdr:rowOff>
    </xdr:from>
    <xdr:to>
      <xdr:col>24</xdr:col>
      <xdr:colOff>63500</xdr:colOff>
      <xdr:row>96</xdr:row>
      <xdr:rowOff>143120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406569"/>
          <a:ext cx="838200" cy="195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111819</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571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133392</xdr:rowOff>
    </xdr:from>
    <xdr:to>
      <xdr:col>24</xdr:col>
      <xdr:colOff>114300</xdr:colOff>
      <xdr:row>97</xdr:row>
      <xdr:rowOff>63542</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592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60778</xdr:rowOff>
    </xdr:from>
    <xdr:to>
      <xdr:col>19</xdr:col>
      <xdr:colOff>177800</xdr:colOff>
      <xdr:row>96</xdr:row>
      <xdr:rowOff>143120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519978"/>
          <a:ext cx="889000" cy="82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148146</xdr:rowOff>
    </xdr:from>
    <xdr:to>
      <xdr:col>20</xdr:col>
      <xdr:colOff>38100</xdr:colOff>
      <xdr:row>97</xdr:row>
      <xdr:rowOff>78296</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07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69423</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700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60778</xdr:rowOff>
    </xdr:from>
    <xdr:to>
      <xdr:col>15</xdr:col>
      <xdr:colOff>50800</xdr:colOff>
      <xdr:row>97</xdr:row>
      <xdr:rowOff>4415</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519978"/>
          <a:ext cx="889000" cy="115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22442</xdr:rowOff>
    </xdr:from>
    <xdr:to>
      <xdr:col>15</xdr:col>
      <xdr:colOff>101600</xdr:colOff>
      <xdr:row>97</xdr:row>
      <xdr:rowOff>124042</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53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115169</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745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4415</xdr:rowOff>
    </xdr:from>
    <xdr:to>
      <xdr:col>10</xdr:col>
      <xdr:colOff>114300</xdr:colOff>
      <xdr:row>97</xdr:row>
      <xdr:rowOff>83297</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635065"/>
          <a:ext cx="889000" cy="78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50691</xdr:rowOff>
    </xdr:from>
    <xdr:to>
      <xdr:col>10</xdr:col>
      <xdr:colOff>165100</xdr:colOff>
      <xdr:row>97</xdr:row>
      <xdr:rowOff>152291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8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143418</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774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27260</xdr:rowOff>
    </xdr:from>
    <xdr:to>
      <xdr:col>6</xdr:col>
      <xdr:colOff>38100</xdr:colOff>
      <xdr:row>97</xdr:row>
      <xdr:rowOff>128860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657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145387</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433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68019</xdr:rowOff>
    </xdr:from>
    <xdr:to>
      <xdr:col>24</xdr:col>
      <xdr:colOff>114300</xdr:colOff>
      <xdr:row>95</xdr:row>
      <xdr:rowOff>169619</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355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90896</xdr:rowOff>
    </xdr:from>
    <xdr:ext cx="599010"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207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92320</xdr:rowOff>
    </xdr:from>
    <xdr:to>
      <xdr:col>20</xdr:col>
      <xdr:colOff>38100</xdr:colOff>
      <xdr:row>97</xdr:row>
      <xdr:rowOff>22470</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55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38997</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497795" y="16326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9978</xdr:rowOff>
    </xdr:from>
    <xdr:to>
      <xdr:col>15</xdr:col>
      <xdr:colOff>101600</xdr:colOff>
      <xdr:row>96</xdr:row>
      <xdr:rowOff>111578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469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128105</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08795" y="16244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125065</xdr:rowOff>
    </xdr:from>
    <xdr:to>
      <xdr:col>10</xdr:col>
      <xdr:colOff>165100</xdr:colOff>
      <xdr:row>97</xdr:row>
      <xdr:rowOff>55215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58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71742</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19795" y="16359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32497</xdr:rowOff>
    </xdr:from>
    <xdr:to>
      <xdr:col>6</xdr:col>
      <xdr:colOff>38100</xdr:colOff>
      <xdr:row>97</xdr:row>
      <xdr:rowOff>134097</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66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125224</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30795" y="16755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143002</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115052"/>
          <a:ext cx="1270" cy="1615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89679</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4890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143002</xdr:rowOff>
    </xdr:from>
    <xdr:to>
      <xdr:col>55</xdr:col>
      <xdr:colOff>88900</xdr:colOff>
      <xdr:row>29</xdr:row>
      <xdr:rowOff>143002</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115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98315</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419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75438</xdr:rowOff>
    </xdr:from>
    <xdr:to>
      <xdr:col>55</xdr:col>
      <xdr:colOff>50800</xdr:colOff>
      <xdr:row>39</xdr:row>
      <xdr:rowOff>5588</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59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72263</xdr:rowOff>
    </xdr:from>
    <xdr:to>
      <xdr:col>50</xdr:col>
      <xdr:colOff>165100</xdr:colOff>
      <xdr:row>39</xdr:row>
      <xdr:rowOff>2413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58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18940</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3625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93472</xdr:rowOff>
    </xdr:from>
    <xdr:to>
      <xdr:col>46</xdr:col>
      <xdr:colOff>38100</xdr:colOff>
      <xdr:row>39</xdr:row>
      <xdr:rowOff>23622</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608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40149</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3837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98171</xdr:rowOff>
    </xdr:from>
    <xdr:to>
      <xdr:col>41</xdr:col>
      <xdr:colOff>101600</xdr:colOff>
      <xdr:row>39</xdr:row>
      <xdr:rowOff>28321</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613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44848</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3884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97663</xdr:rowOff>
    </xdr:from>
    <xdr:to>
      <xdr:col>36</xdr:col>
      <xdr:colOff>165100</xdr:colOff>
      <xdr:row>39</xdr:row>
      <xdr:rowOff>27813</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612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44340</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3879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78449</xdr:rowOff>
    </xdr:from>
    <xdr:to>
      <xdr:col>54</xdr:col>
      <xdr:colOff>189865</xdr:colOff>
      <xdr:row>59</xdr:row>
      <xdr:rowOff>3913</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650949"/>
          <a:ext cx="1270" cy="1468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7740</xdr:rowOff>
    </xdr:from>
    <xdr:ext cx="534377"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23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3913</xdr:rowOff>
    </xdr:from>
    <xdr:to>
      <xdr:col>55</xdr:col>
      <xdr:colOff>88900</xdr:colOff>
      <xdr:row>59</xdr:row>
      <xdr:rowOff>3913</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19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25126</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42617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1,188,229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78449</xdr:rowOff>
    </xdr:from>
    <xdr:to>
      <xdr:col>55</xdr:col>
      <xdr:colOff>88900</xdr:colOff>
      <xdr:row>50</xdr:row>
      <xdr:rowOff>78449</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650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36992</xdr:rowOff>
    </xdr:from>
    <xdr:to>
      <xdr:col>55</xdr:col>
      <xdr:colOff>0</xdr:colOff>
      <xdr:row>56</xdr:row>
      <xdr:rowOff>137685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9638192"/>
          <a:ext cx="838200" cy="100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100163</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8728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121736</xdr:rowOff>
    </xdr:from>
    <xdr:to>
      <xdr:col>55</xdr:col>
      <xdr:colOff>50800</xdr:colOff>
      <xdr:row>58</xdr:row>
      <xdr:rowOff>51886</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94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36992</xdr:rowOff>
    </xdr:from>
    <xdr:to>
      <xdr:col>50</xdr:col>
      <xdr:colOff>114300</xdr:colOff>
      <xdr:row>56</xdr:row>
      <xdr:rowOff>55378</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9638192"/>
          <a:ext cx="889000" cy="18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133362</xdr:rowOff>
    </xdr:from>
    <xdr:to>
      <xdr:col>50</xdr:col>
      <xdr:colOff>165100</xdr:colOff>
      <xdr:row>58</xdr:row>
      <xdr:rowOff>63512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906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54639</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998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55378</xdr:rowOff>
    </xdr:from>
    <xdr:to>
      <xdr:col>45</xdr:col>
      <xdr:colOff>177800</xdr:colOff>
      <xdr:row>56</xdr:row>
      <xdr:rowOff>115259</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9656578"/>
          <a:ext cx="889000" cy="59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136680</xdr:rowOff>
    </xdr:from>
    <xdr:to>
      <xdr:col>46</xdr:col>
      <xdr:colOff>38100</xdr:colOff>
      <xdr:row>58</xdr:row>
      <xdr:rowOff>66830</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909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57957</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10002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115259</xdr:rowOff>
    </xdr:from>
    <xdr:to>
      <xdr:col>41</xdr:col>
      <xdr:colOff>50800</xdr:colOff>
      <xdr:row>57</xdr:row>
      <xdr:rowOff>88278</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9716459"/>
          <a:ext cx="889000" cy="144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130231</xdr:rowOff>
    </xdr:from>
    <xdr:to>
      <xdr:col>41</xdr:col>
      <xdr:colOff>101600</xdr:colOff>
      <xdr:row>58</xdr:row>
      <xdr:rowOff>60381</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902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51508</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995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118786</xdr:rowOff>
    </xdr:from>
    <xdr:to>
      <xdr:col>36</xdr:col>
      <xdr:colOff>165100</xdr:colOff>
      <xdr:row>58</xdr:row>
      <xdr:rowOff>48936</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89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40063</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984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86885</xdr:rowOff>
    </xdr:from>
    <xdr:to>
      <xdr:col>55</xdr:col>
      <xdr:colOff>50800</xdr:colOff>
      <xdr:row>57</xdr:row>
      <xdr:rowOff>17035</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68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109762</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539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157642</xdr:rowOff>
    </xdr:from>
    <xdr:to>
      <xdr:col>50</xdr:col>
      <xdr:colOff>165100</xdr:colOff>
      <xdr:row>56</xdr:row>
      <xdr:rowOff>87792</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587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104319</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9362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4578</xdr:rowOff>
    </xdr:from>
    <xdr:to>
      <xdr:col>46</xdr:col>
      <xdr:colOff>38100</xdr:colOff>
      <xdr:row>56</xdr:row>
      <xdr:rowOff>106178</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605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122705</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9381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64459</xdr:rowOff>
    </xdr:from>
    <xdr:to>
      <xdr:col>41</xdr:col>
      <xdr:colOff>101600</xdr:colOff>
      <xdr:row>56</xdr:row>
      <xdr:rowOff>166059</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665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11136</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795" y="9440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37478</xdr:rowOff>
    </xdr:from>
    <xdr:to>
      <xdr:col>36</xdr:col>
      <xdr:colOff>165100</xdr:colOff>
      <xdr:row>57</xdr:row>
      <xdr:rowOff>139078</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810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155605</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672795" y="9585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74659</xdr:rowOff>
    </xdr:from>
    <xdr:to>
      <xdr:col>54</xdr:col>
      <xdr:colOff>189865</xdr:colOff>
      <xdr:row>78</xdr:row>
      <xdr:rowOff>134671</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076159"/>
          <a:ext cx="1270" cy="1431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138498</xdr:rowOff>
    </xdr:from>
    <xdr:ext cx="469744"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511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134671</xdr:rowOff>
    </xdr:from>
    <xdr:to>
      <xdr:col>55</xdr:col>
      <xdr:colOff>88900</xdr:colOff>
      <xdr:row>78</xdr:row>
      <xdr:rowOff>134671</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507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21336</xdr:rowOff>
    </xdr:from>
    <xdr:ext cx="599010"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1851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628,452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74659</xdr:rowOff>
    </xdr:from>
    <xdr:to>
      <xdr:col>55</xdr:col>
      <xdr:colOff>88900</xdr:colOff>
      <xdr:row>70</xdr:row>
      <xdr:rowOff>74659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076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37675</xdr:rowOff>
    </xdr:from>
    <xdr:to>
      <xdr:col>55</xdr:col>
      <xdr:colOff>0</xdr:colOff>
      <xdr:row>77</xdr:row>
      <xdr:rowOff>89009</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9639300" y="13239325"/>
          <a:ext cx="838200" cy="51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92395</xdr:rowOff>
    </xdr:from>
    <xdr:ext cx="534377"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2940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113968</xdr:rowOff>
    </xdr:from>
    <xdr:to>
      <xdr:col>55</xdr:col>
      <xdr:colOff>50800</xdr:colOff>
      <xdr:row>78</xdr:row>
      <xdr:rowOff>44118</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31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89009</xdr:rowOff>
    </xdr:from>
    <xdr:to>
      <xdr:col>50</xdr:col>
      <xdr:colOff>114300</xdr:colOff>
      <xdr:row>78</xdr:row>
      <xdr:rowOff>11023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8750300" y="13290659"/>
          <a:ext cx="889000" cy="93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106431</xdr:rowOff>
    </xdr:from>
    <xdr:to>
      <xdr:col>50</xdr:col>
      <xdr:colOff>165100</xdr:colOff>
      <xdr:row>78</xdr:row>
      <xdr:rowOff>36581</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30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27708</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3400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11023</xdr:rowOff>
    </xdr:from>
    <xdr:to>
      <xdr:col>45</xdr:col>
      <xdr:colOff>177800</xdr:colOff>
      <xdr:row>78</xdr:row>
      <xdr:rowOff>40630</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7861300" y="13384123"/>
          <a:ext cx="889000" cy="29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140534</xdr:rowOff>
    </xdr:from>
    <xdr:to>
      <xdr:col>46</xdr:col>
      <xdr:colOff>38100</xdr:colOff>
      <xdr:row>78</xdr:row>
      <xdr:rowOff>70684</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34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61811</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83111" y="13434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30313</xdr:rowOff>
    </xdr:from>
    <xdr:to>
      <xdr:col>41</xdr:col>
      <xdr:colOff>50800</xdr:colOff>
      <xdr:row>78</xdr:row>
      <xdr:rowOff>40630</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6972300" y="13403413"/>
          <a:ext cx="889000" cy="10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146089</xdr:rowOff>
    </xdr:from>
    <xdr:to>
      <xdr:col>41</xdr:col>
      <xdr:colOff>101600</xdr:colOff>
      <xdr:row>78</xdr:row>
      <xdr:rowOff>76239</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347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92766</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594111" y="13122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153236</xdr:rowOff>
    </xdr:from>
    <xdr:to>
      <xdr:col>36</xdr:col>
      <xdr:colOff>165100</xdr:colOff>
      <xdr:row>78</xdr:row>
      <xdr:rowOff>83386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354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74513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05111" y="13447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158325</xdr:rowOff>
    </xdr:from>
    <xdr:to>
      <xdr:col>55</xdr:col>
      <xdr:colOff>50800</xdr:colOff>
      <xdr:row>77</xdr:row>
      <xdr:rowOff>88475</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18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9752</xdr:rowOff>
    </xdr:from>
    <xdr:ext cx="599010"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3039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38209</xdr:rowOff>
    </xdr:from>
    <xdr:to>
      <xdr:col>50</xdr:col>
      <xdr:colOff>165100</xdr:colOff>
      <xdr:row>77</xdr:row>
      <xdr:rowOff>139809</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3239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156336</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372111" y="13015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131673</xdr:rowOff>
    </xdr:from>
    <xdr:to>
      <xdr:col>46</xdr:col>
      <xdr:colOff>38100</xdr:colOff>
      <xdr:row>78</xdr:row>
      <xdr:rowOff>61823</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333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78350</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483111" y="13108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161280</xdr:rowOff>
    </xdr:from>
    <xdr:to>
      <xdr:col>41</xdr:col>
      <xdr:colOff>101600</xdr:colOff>
      <xdr:row>78</xdr:row>
      <xdr:rowOff>91430</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36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82557</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594111" y="13455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150963</xdr:rowOff>
    </xdr:from>
    <xdr:to>
      <xdr:col>36</xdr:col>
      <xdr:colOff>165100</xdr:colOff>
      <xdr:row>78</xdr:row>
      <xdr:rowOff>81113</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352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97640</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05111" y="13127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土木費グラフ枠">
          <a:extLst>
            <a:ext uri="{FF2B5EF4-FFF2-40B4-BE49-F238E27FC236}">
              <a16:creationId xmlns:a16="http://schemas.microsoft.com/office/drawing/2014/main" id="{00000000-0008-0000-07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37497</xdr:rowOff>
    </xdr:from>
    <xdr:to>
      <xdr:col>54</xdr:col>
      <xdr:colOff>189865</xdr:colOff>
      <xdr:row>98</xdr:row>
      <xdr:rowOff>69627</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flipV="1">
          <a:off x="10475595" y="15639447"/>
          <a:ext cx="1270" cy="1232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73454</xdr:rowOff>
    </xdr:from>
    <xdr:ext cx="534377" cy="259045"/>
    <xdr:sp macro="" textlink="">
      <xdr:nvSpPr>
        <xdr:cNvPr id="452" name="土木費最小値テキスト">
          <a:extLst>
            <a:ext uri="{FF2B5EF4-FFF2-40B4-BE49-F238E27FC236}">
              <a16:creationId xmlns:a16="http://schemas.microsoft.com/office/drawing/2014/main" id="{00000000-0008-0000-0700-0000C4010000}"/>
            </a:ext>
          </a:extLst>
        </xdr:cNvPr>
        <xdr:cNvSpPr txBox="1"/>
      </xdr:nvSpPr>
      <xdr:spPr>
        <a:xfrm>
          <a:off x="10528300" y="16875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69627</xdr:rowOff>
    </xdr:from>
    <xdr:to>
      <xdr:col>55</xdr:col>
      <xdr:colOff>88900</xdr:colOff>
      <xdr:row>98</xdr:row>
      <xdr:rowOff>69627</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10388600" y="16871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155624</xdr:rowOff>
    </xdr:from>
    <xdr:ext cx="599010" cy="259045"/>
    <xdr:sp macro="" textlink="">
      <xdr:nvSpPr>
        <xdr:cNvPr id="454" name="土木費最大値テキスト">
          <a:extLst>
            <a:ext uri="{FF2B5EF4-FFF2-40B4-BE49-F238E27FC236}">
              <a16:creationId xmlns:a16="http://schemas.microsoft.com/office/drawing/2014/main" id="{00000000-0008-0000-0700-0000C6010000}"/>
            </a:ext>
          </a:extLst>
        </xdr:cNvPr>
        <xdr:cNvSpPr txBox="1"/>
      </xdr:nvSpPr>
      <xdr:spPr>
        <a:xfrm>
          <a:off x="10528300" y="15414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569,708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37497</xdr:rowOff>
    </xdr:from>
    <xdr:to>
      <xdr:col>55</xdr:col>
      <xdr:colOff>88900</xdr:colOff>
      <xdr:row>91</xdr:row>
      <xdr:rowOff>37497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5639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58392</xdr:rowOff>
    </xdr:from>
    <xdr:to>
      <xdr:col>55</xdr:col>
      <xdr:colOff>0</xdr:colOff>
      <xdr:row>98</xdr:row>
      <xdr:rowOff>32220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9639300" y="16689042"/>
          <a:ext cx="838200" cy="145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88202</xdr:rowOff>
    </xdr:from>
    <xdr:ext cx="599010" cy="259045"/>
    <xdr:sp macro="" textlink="">
      <xdr:nvSpPr>
        <xdr:cNvPr id="457" name="土木費平均値テキスト">
          <a:extLst>
            <a:ext uri="{FF2B5EF4-FFF2-40B4-BE49-F238E27FC236}">
              <a16:creationId xmlns:a16="http://schemas.microsoft.com/office/drawing/2014/main" id="{00000000-0008-0000-0700-0000C9010000}"/>
            </a:ext>
          </a:extLst>
        </xdr:cNvPr>
        <xdr:cNvSpPr txBox="1"/>
      </xdr:nvSpPr>
      <xdr:spPr>
        <a:xfrm>
          <a:off x="10528300" y="163759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65325</xdr:rowOff>
    </xdr:from>
    <xdr:to>
      <xdr:col>55</xdr:col>
      <xdr:colOff>50800</xdr:colOff>
      <xdr:row>96</xdr:row>
      <xdr:rowOff>166925</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10426700" y="1652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10902</xdr:rowOff>
    </xdr:from>
    <xdr:to>
      <xdr:col>50</xdr:col>
      <xdr:colOff>114300</xdr:colOff>
      <xdr:row>98</xdr:row>
      <xdr:rowOff>32220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8750300" y="16813002"/>
          <a:ext cx="889000" cy="21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77753</xdr:rowOff>
    </xdr:from>
    <xdr:to>
      <xdr:col>50</xdr:col>
      <xdr:colOff>165100</xdr:colOff>
      <xdr:row>97</xdr:row>
      <xdr:rowOff>7903</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9588500" y="1653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24430</xdr:rowOff>
    </xdr:from>
    <xdr:ext cx="599010"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9339795" y="16312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10902</xdr:rowOff>
    </xdr:from>
    <xdr:to>
      <xdr:col>45</xdr:col>
      <xdr:colOff>177800</xdr:colOff>
      <xdr:row>98</xdr:row>
      <xdr:rowOff>27308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7861300" y="16813002"/>
          <a:ext cx="889000" cy="16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95963</xdr:rowOff>
    </xdr:from>
    <xdr:to>
      <xdr:col>46</xdr:col>
      <xdr:colOff>38100</xdr:colOff>
      <xdr:row>97</xdr:row>
      <xdr:rowOff>26113</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8699500" y="16555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42640</xdr:rowOff>
    </xdr:from>
    <xdr:ext cx="599010"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8450795" y="16330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1273</xdr:rowOff>
    </xdr:from>
    <xdr:to>
      <xdr:col>41</xdr:col>
      <xdr:colOff>50800</xdr:colOff>
      <xdr:row>98</xdr:row>
      <xdr:rowOff>27308</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6972300" y="16803373"/>
          <a:ext cx="889000" cy="2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101732</xdr:rowOff>
    </xdr:from>
    <xdr:to>
      <xdr:col>41</xdr:col>
      <xdr:colOff>101600</xdr:colOff>
      <xdr:row>97</xdr:row>
      <xdr:rowOff>31882</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7810500" y="1656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48409</xdr:rowOff>
    </xdr:from>
    <xdr:ext cx="59901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7561795" y="16336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85466</xdr:rowOff>
    </xdr:from>
    <xdr:to>
      <xdr:col>36</xdr:col>
      <xdr:colOff>165100</xdr:colOff>
      <xdr:row>97</xdr:row>
      <xdr:rowOff>15616</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6921500" y="16544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32143</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6672795" y="16319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7592</xdr:rowOff>
    </xdr:from>
    <xdr:to>
      <xdr:col>55</xdr:col>
      <xdr:colOff>50800</xdr:colOff>
      <xdr:row>97</xdr:row>
      <xdr:rowOff>109192</xdr:rowOff>
    </xdr:to>
    <xdr:sp macro="" textlink="">
      <xdr:nvSpPr>
        <xdr:cNvPr id="475" name="楕円 474">
          <a:extLst>
            <a:ext uri="{FF2B5EF4-FFF2-40B4-BE49-F238E27FC236}">
              <a16:creationId xmlns:a16="http://schemas.microsoft.com/office/drawing/2014/main" id="{00000000-0008-0000-0700-0000DB010000}"/>
            </a:ext>
          </a:extLst>
        </xdr:cNvPr>
        <xdr:cNvSpPr/>
      </xdr:nvSpPr>
      <xdr:spPr>
        <a:xfrm>
          <a:off x="10426700" y="16638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157469</xdr:rowOff>
    </xdr:from>
    <xdr:ext cx="599010" cy="259045"/>
    <xdr:sp macro="" textlink="">
      <xdr:nvSpPr>
        <xdr:cNvPr id="476" name="土木費該当値テキスト">
          <a:extLst>
            <a:ext uri="{FF2B5EF4-FFF2-40B4-BE49-F238E27FC236}">
              <a16:creationId xmlns:a16="http://schemas.microsoft.com/office/drawing/2014/main" id="{00000000-0008-0000-0700-0000DC010000}"/>
            </a:ext>
          </a:extLst>
        </xdr:cNvPr>
        <xdr:cNvSpPr txBox="1"/>
      </xdr:nvSpPr>
      <xdr:spPr>
        <a:xfrm>
          <a:off x="10528300" y="16616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152870</xdr:rowOff>
    </xdr:from>
    <xdr:to>
      <xdr:col>50</xdr:col>
      <xdr:colOff>165100</xdr:colOff>
      <xdr:row>98</xdr:row>
      <xdr:rowOff>83020</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9588500" y="1678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74147</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372111" y="16876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131552</xdr:rowOff>
    </xdr:from>
    <xdr:to>
      <xdr:col>46</xdr:col>
      <xdr:colOff>38100</xdr:colOff>
      <xdr:row>98</xdr:row>
      <xdr:rowOff>61702</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8699500" y="1676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52829</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483111" y="16854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147958</xdr:rowOff>
    </xdr:from>
    <xdr:to>
      <xdr:col>41</xdr:col>
      <xdr:colOff>101600</xdr:colOff>
      <xdr:row>98</xdr:row>
      <xdr:rowOff>78108</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7810500" y="16778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69235</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594111" y="16871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121923</xdr:rowOff>
    </xdr:from>
    <xdr:to>
      <xdr:col>36</xdr:col>
      <xdr:colOff>165100</xdr:colOff>
      <xdr:row>98</xdr:row>
      <xdr:rowOff>52073</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6921500" y="16752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43200</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05111" y="16845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a:extLst>
            <a:ext uri="{FF2B5EF4-FFF2-40B4-BE49-F238E27FC236}">
              <a16:creationId xmlns:a16="http://schemas.microsoft.com/office/drawing/2014/main" id="{00000000-0008-0000-07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35824</xdr:rowOff>
    </xdr:from>
    <xdr:to>
      <xdr:col>85</xdr:col>
      <xdr:colOff>126364</xdr:colOff>
      <xdr:row>38</xdr:row>
      <xdr:rowOff>170866</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flipV="1">
          <a:off x="16317595" y="5179324"/>
          <a:ext cx="1269" cy="1506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3243</xdr:rowOff>
    </xdr:from>
    <xdr:ext cx="469744" cy="259045"/>
    <xdr:sp macro="" textlink="">
      <xdr:nvSpPr>
        <xdr:cNvPr id="509" name="消防費最小値テキスト">
          <a:extLst>
            <a:ext uri="{FF2B5EF4-FFF2-40B4-BE49-F238E27FC236}">
              <a16:creationId xmlns:a16="http://schemas.microsoft.com/office/drawing/2014/main" id="{00000000-0008-0000-0700-0000FD010000}"/>
            </a:ext>
          </a:extLst>
        </xdr:cNvPr>
        <xdr:cNvSpPr txBox="1"/>
      </xdr:nvSpPr>
      <xdr:spPr>
        <a:xfrm>
          <a:off x="16370300" y="6689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170866</xdr:rowOff>
    </xdr:from>
    <xdr:to>
      <xdr:col>86</xdr:col>
      <xdr:colOff>25400</xdr:colOff>
      <xdr:row>38</xdr:row>
      <xdr:rowOff>170866</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6685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153951</xdr:rowOff>
    </xdr:from>
    <xdr:ext cx="599010" cy="259045"/>
    <xdr:sp macro="" textlink="">
      <xdr:nvSpPr>
        <xdr:cNvPr id="511" name="消防費最大値テキスト">
          <a:extLst>
            <a:ext uri="{FF2B5EF4-FFF2-40B4-BE49-F238E27FC236}">
              <a16:creationId xmlns:a16="http://schemas.microsoft.com/office/drawing/2014/main" id="{00000000-0008-0000-0700-0000FF010000}"/>
            </a:ext>
          </a:extLst>
        </xdr:cNvPr>
        <xdr:cNvSpPr txBox="1"/>
      </xdr:nvSpPr>
      <xdr:spPr>
        <a:xfrm>
          <a:off x="16370300" y="4954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203,632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35824</xdr:rowOff>
    </xdr:from>
    <xdr:to>
      <xdr:col>86</xdr:col>
      <xdr:colOff>25400</xdr:colOff>
      <xdr:row>30</xdr:row>
      <xdr:rowOff>35824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5179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63561</xdr:rowOff>
    </xdr:from>
    <xdr:to>
      <xdr:col>85</xdr:col>
      <xdr:colOff>127000</xdr:colOff>
      <xdr:row>37</xdr:row>
      <xdr:rowOff>70937</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5481300" y="6235761"/>
          <a:ext cx="838200" cy="178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52544</xdr:rowOff>
    </xdr:from>
    <xdr:ext cx="534377" cy="259045"/>
    <xdr:sp macro="" textlink="">
      <xdr:nvSpPr>
        <xdr:cNvPr id="514" name="消防費平均値テキスト">
          <a:extLst>
            <a:ext uri="{FF2B5EF4-FFF2-40B4-BE49-F238E27FC236}">
              <a16:creationId xmlns:a16="http://schemas.microsoft.com/office/drawing/2014/main" id="{00000000-0008-0000-0700-000002020000}"/>
            </a:ext>
          </a:extLst>
        </xdr:cNvPr>
        <xdr:cNvSpPr txBox="1"/>
      </xdr:nvSpPr>
      <xdr:spPr>
        <a:xfrm>
          <a:off x="16370300" y="62247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74117</xdr:rowOff>
    </xdr:from>
    <xdr:to>
      <xdr:col>85</xdr:col>
      <xdr:colOff>177800</xdr:colOff>
      <xdr:row>37</xdr:row>
      <xdr:rowOff>4267</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6268700" y="6246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70937</xdr:rowOff>
    </xdr:from>
    <xdr:to>
      <xdr:col>81</xdr:col>
      <xdr:colOff>50800</xdr:colOff>
      <xdr:row>37</xdr:row>
      <xdr:rowOff>85964</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4592300" y="6414587"/>
          <a:ext cx="889000" cy="15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146332</xdr:rowOff>
    </xdr:from>
    <xdr:to>
      <xdr:col>81</xdr:col>
      <xdr:colOff>101600</xdr:colOff>
      <xdr:row>36</xdr:row>
      <xdr:rowOff>76482</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5430500" y="6147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93009</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5214111" y="5922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85964</xdr:rowOff>
    </xdr:from>
    <xdr:to>
      <xdr:col>76</xdr:col>
      <xdr:colOff>114300</xdr:colOff>
      <xdr:row>37</xdr:row>
      <xdr:rowOff>121412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3703300" y="6429614"/>
          <a:ext cx="889000" cy="3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103957</xdr:rowOff>
    </xdr:from>
    <xdr:to>
      <xdr:col>76</xdr:col>
      <xdr:colOff>165100</xdr:colOff>
      <xdr:row>37</xdr:row>
      <xdr:rowOff>34107</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4541500" y="627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50634</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4325111" y="6051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121412</xdr:rowOff>
    </xdr:from>
    <xdr:to>
      <xdr:col>71</xdr:col>
      <xdr:colOff>177800</xdr:colOff>
      <xdr:row>37</xdr:row>
      <xdr:rowOff>122273</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2814300" y="6465062"/>
          <a:ext cx="889000" cy="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92992</xdr:rowOff>
    </xdr:from>
    <xdr:to>
      <xdr:col>72</xdr:col>
      <xdr:colOff>38100</xdr:colOff>
      <xdr:row>37</xdr:row>
      <xdr:rowOff>23142</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3652500" y="6265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39669</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436111" y="6040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131366</xdr:rowOff>
    </xdr:from>
    <xdr:to>
      <xdr:col>67</xdr:col>
      <xdr:colOff>101600</xdr:colOff>
      <xdr:row>37</xdr:row>
      <xdr:rowOff>61516</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2763500" y="6303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78043</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2547111" y="6078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12761</xdr:rowOff>
    </xdr:from>
    <xdr:to>
      <xdr:col>85</xdr:col>
      <xdr:colOff>177800</xdr:colOff>
      <xdr:row>36</xdr:row>
      <xdr:rowOff>114361</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6268700" y="618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35638</xdr:rowOff>
    </xdr:from>
    <xdr:ext cx="534377" cy="259045"/>
    <xdr:sp macro="" textlink="">
      <xdr:nvSpPr>
        <xdr:cNvPr id="533" name="消防費該当値テキスト">
          <a:extLst>
            <a:ext uri="{FF2B5EF4-FFF2-40B4-BE49-F238E27FC236}">
              <a16:creationId xmlns:a16="http://schemas.microsoft.com/office/drawing/2014/main" id="{00000000-0008-0000-0700-000015020000}"/>
            </a:ext>
          </a:extLst>
        </xdr:cNvPr>
        <xdr:cNvSpPr txBox="1"/>
      </xdr:nvSpPr>
      <xdr:spPr>
        <a:xfrm>
          <a:off x="16370300" y="6036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20137</xdr:rowOff>
    </xdr:from>
    <xdr:to>
      <xdr:col>81</xdr:col>
      <xdr:colOff>101600</xdr:colOff>
      <xdr:row>37</xdr:row>
      <xdr:rowOff>121737</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5430500" y="6363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112864</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14111" y="6456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35164</xdr:rowOff>
    </xdr:from>
    <xdr:to>
      <xdr:col>76</xdr:col>
      <xdr:colOff>165100</xdr:colOff>
      <xdr:row>37</xdr:row>
      <xdr:rowOff>136764</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4541500" y="6378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127891</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325111" y="6471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70612</xdr:rowOff>
    </xdr:from>
    <xdr:to>
      <xdr:col>72</xdr:col>
      <xdr:colOff>38100</xdr:colOff>
      <xdr:row>38</xdr:row>
      <xdr:rowOff>762</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3652500" y="6414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163339</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6506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71473</xdr:rowOff>
    </xdr:from>
    <xdr:to>
      <xdr:col>67</xdr:col>
      <xdr:colOff>101600</xdr:colOff>
      <xdr:row>38</xdr:row>
      <xdr:rowOff>1623</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2763500" y="6415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164200</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6507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60423</xdr:rowOff>
    </xdr:from>
    <xdr:to>
      <xdr:col>85</xdr:col>
      <xdr:colOff>126364</xdr:colOff>
      <xdr:row>58</xdr:row>
      <xdr:rowOff>134500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804373"/>
          <a:ext cx="1269" cy="1274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138327</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10082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134500</xdr:rowOff>
    </xdr:from>
    <xdr:to>
      <xdr:col>86</xdr:col>
      <xdr:colOff>25400</xdr:colOff>
      <xdr:row>58</xdr:row>
      <xdr:rowOff>134500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1007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7100</xdr:rowOff>
    </xdr:from>
    <xdr:ext cx="599010"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579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711,615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60423</xdr:rowOff>
    </xdr:from>
    <xdr:to>
      <xdr:col>86</xdr:col>
      <xdr:colOff>25400</xdr:colOff>
      <xdr:row>51</xdr:row>
      <xdr:rowOff>60423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804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102301</xdr:rowOff>
    </xdr:from>
    <xdr:to>
      <xdr:col>85</xdr:col>
      <xdr:colOff>127000</xdr:colOff>
      <xdr:row>57</xdr:row>
      <xdr:rowOff>117486</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5481300" y="9874951"/>
          <a:ext cx="838200" cy="15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49389</xdr:rowOff>
    </xdr:from>
    <xdr:ext cx="599010"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8220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70962</xdr:rowOff>
    </xdr:from>
    <xdr:to>
      <xdr:col>85</xdr:col>
      <xdr:colOff>177800</xdr:colOff>
      <xdr:row>58</xdr:row>
      <xdr:rowOff>1112</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84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117486</xdr:rowOff>
    </xdr:from>
    <xdr:to>
      <xdr:col>81</xdr:col>
      <xdr:colOff>50800</xdr:colOff>
      <xdr:row>57</xdr:row>
      <xdr:rowOff>121130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4592300" y="9890136"/>
          <a:ext cx="889000" cy="3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69658</xdr:rowOff>
    </xdr:from>
    <xdr:to>
      <xdr:col>81</xdr:col>
      <xdr:colOff>101600</xdr:colOff>
      <xdr:row>57</xdr:row>
      <xdr:rowOff>171258</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84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162385</xdr:rowOff>
    </xdr:from>
    <xdr:ext cx="59901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181795" y="9935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121130</xdr:rowOff>
    </xdr:from>
    <xdr:to>
      <xdr:col>76</xdr:col>
      <xdr:colOff>114300</xdr:colOff>
      <xdr:row>58</xdr:row>
      <xdr:rowOff>67575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3703300" y="9893780"/>
          <a:ext cx="889000" cy="117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103746</xdr:rowOff>
    </xdr:from>
    <xdr:to>
      <xdr:col>76</xdr:col>
      <xdr:colOff>165100</xdr:colOff>
      <xdr:row>58</xdr:row>
      <xdr:rowOff>33896</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987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25023</xdr:rowOff>
    </xdr:from>
    <xdr:ext cx="59901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292795" y="9969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2643</xdr:rowOff>
    </xdr:from>
    <xdr:to>
      <xdr:col>71</xdr:col>
      <xdr:colOff>177800</xdr:colOff>
      <xdr:row>58</xdr:row>
      <xdr:rowOff>67575</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2814300" y="9946743"/>
          <a:ext cx="889000" cy="64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103312</xdr:rowOff>
    </xdr:from>
    <xdr:to>
      <xdr:col>72</xdr:col>
      <xdr:colOff>38100</xdr:colOff>
      <xdr:row>58</xdr:row>
      <xdr:rowOff>33462</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9875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49989</xdr:rowOff>
    </xdr:from>
    <xdr:ext cx="59901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03795" y="9651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88942</xdr:rowOff>
    </xdr:from>
    <xdr:to>
      <xdr:col>67</xdr:col>
      <xdr:colOff>101600</xdr:colOff>
      <xdr:row>58</xdr:row>
      <xdr:rowOff>19092</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986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35619</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14795" y="9636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51501</xdr:rowOff>
    </xdr:from>
    <xdr:to>
      <xdr:col>85</xdr:col>
      <xdr:colOff>177800</xdr:colOff>
      <xdr:row>57</xdr:row>
      <xdr:rowOff>153101</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982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74378</xdr:rowOff>
    </xdr:from>
    <xdr:ext cx="599010"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675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66686</xdr:rowOff>
    </xdr:from>
    <xdr:to>
      <xdr:col>81</xdr:col>
      <xdr:colOff>101600</xdr:colOff>
      <xdr:row>57</xdr:row>
      <xdr:rowOff>168286</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9839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13363</xdr:rowOff>
    </xdr:from>
    <xdr:ext cx="59901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181795" y="9614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70330</xdr:rowOff>
    </xdr:from>
    <xdr:to>
      <xdr:col>76</xdr:col>
      <xdr:colOff>165100</xdr:colOff>
      <xdr:row>58</xdr:row>
      <xdr:rowOff>480</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9842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17007</xdr:rowOff>
    </xdr:from>
    <xdr:ext cx="59901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292795" y="9618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16775</xdr:rowOff>
    </xdr:from>
    <xdr:to>
      <xdr:col>72</xdr:col>
      <xdr:colOff>38100</xdr:colOff>
      <xdr:row>58</xdr:row>
      <xdr:rowOff>118375</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9960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109502</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10053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123293</xdr:rowOff>
    </xdr:from>
    <xdr:to>
      <xdr:col>67</xdr:col>
      <xdr:colOff>101600</xdr:colOff>
      <xdr:row>58</xdr:row>
      <xdr:rowOff>53443</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9895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44570</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14795" y="9988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104194</xdr:rowOff>
    </xdr:from>
    <xdr:to>
      <xdr:col>85</xdr:col>
      <xdr:colOff>126364</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flipV="1">
          <a:off x="16317595" y="12105694"/>
          <a:ext cx="1269" cy="1407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1" name="災害復旧費最小値テキスト">
          <a:extLst>
            <a:ext uri="{FF2B5EF4-FFF2-40B4-BE49-F238E27FC236}">
              <a16:creationId xmlns:a16="http://schemas.microsoft.com/office/drawing/2014/main" id="{00000000-0008-0000-0700-00006D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50871</xdr:rowOff>
    </xdr:from>
    <xdr:ext cx="599010" cy="259045"/>
    <xdr:sp macro="" textlink="">
      <xdr:nvSpPr>
        <xdr:cNvPr id="623" name="災害復旧費最大値テキスト">
          <a:extLst>
            <a:ext uri="{FF2B5EF4-FFF2-40B4-BE49-F238E27FC236}">
              <a16:creationId xmlns:a16="http://schemas.microsoft.com/office/drawing/2014/main" id="{00000000-0008-0000-0700-00006F020000}"/>
            </a:ext>
          </a:extLst>
        </xdr:cNvPr>
        <xdr:cNvSpPr txBox="1"/>
      </xdr:nvSpPr>
      <xdr:spPr>
        <a:xfrm>
          <a:off x="16370300" y="11880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615,532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104194</xdr:rowOff>
    </xdr:from>
    <xdr:to>
      <xdr:col>86</xdr:col>
      <xdr:colOff>25400</xdr:colOff>
      <xdr:row>70</xdr:row>
      <xdr:rowOff>104194</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2105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124039</xdr:rowOff>
    </xdr:from>
    <xdr:to>
      <xdr:col>85</xdr:col>
      <xdr:colOff>127000</xdr:colOff>
      <xdr:row>78</xdr:row>
      <xdr:rowOff>137100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5481300" y="13497139"/>
          <a:ext cx="838200" cy="13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54181</xdr:rowOff>
    </xdr:from>
    <xdr:ext cx="534377" cy="259045"/>
    <xdr:sp macro="" textlink="">
      <xdr:nvSpPr>
        <xdr:cNvPr id="626" name="災害復旧費平均値テキスト">
          <a:extLst>
            <a:ext uri="{FF2B5EF4-FFF2-40B4-BE49-F238E27FC236}">
              <a16:creationId xmlns:a16="http://schemas.microsoft.com/office/drawing/2014/main" id="{00000000-0008-0000-0700-000072020000}"/>
            </a:ext>
          </a:extLst>
        </xdr:cNvPr>
        <xdr:cNvSpPr txBox="1"/>
      </xdr:nvSpPr>
      <xdr:spPr>
        <a:xfrm>
          <a:off x="16370300" y="132558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31304</xdr:rowOff>
    </xdr:from>
    <xdr:to>
      <xdr:col>85</xdr:col>
      <xdr:colOff>177800</xdr:colOff>
      <xdr:row>78</xdr:row>
      <xdr:rowOff>132904</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6268700" y="13404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124039</xdr:rowOff>
    </xdr:from>
    <xdr:to>
      <xdr:col>81</xdr:col>
      <xdr:colOff>50800</xdr:colOff>
      <xdr:row>78</xdr:row>
      <xdr:rowOff>137601</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4592300" y="13497139"/>
          <a:ext cx="889000" cy="13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34982</xdr:rowOff>
    </xdr:from>
    <xdr:to>
      <xdr:col>81</xdr:col>
      <xdr:colOff>101600</xdr:colOff>
      <xdr:row>78</xdr:row>
      <xdr:rowOff>136582</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5430500" y="1340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153109</xdr:rowOff>
    </xdr:from>
    <xdr:ext cx="534377"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5214111" y="13183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137601</xdr:rowOff>
    </xdr:from>
    <xdr:to>
      <xdr:col>76</xdr:col>
      <xdr:colOff>114300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3703300" y="13510701"/>
          <a:ext cx="889000" cy="2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36207</xdr:rowOff>
    </xdr:from>
    <xdr:to>
      <xdr:col>76</xdr:col>
      <xdr:colOff>165100</xdr:colOff>
      <xdr:row>78</xdr:row>
      <xdr:rowOff>137807</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4541500" y="13409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154334</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4325111" y="13184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45044</xdr:rowOff>
    </xdr:from>
    <xdr:to>
      <xdr:col>72</xdr:col>
      <xdr:colOff>38100</xdr:colOff>
      <xdr:row>78</xdr:row>
      <xdr:rowOff>146644</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3652500" y="13418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163171</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3436111" y="13193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50160</xdr:rowOff>
    </xdr:from>
    <xdr:to>
      <xdr:col>67</xdr:col>
      <xdr:colOff>101600</xdr:colOff>
      <xdr:row>78</xdr:row>
      <xdr:rowOff>151760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2763500" y="13423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168287</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2547111" y="13198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86300</xdr:rowOff>
    </xdr:from>
    <xdr:to>
      <xdr:col>85</xdr:col>
      <xdr:colOff>177800</xdr:colOff>
      <xdr:row>79</xdr:row>
      <xdr:rowOff>16450</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6268700" y="1345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9730</xdr:rowOff>
    </xdr:from>
    <xdr:ext cx="469744" cy="259045"/>
    <xdr:sp macro="" textlink="">
      <xdr:nvSpPr>
        <xdr:cNvPr id="645" name="災害復旧費該当値テキスト">
          <a:extLst>
            <a:ext uri="{FF2B5EF4-FFF2-40B4-BE49-F238E27FC236}">
              <a16:creationId xmlns:a16="http://schemas.microsoft.com/office/drawing/2014/main" id="{00000000-0008-0000-0700-000085020000}"/>
            </a:ext>
          </a:extLst>
        </xdr:cNvPr>
        <xdr:cNvSpPr txBox="1"/>
      </xdr:nvSpPr>
      <xdr:spPr>
        <a:xfrm>
          <a:off x="16370300" y="13382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73239</xdr:rowOff>
    </xdr:from>
    <xdr:to>
      <xdr:col>81</xdr:col>
      <xdr:colOff>101600</xdr:colOff>
      <xdr:row>79</xdr:row>
      <xdr:rowOff>3389</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5430500" y="13446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165966</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539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86801</xdr:rowOff>
    </xdr:from>
    <xdr:to>
      <xdr:col>76</xdr:col>
      <xdr:colOff>165100</xdr:colOff>
      <xdr:row>79</xdr:row>
      <xdr:rowOff>16951</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4541500" y="1345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8078</xdr:rowOff>
    </xdr:from>
    <xdr:ext cx="378565"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3017" y="135526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公債費グラフ枠">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22237</xdr:rowOff>
    </xdr:from>
    <xdr:to>
      <xdr:col>85</xdr:col>
      <xdr:colOff>126364</xdr:colOff>
      <xdr:row>98</xdr:row>
      <xdr:rowOff>147045</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flipV="1">
          <a:off x="16317595" y="15624187"/>
          <a:ext cx="1269" cy="1324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150872</xdr:rowOff>
    </xdr:from>
    <xdr:ext cx="534377" cy="259045"/>
    <xdr:sp macro="" textlink="">
      <xdr:nvSpPr>
        <xdr:cNvPr id="678" name="公債費最小値テキスト">
          <a:extLst>
            <a:ext uri="{FF2B5EF4-FFF2-40B4-BE49-F238E27FC236}">
              <a16:creationId xmlns:a16="http://schemas.microsoft.com/office/drawing/2014/main" id="{00000000-0008-0000-0700-0000A6020000}"/>
            </a:ext>
          </a:extLst>
        </xdr:cNvPr>
        <xdr:cNvSpPr txBox="1"/>
      </xdr:nvSpPr>
      <xdr:spPr>
        <a:xfrm>
          <a:off x="16370300" y="16952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147045</xdr:rowOff>
    </xdr:from>
    <xdr:to>
      <xdr:col>86</xdr:col>
      <xdr:colOff>25400</xdr:colOff>
      <xdr:row>98</xdr:row>
      <xdr:rowOff>147045</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6230600" y="16949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140364</xdr:rowOff>
    </xdr:from>
    <xdr:ext cx="599010" cy="259045"/>
    <xdr:sp macro="" textlink="">
      <xdr:nvSpPr>
        <xdr:cNvPr id="680" name="公債費最大値テキスト">
          <a:extLst>
            <a:ext uri="{FF2B5EF4-FFF2-40B4-BE49-F238E27FC236}">
              <a16:creationId xmlns:a16="http://schemas.microsoft.com/office/drawing/2014/main" id="{00000000-0008-0000-0700-0000A8020000}"/>
            </a:ext>
          </a:extLst>
        </xdr:cNvPr>
        <xdr:cNvSpPr txBox="1"/>
      </xdr:nvSpPr>
      <xdr:spPr>
        <a:xfrm>
          <a:off x="16370300" y="15399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731,660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22237</xdr:rowOff>
    </xdr:from>
    <xdr:to>
      <xdr:col>86</xdr:col>
      <xdr:colOff>25400</xdr:colOff>
      <xdr:row>91</xdr:row>
      <xdr:rowOff>22237</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5624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56290</xdr:rowOff>
    </xdr:from>
    <xdr:to>
      <xdr:col>85</xdr:col>
      <xdr:colOff>127000</xdr:colOff>
      <xdr:row>97</xdr:row>
      <xdr:rowOff>76707</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5481300" y="16686940"/>
          <a:ext cx="838200" cy="20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15056</xdr:rowOff>
    </xdr:from>
    <xdr:ext cx="599010" cy="259045"/>
    <xdr:sp macro="" textlink="">
      <xdr:nvSpPr>
        <xdr:cNvPr id="683" name="公債費平均値テキスト">
          <a:extLst>
            <a:ext uri="{FF2B5EF4-FFF2-40B4-BE49-F238E27FC236}">
              <a16:creationId xmlns:a16="http://schemas.microsoft.com/office/drawing/2014/main" id="{00000000-0008-0000-0700-0000AB020000}"/>
            </a:ext>
          </a:extLst>
        </xdr:cNvPr>
        <xdr:cNvSpPr txBox="1"/>
      </xdr:nvSpPr>
      <xdr:spPr>
        <a:xfrm>
          <a:off x="16370300" y="166457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36629</xdr:rowOff>
    </xdr:from>
    <xdr:to>
      <xdr:col>85</xdr:col>
      <xdr:colOff>177800</xdr:colOff>
      <xdr:row>97</xdr:row>
      <xdr:rowOff>138229</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62687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76707</xdr:rowOff>
    </xdr:from>
    <xdr:to>
      <xdr:col>81</xdr:col>
      <xdr:colOff>50800</xdr:colOff>
      <xdr:row>97</xdr:row>
      <xdr:rowOff>91301</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4592300" y="16707357"/>
          <a:ext cx="889000" cy="14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50507</xdr:rowOff>
    </xdr:from>
    <xdr:to>
      <xdr:col>81</xdr:col>
      <xdr:colOff>101600</xdr:colOff>
      <xdr:row>97</xdr:row>
      <xdr:rowOff>152107</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5430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143234</xdr:rowOff>
    </xdr:from>
    <xdr:ext cx="599010"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5181795" y="16773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91301</xdr:rowOff>
    </xdr:from>
    <xdr:to>
      <xdr:col>76</xdr:col>
      <xdr:colOff>114300</xdr:colOff>
      <xdr:row>97</xdr:row>
      <xdr:rowOff>108421</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3703300" y="16721951"/>
          <a:ext cx="889000" cy="17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58934</xdr:rowOff>
    </xdr:from>
    <xdr:to>
      <xdr:col>76</xdr:col>
      <xdr:colOff>165100</xdr:colOff>
      <xdr:row>97</xdr:row>
      <xdr:rowOff>160534</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4541500" y="1668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151661</xdr:rowOff>
    </xdr:from>
    <xdr:ext cx="59901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4292795" y="16782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108421</xdr:rowOff>
    </xdr:from>
    <xdr:to>
      <xdr:col>71</xdr:col>
      <xdr:colOff>177800</xdr:colOff>
      <xdr:row>97</xdr:row>
      <xdr:rowOff>121639</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2814300" y="16739071"/>
          <a:ext cx="889000" cy="13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62849</xdr:rowOff>
    </xdr:from>
    <xdr:to>
      <xdr:col>72</xdr:col>
      <xdr:colOff>38100</xdr:colOff>
      <xdr:row>97</xdr:row>
      <xdr:rowOff>164449</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3652500" y="1669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155576</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3403795" y="16786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53711</xdr:rowOff>
    </xdr:from>
    <xdr:to>
      <xdr:col>67</xdr:col>
      <xdr:colOff>101600</xdr:colOff>
      <xdr:row>97</xdr:row>
      <xdr:rowOff>155311</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2763500" y="1668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388</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2514795" y="16459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5490</xdr:rowOff>
    </xdr:from>
    <xdr:to>
      <xdr:col>85</xdr:col>
      <xdr:colOff>177800</xdr:colOff>
      <xdr:row>97</xdr:row>
      <xdr:rowOff>107090</xdr:rowOff>
    </xdr:to>
    <xdr:sp macro="" textlink="">
      <xdr:nvSpPr>
        <xdr:cNvPr id="701" name="楕円 700">
          <a:extLst>
            <a:ext uri="{FF2B5EF4-FFF2-40B4-BE49-F238E27FC236}">
              <a16:creationId xmlns:a16="http://schemas.microsoft.com/office/drawing/2014/main" id="{00000000-0008-0000-0700-0000BD020000}"/>
            </a:ext>
          </a:extLst>
        </xdr:cNvPr>
        <xdr:cNvSpPr/>
      </xdr:nvSpPr>
      <xdr:spPr>
        <a:xfrm>
          <a:off x="16268700" y="1663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28367</xdr:rowOff>
    </xdr:from>
    <xdr:ext cx="599010" cy="259045"/>
    <xdr:sp macro="" textlink="">
      <xdr:nvSpPr>
        <xdr:cNvPr id="702" name="公債費該当値テキスト">
          <a:extLst>
            <a:ext uri="{FF2B5EF4-FFF2-40B4-BE49-F238E27FC236}">
              <a16:creationId xmlns:a16="http://schemas.microsoft.com/office/drawing/2014/main" id="{00000000-0008-0000-0700-0000BE020000}"/>
            </a:ext>
          </a:extLst>
        </xdr:cNvPr>
        <xdr:cNvSpPr txBox="1"/>
      </xdr:nvSpPr>
      <xdr:spPr>
        <a:xfrm>
          <a:off x="16370300" y="16487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25907</xdr:rowOff>
    </xdr:from>
    <xdr:to>
      <xdr:col>81</xdr:col>
      <xdr:colOff>101600</xdr:colOff>
      <xdr:row>97</xdr:row>
      <xdr:rowOff>127507</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5430500" y="1665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144034</xdr:rowOff>
    </xdr:from>
    <xdr:ext cx="59901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181795" y="16431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40501</xdr:rowOff>
    </xdr:from>
    <xdr:to>
      <xdr:col>76</xdr:col>
      <xdr:colOff>165100</xdr:colOff>
      <xdr:row>97</xdr:row>
      <xdr:rowOff>142101</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4541500" y="16671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158628</xdr:rowOff>
    </xdr:from>
    <xdr:ext cx="59901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292795" y="16446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57621</xdr:rowOff>
    </xdr:from>
    <xdr:to>
      <xdr:col>72</xdr:col>
      <xdr:colOff>38100</xdr:colOff>
      <xdr:row>97</xdr:row>
      <xdr:rowOff>159221</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3652500" y="16688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4298</xdr:rowOff>
    </xdr:from>
    <xdr:ext cx="59901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03795" y="16463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70839</xdr:rowOff>
    </xdr:from>
    <xdr:to>
      <xdr:col>67</xdr:col>
      <xdr:colOff>101600</xdr:colOff>
      <xdr:row>98</xdr:row>
      <xdr:rowOff>989</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2763500" y="16701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163566</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14795" y="16794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149263</xdr:rowOff>
    </xdr:from>
    <xdr:to>
      <xdr:col>116</xdr:col>
      <xdr:colOff>62864</xdr:colOff>
      <xdr:row>39</xdr:row>
      <xdr:rowOff>44450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flipV="1">
          <a:off x="22159595" y="5292763"/>
          <a:ext cx="1269" cy="1438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72559</xdr:rowOff>
    </xdr:from>
    <xdr:ext cx="249299" cy="259045"/>
    <xdr:sp macro="" textlink="">
      <xdr:nvSpPr>
        <xdr:cNvPr id="735" name="諸支出金最小値テキスト">
          <a:extLst>
            <a:ext uri="{FF2B5EF4-FFF2-40B4-BE49-F238E27FC236}">
              <a16:creationId xmlns:a16="http://schemas.microsoft.com/office/drawing/2014/main" id="{00000000-0008-0000-0700-0000DF020000}"/>
            </a:ext>
          </a:extLst>
        </xdr:cNvPr>
        <xdr:cNvSpPr txBox="1"/>
      </xdr:nvSpPr>
      <xdr:spPr>
        <a:xfrm>
          <a:off x="22212300" y="67591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95940</xdr:rowOff>
    </xdr:from>
    <xdr:ext cx="534377" cy="259045"/>
    <xdr:sp macro="" textlink="">
      <xdr:nvSpPr>
        <xdr:cNvPr id="737" name="諸支出金最大値テキスト">
          <a:extLst>
            <a:ext uri="{FF2B5EF4-FFF2-40B4-BE49-F238E27FC236}">
              <a16:creationId xmlns:a16="http://schemas.microsoft.com/office/drawing/2014/main" id="{00000000-0008-0000-0700-0000E1020000}"/>
            </a:ext>
          </a:extLst>
        </xdr:cNvPr>
        <xdr:cNvSpPr txBox="1"/>
      </xdr:nvSpPr>
      <xdr:spPr>
        <a:xfrm>
          <a:off x="22212300" y="5067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37,749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149263</xdr:rowOff>
    </xdr:from>
    <xdr:to>
      <xdr:col>116</xdr:col>
      <xdr:colOff>152400</xdr:colOff>
      <xdr:row>30</xdr:row>
      <xdr:rowOff>149263</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5292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91923</xdr:rowOff>
    </xdr:from>
    <xdr:to>
      <xdr:col>116</xdr:col>
      <xdr:colOff>63500</xdr:colOff>
      <xdr:row>37</xdr:row>
      <xdr:rowOff>67234</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1323300" y="6264123"/>
          <a:ext cx="838200" cy="146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117009</xdr:rowOff>
    </xdr:from>
    <xdr:ext cx="378565" cy="259045"/>
    <xdr:sp macro="" textlink="">
      <xdr:nvSpPr>
        <xdr:cNvPr id="740" name="諸支出金平均値テキスト">
          <a:extLst>
            <a:ext uri="{FF2B5EF4-FFF2-40B4-BE49-F238E27FC236}">
              <a16:creationId xmlns:a16="http://schemas.microsoft.com/office/drawing/2014/main" id="{00000000-0008-0000-0700-0000E4020000}"/>
            </a:ext>
          </a:extLst>
        </xdr:cNvPr>
        <xdr:cNvSpPr txBox="1"/>
      </xdr:nvSpPr>
      <xdr:spPr>
        <a:xfrm>
          <a:off x="22212300" y="66321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138582</xdr:rowOff>
    </xdr:from>
    <xdr:to>
      <xdr:col>116</xdr:col>
      <xdr:colOff>114300</xdr:colOff>
      <xdr:row>39</xdr:row>
      <xdr:rowOff>68732</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2110700" y="665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67234</xdr:rowOff>
    </xdr:from>
    <xdr:to>
      <xdr:col>111</xdr:col>
      <xdr:colOff>177800</xdr:colOff>
      <xdr:row>37</xdr:row>
      <xdr:rowOff>87922</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flipV="1">
          <a:off x="20434300" y="6410884"/>
          <a:ext cx="889000" cy="20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145631</xdr:rowOff>
    </xdr:from>
    <xdr:to>
      <xdr:col>112</xdr:col>
      <xdr:colOff>38100</xdr:colOff>
      <xdr:row>39</xdr:row>
      <xdr:rowOff>75781</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1272500" y="6660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66908</xdr:rowOff>
    </xdr:from>
    <xdr:ext cx="378565"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134017" y="67534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87922</xdr:rowOff>
    </xdr:from>
    <xdr:to>
      <xdr:col>107</xdr:col>
      <xdr:colOff>50800</xdr:colOff>
      <xdr:row>37</xdr:row>
      <xdr:rowOff>137643</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19545300" y="6431572"/>
          <a:ext cx="889000" cy="49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149479</xdr:rowOff>
    </xdr:from>
    <xdr:to>
      <xdr:col>107</xdr:col>
      <xdr:colOff>101600</xdr:colOff>
      <xdr:row>39</xdr:row>
      <xdr:rowOff>79629</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0383500" y="6664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70756</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0245017" y="67573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137643</xdr:rowOff>
    </xdr:from>
    <xdr:to>
      <xdr:col>102</xdr:col>
      <xdr:colOff>114300</xdr:colOff>
      <xdr:row>38</xdr:row>
      <xdr:rowOff>152464</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flipV="1">
          <a:off x="18656300" y="6481293"/>
          <a:ext cx="889000" cy="186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154584</xdr:rowOff>
    </xdr:from>
    <xdr:to>
      <xdr:col>102</xdr:col>
      <xdr:colOff>165100</xdr:colOff>
      <xdr:row>39</xdr:row>
      <xdr:rowOff>84734</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9494500" y="666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75861</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9356017" y="67624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148717</xdr:rowOff>
    </xdr:from>
    <xdr:to>
      <xdr:col>98</xdr:col>
      <xdr:colOff>38100</xdr:colOff>
      <xdr:row>39</xdr:row>
      <xdr:rowOff>78867</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8605500" y="6663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69994</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7017" y="67565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41123</xdr:rowOff>
    </xdr:from>
    <xdr:to>
      <xdr:col>116</xdr:col>
      <xdr:colOff>114300</xdr:colOff>
      <xdr:row>36</xdr:row>
      <xdr:rowOff>142723</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2110700" y="6213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64000</xdr:rowOff>
    </xdr:from>
    <xdr:ext cx="534377" cy="259045"/>
    <xdr:sp macro="" textlink="">
      <xdr:nvSpPr>
        <xdr:cNvPr id="759" name="諸支出金該当値テキスト">
          <a:extLst>
            <a:ext uri="{FF2B5EF4-FFF2-40B4-BE49-F238E27FC236}">
              <a16:creationId xmlns:a16="http://schemas.microsoft.com/office/drawing/2014/main" id="{00000000-0008-0000-0700-0000F7020000}"/>
            </a:ext>
          </a:extLst>
        </xdr:cNvPr>
        <xdr:cNvSpPr txBox="1"/>
      </xdr:nvSpPr>
      <xdr:spPr>
        <a:xfrm>
          <a:off x="22212300" y="6064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16434</xdr:rowOff>
    </xdr:from>
    <xdr:to>
      <xdr:col>112</xdr:col>
      <xdr:colOff>38100</xdr:colOff>
      <xdr:row>37</xdr:row>
      <xdr:rowOff>118034</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1272500" y="636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134561</xdr:rowOff>
    </xdr:from>
    <xdr:ext cx="469744"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088428" y="6135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37122</xdr:rowOff>
    </xdr:from>
    <xdr:to>
      <xdr:col>107</xdr:col>
      <xdr:colOff>101600</xdr:colOff>
      <xdr:row>37</xdr:row>
      <xdr:rowOff>138722</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0383500" y="638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155249</xdr:rowOff>
    </xdr:from>
    <xdr:ext cx="469744"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199428" y="6155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86843</xdr:rowOff>
    </xdr:from>
    <xdr:to>
      <xdr:col>102</xdr:col>
      <xdr:colOff>165100</xdr:colOff>
      <xdr:row>38</xdr:row>
      <xdr:rowOff>16993</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9494500" y="6430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33520</xdr:rowOff>
    </xdr:from>
    <xdr:ext cx="469744"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10428" y="6205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101664</xdr:rowOff>
    </xdr:from>
    <xdr:to>
      <xdr:col>98</xdr:col>
      <xdr:colOff>38100</xdr:colOff>
      <xdr:row>39</xdr:row>
      <xdr:rowOff>31814</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8605500" y="6616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48341</xdr:rowOff>
    </xdr:from>
    <xdr:ext cx="469744"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21428" y="6391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55</xdr:row>
      <xdr:rowOff>54627</xdr:rowOff>
    </xdr:from>
    <xdr:ext cx="31290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52</xdr:row>
      <xdr:rowOff>111777</xdr:rowOff>
    </xdr:from>
    <xdr:ext cx="31290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168927</xdr:rowOff>
    </xdr:from>
    <xdr:ext cx="31290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62864</xdr:colOff>
      <xdr:row>58</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10177</xdr:rowOff>
    </xdr:from>
    <xdr:ext cx="249299" cy="259045"/>
    <xdr:sp macro="" textlink="">
      <xdr:nvSpPr>
        <xdr:cNvPr id="790" name="前年度繰上充用金最小値テキスト">
          <a:extLst>
            <a:ext uri="{FF2B5EF4-FFF2-40B4-BE49-F238E27FC236}">
              <a16:creationId xmlns:a16="http://schemas.microsoft.com/office/drawing/2014/main" id="{00000000-0008-0000-0700-000016030000}"/>
            </a:ext>
          </a:extLst>
        </xdr:cNvPr>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10177</xdr:rowOff>
    </xdr:from>
    <xdr:ext cx="249299" cy="259045"/>
    <xdr:sp macro="" textlink="">
      <xdr:nvSpPr>
        <xdr:cNvPr id="792" name="前年度繰上充用金最大値テキスト">
          <a:extLst>
            <a:ext uri="{FF2B5EF4-FFF2-40B4-BE49-F238E27FC236}">
              <a16:creationId xmlns:a16="http://schemas.microsoft.com/office/drawing/2014/main" id="{00000000-0008-0000-0700-000018030000}"/>
            </a:ext>
          </a:extLst>
        </xdr:cNvPr>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795" name="前年度繰上充用金平均値テキスト">
          <a:extLst>
            <a:ext uri="{FF2B5EF4-FFF2-40B4-BE49-F238E27FC236}">
              <a16:creationId xmlns:a16="http://schemas.microsoft.com/office/drawing/2014/main" id="{00000000-0008-0000-0700-00001B030000}"/>
            </a:ext>
          </a:extLst>
        </xdr:cNvPr>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88900</xdr:rowOff>
    </xdr:from>
    <xdr:to>
      <xdr:col>112</xdr:col>
      <xdr:colOff>38100</xdr:colOff>
      <xdr:row>59</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88900</xdr:rowOff>
    </xdr:from>
    <xdr:to>
      <xdr:col>107</xdr:col>
      <xdr:colOff>101600</xdr:colOff>
      <xdr:row>59</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49</xdr:row>
      <xdr:rowOff>123190</xdr:rowOff>
    </xdr:from>
    <xdr:to>
      <xdr:col>102</xdr:col>
      <xdr:colOff>165100</xdr:colOff>
      <xdr:row>50</xdr:row>
      <xdr:rowOff>53340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9494500" y="852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48</xdr:row>
      <xdr:rowOff>69867</xdr:rowOff>
    </xdr:from>
    <xdr:ext cx="313932"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388333" y="8299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8605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124477</xdr:rowOff>
    </xdr:from>
    <xdr:ext cx="249299" cy="259045"/>
    <xdr:sp macro="" textlink="">
      <xdr:nvSpPr>
        <xdr:cNvPr id="814" name="前年度繰上充用金該当値テキスト">
          <a:extLst>
            <a:ext uri="{FF2B5EF4-FFF2-40B4-BE49-F238E27FC236}">
              <a16:creationId xmlns:a16="http://schemas.microsoft.com/office/drawing/2014/main" id="{00000000-0008-0000-0700-00002E030000}"/>
            </a:ext>
          </a:extLst>
        </xdr:cNvPr>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9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30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531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主に民生費、</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衛生費、</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農林水産業費</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、商工費、消防費、</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教育費が増加している。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民生費</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については、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非課税世帯等臨時特別給付金事業や子育て世帯への臨時特別給付金事業に係る費用の増が主な要因である。衛生費については、葬斎場改修事業や新型コロナウイルス接種業務関係委託料、可燃ごみ島外搬出用施設整備事業等に係る費用の増が主な要因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農林水産業費については、</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松材線虫病被害木処理事業（衛生伐・更新伐）</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家畜診療業務委託料等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に係る費用の増が主な要因である。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商工費については、雇用機会拡充事業や野崎島自然学塾村維持補修事業等に係る費用の増が主な要因である。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消防費については、消防ポンプ自動車購入事業や防火水槽改修工事等の費用の増が主な要因である。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教育費については、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若者向け短期滞在施設整備事業等に係る経費が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増が主な要因である。</a:t>
          </a:r>
          <a:endParaRPr lang="ja-JP" altLang="ja-JP" sz="1400">
            <a:effectLst/>
            <a:latin typeface="ＭＳ Ｐゴシック" panose="020B0600070205080204" pitchFamily="50" charset="-128"/>
            <a:ea typeface="ＭＳ Ｐゴシック" panose="020B0600070205080204" pitchFamily="50" charset="-128"/>
          </a:endParaRP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また、諸支出金については、渡船事業会計への繰出金があることにより、類似団体平均を上回っている。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長崎県小値賀町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財政調整基金については、取崩すことなく</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百万円積立することができた。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・実質収支については、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百万円となっており、普通交付税の影響で標準財政規模の増減があるものの、例年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％で推移している。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・単年度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実質収支については、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積立金が前年度と比べ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百万円の減となっているが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、前年度に引き続き黒字となっており、今後も健全な財政運営に努める。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長崎県小値賀町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全会計において、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連結実質赤字額は発生していない。令和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年度の黒字額の伸びは、一般会計においては、歳入の地域振興費や地域デジタル社会推進費の増による普通交付税の増収が主な要因で前年度比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ポイントの増となっている。国民健康保険診療所特別会計においては、歳入でコロナワクチン接種業務委託収入</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百万円の増等により、実質収支が増となり　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ポイントの増となっている。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今後も計画的な財政運営に努める。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25" zeroHeight="1" x14ac:dyDescent="0.15"/>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x14ac:dyDescent="0.15">
      <c r="B1" s="594" t="s">
        <v>80</v>
      </c>
      <c r="C1" s="594"/>
      <c r="D1" s="594"/>
      <c r="E1" s="594"/>
      <c r="F1" s="594"/>
      <c r="G1" s="594"/>
      <c r="H1" s="594"/>
      <c r="I1" s="594"/>
      <c r="J1" s="594"/>
      <c r="K1" s="594"/>
      <c r="L1" s="594"/>
      <c r="M1" s="594"/>
      <c r="N1" s="594"/>
      <c r="O1" s="594"/>
      <c r="P1" s="594"/>
      <c r="Q1" s="594"/>
      <c r="R1" s="594"/>
      <c r="S1" s="594"/>
      <c r="T1" s="594"/>
      <c r="U1" s="594"/>
      <c r="V1" s="594"/>
      <c r="W1" s="594"/>
      <c r="X1" s="594"/>
      <c r="Y1" s="594"/>
      <c r="Z1" s="594"/>
      <c r="AA1" s="594"/>
      <c r="AB1" s="594"/>
      <c r="AC1" s="594"/>
      <c r="AD1" s="594"/>
      <c r="AE1" s="594"/>
      <c r="AF1" s="594"/>
      <c r="AG1" s="594"/>
      <c r="AH1" s="594"/>
      <c r="AI1" s="594"/>
      <c r="AJ1" s="594"/>
      <c r="AK1" s="594"/>
      <c r="AL1" s="594"/>
      <c r="AM1" s="594"/>
      <c r="AN1" s="594"/>
      <c r="AO1" s="594"/>
      <c r="AP1" s="594"/>
      <c r="AQ1" s="594"/>
      <c r="AR1" s="594"/>
      <c r="AS1" s="594"/>
      <c r="AT1" s="594"/>
      <c r="AU1" s="594"/>
      <c r="AV1" s="594"/>
      <c r="AW1" s="594"/>
      <c r="AX1" s="594"/>
      <c r="AY1" s="594"/>
      <c r="AZ1" s="594"/>
      <c r="BA1" s="594"/>
      <c r="BB1" s="594"/>
      <c r="BC1" s="594"/>
      <c r="BD1" s="594"/>
      <c r="BE1" s="594"/>
      <c r="BF1" s="594"/>
      <c r="BG1" s="594"/>
      <c r="BH1" s="594"/>
      <c r="BI1" s="594"/>
      <c r="BJ1" s="594"/>
      <c r="BK1" s="594"/>
      <c r="BL1" s="594"/>
      <c r="BM1" s="594"/>
      <c r="BN1" s="594"/>
      <c r="BO1" s="594"/>
      <c r="BP1" s="594"/>
      <c r="BQ1" s="594"/>
      <c r="BR1" s="594"/>
      <c r="BS1" s="594"/>
      <c r="BT1" s="594"/>
      <c r="BU1" s="594"/>
      <c r="BV1" s="594"/>
      <c r="BW1" s="594"/>
      <c r="BX1" s="594"/>
      <c r="BY1" s="594"/>
      <c r="BZ1" s="594"/>
      <c r="CA1" s="594"/>
      <c r="CB1" s="594"/>
      <c r="CC1" s="594"/>
      <c r="CD1" s="594"/>
      <c r="CE1" s="594"/>
      <c r="CF1" s="594"/>
      <c r="CG1" s="594"/>
      <c r="CH1" s="594"/>
      <c r="CI1" s="594"/>
      <c r="CJ1" s="594"/>
      <c r="CK1" s="594"/>
      <c r="CL1" s="594"/>
      <c r="CM1" s="594"/>
      <c r="CN1" s="594"/>
      <c r="CO1" s="594"/>
      <c r="CP1" s="594"/>
      <c r="CQ1" s="594"/>
      <c r="CR1" s="594"/>
      <c r="CS1" s="594"/>
      <c r="CT1" s="594"/>
      <c r="CU1" s="594"/>
      <c r="CV1" s="594"/>
      <c r="CW1" s="594"/>
      <c r="CX1" s="594"/>
      <c r="CY1" s="594"/>
      <c r="CZ1" s="594"/>
      <c r="DA1" s="594"/>
      <c r="DB1" s="594"/>
      <c r="DC1" s="594"/>
      <c r="DD1" s="594"/>
      <c r="DE1" s="594"/>
      <c r="DF1" s="594"/>
      <c r="DG1" s="594"/>
      <c r="DH1" s="594"/>
      <c r="DI1" s="594"/>
      <c r="DJ1" s="178"/>
      <c r="DK1" s="178"/>
      <c r="DL1" s="178"/>
      <c r="DM1" s="178"/>
      <c r="DN1" s="178"/>
      <c r="DO1" s="178"/>
    </row>
    <row r="2" spans="1:119" ht="24.75" thickBot="1" x14ac:dyDescent="0.2">
      <c r="B2" s="179" t="s">
        <v>81</v>
      </c>
      <c r="C2" s="179"/>
      <c r="D2" s="180"/>
    </row>
    <row r="3" spans="1:119" ht="18.75" customHeight="1" thickBot="1" x14ac:dyDescent="0.2">
      <c r="A3" s="178"/>
      <c r="B3" s="595" t="s">
        <v>82</v>
      </c>
      <c r="C3" s="596"/>
      <c r="D3" s="596"/>
      <c r="E3" s="597"/>
      <c r="F3" s="597"/>
      <c r="G3" s="597"/>
      <c r="H3" s="597"/>
      <c r="I3" s="597"/>
      <c r="J3" s="597"/>
      <c r="K3" s="597"/>
      <c r="L3" s="597" t="s">
        <v>83</v>
      </c>
      <c r="M3" s="597"/>
      <c r="N3" s="597"/>
      <c r="O3" s="597"/>
      <c r="P3" s="597"/>
      <c r="Q3" s="597"/>
      <c r="R3" s="600"/>
      <c r="S3" s="600"/>
      <c r="T3" s="600"/>
      <c r="U3" s="600"/>
      <c r="V3" s="601"/>
      <c r="W3" s="491" t="s">
        <v>84</v>
      </c>
      <c r="X3" s="492"/>
      <c r="Y3" s="492"/>
      <c r="Z3" s="492"/>
      <c r="AA3" s="492"/>
      <c r="AB3" s="596"/>
      <c r="AC3" s="600" t="s">
        <v>85</v>
      </c>
      <c r="AD3" s="492"/>
      <c r="AE3" s="492"/>
      <c r="AF3" s="492"/>
      <c r="AG3" s="492"/>
      <c r="AH3" s="492"/>
      <c r="AI3" s="492"/>
      <c r="AJ3" s="492"/>
      <c r="AK3" s="492"/>
      <c r="AL3" s="562"/>
      <c r="AM3" s="491" t="s">
        <v>86</v>
      </c>
      <c r="AN3" s="492"/>
      <c r="AO3" s="492"/>
      <c r="AP3" s="492"/>
      <c r="AQ3" s="492"/>
      <c r="AR3" s="492"/>
      <c r="AS3" s="492"/>
      <c r="AT3" s="492"/>
      <c r="AU3" s="492"/>
      <c r="AV3" s="492"/>
      <c r="AW3" s="492"/>
      <c r="AX3" s="562"/>
      <c r="AY3" s="554" t="s">
        <v>1</v>
      </c>
      <c r="AZ3" s="555"/>
      <c r="BA3" s="555"/>
      <c r="BB3" s="555"/>
      <c r="BC3" s="555"/>
      <c r="BD3" s="555"/>
      <c r="BE3" s="555"/>
      <c r="BF3" s="555"/>
      <c r="BG3" s="555"/>
      <c r="BH3" s="555"/>
      <c r="BI3" s="555"/>
      <c r="BJ3" s="555"/>
      <c r="BK3" s="555"/>
      <c r="BL3" s="555"/>
      <c r="BM3" s="604"/>
      <c r="BN3" s="491" t="s">
        <v>87</v>
      </c>
      <c r="BO3" s="492"/>
      <c r="BP3" s="492"/>
      <c r="BQ3" s="492"/>
      <c r="BR3" s="492"/>
      <c r="BS3" s="492"/>
      <c r="BT3" s="492"/>
      <c r="BU3" s="562"/>
      <c r="BV3" s="491" t="s">
        <v>88</v>
      </c>
      <c r="BW3" s="492"/>
      <c r="BX3" s="492"/>
      <c r="BY3" s="492"/>
      <c r="BZ3" s="492"/>
      <c r="CA3" s="492"/>
      <c r="CB3" s="492"/>
      <c r="CC3" s="562"/>
      <c r="CD3" s="554" t="s">
        <v>1</v>
      </c>
      <c r="CE3" s="555"/>
      <c r="CF3" s="555"/>
      <c r="CG3" s="555"/>
      <c r="CH3" s="555"/>
      <c r="CI3" s="555"/>
      <c r="CJ3" s="555"/>
      <c r="CK3" s="555"/>
      <c r="CL3" s="555"/>
      <c r="CM3" s="555"/>
      <c r="CN3" s="555"/>
      <c r="CO3" s="555"/>
      <c r="CP3" s="555"/>
      <c r="CQ3" s="555"/>
      <c r="CR3" s="555"/>
      <c r="CS3" s="604"/>
      <c r="CT3" s="491" t="s">
        <v>89</v>
      </c>
      <c r="CU3" s="492"/>
      <c r="CV3" s="492"/>
      <c r="CW3" s="492"/>
      <c r="CX3" s="492"/>
      <c r="CY3" s="492"/>
      <c r="CZ3" s="492"/>
      <c r="DA3" s="562"/>
      <c r="DB3" s="491" t="s">
        <v>90</v>
      </c>
      <c r="DC3" s="492"/>
      <c r="DD3" s="492"/>
      <c r="DE3" s="492"/>
      <c r="DF3" s="492"/>
      <c r="DG3" s="492"/>
      <c r="DH3" s="492"/>
      <c r="DI3" s="562"/>
    </row>
    <row r="4" spans="1:119" ht="18.75" customHeight="1" x14ac:dyDescent="0.15">
      <c r="A4" s="178"/>
      <c r="B4" s="570"/>
      <c r="C4" s="571"/>
      <c r="D4" s="571"/>
      <c r="E4" s="572"/>
      <c r="F4" s="572"/>
      <c r="G4" s="572"/>
      <c r="H4" s="572"/>
      <c r="I4" s="572"/>
      <c r="J4" s="572"/>
      <c r="K4" s="572"/>
      <c r="L4" s="572"/>
      <c r="M4" s="572"/>
      <c r="N4" s="572"/>
      <c r="O4" s="572"/>
      <c r="P4" s="572"/>
      <c r="Q4" s="572"/>
      <c r="R4" s="576"/>
      <c r="S4" s="576"/>
      <c r="T4" s="576"/>
      <c r="U4" s="576"/>
      <c r="V4" s="577"/>
      <c r="W4" s="563"/>
      <c r="X4" s="373"/>
      <c r="Y4" s="373"/>
      <c r="Z4" s="373"/>
      <c r="AA4" s="373"/>
      <c r="AB4" s="571"/>
      <c r="AC4" s="576"/>
      <c r="AD4" s="373"/>
      <c r="AE4" s="373"/>
      <c r="AF4" s="373"/>
      <c r="AG4" s="373"/>
      <c r="AH4" s="373"/>
      <c r="AI4" s="373"/>
      <c r="AJ4" s="373"/>
      <c r="AK4" s="373"/>
      <c r="AL4" s="564"/>
      <c r="AM4" s="513"/>
      <c r="AN4" s="411"/>
      <c r="AO4" s="411"/>
      <c r="AP4" s="411"/>
      <c r="AQ4" s="411"/>
      <c r="AR4" s="411"/>
      <c r="AS4" s="411"/>
      <c r="AT4" s="411"/>
      <c r="AU4" s="411"/>
      <c r="AV4" s="411"/>
      <c r="AW4" s="411"/>
      <c r="AX4" s="603"/>
      <c r="AY4" s="448" t="s">
        <v>91</v>
      </c>
      <c r="AZ4" s="449"/>
      <c r="BA4" s="449"/>
      <c r="BB4" s="449"/>
      <c r="BC4" s="449"/>
      <c r="BD4" s="449"/>
      <c r="BE4" s="449"/>
      <c r="BF4" s="449"/>
      <c r="BG4" s="449"/>
      <c r="BH4" s="449"/>
      <c r="BI4" s="449"/>
      <c r="BJ4" s="449"/>
      <c r="BK4" s="449"/>
      <c r="BL4" s="449"/>
      <c r="BM4" s="450"/>
      <c r="BN4" s="451">
        <v>4305196</v>
      </c>
      <c r="BO4" s="452"/>
      <c r="BP4" s="452"/>
      <c r="BQ4" s="452"/>
      <c r="BR4" s="452"/>
      <c r="BS4" s="452"/>
      <c r="BT4" s="452"/>
      <c r="BU4" s="453"/>
      <c r="BV4" s="451">
        <v>4177722</v>
      </c>
      <c r="BW4" s="452"/>
      <c r="BX4" s="452"/>
      <c r="BY4" s="452"/>
      <c r="BZ4" s="452"/>
      <c r="CA4" s="452"/>
      <c r="CB4" s="452"/>
      <c r="CC4" s="453"/>
      <c r="CD4" s="588" t="s">
        <v>92</v>
      </c>
      <c r="CE4" s="589"/>
      <c r="CF4" s="589"/>
      <c r="CG4" s="589"/>
      <c r="CH4" s="589"/>
      <c r="CI4" s="589"/>
      <c r="CJ4" s="589"/>
      <c r="CK4" s="589"/>
      <c r="CL4" s="589"/>
      <c r="CM4" s="589"/>
      <c r="CN4" s="589"/>
      <c r="CO4" s="589"/>
      <c r="CP4" s="589"/>
      <c r="CQ4" s="589"/>
      <c r="CR4" s="589"/>
      <c r="CS4" s="590"/>
      <c r="CT4" s="591">
        <v>6.8</v>
      </c>
      <c r="CU4" s="592"/>
      <c r="CV4" s="592"/>
      <c r="CW4" s="592"/>
      <c r="CX4" s="592"/>
      <c r="CY4" s="592"/>
      <c r="CZ4" s="592"/>
      <c r="DA4" s="593"/>
      <c r="DB4" s="591">
        <v>5.7</v>
      </c>
      <c r="DC4" s="592"/>
      <c r="DD4" s="592"/>
      <c r="DE4" s="592"/>
      <c r="DF4" s="592"/>
      <c r="DG4" s="592"/>
      <c r="DH4" s="592"/>
      <c r="DI4" s="593"/>
    </row>
    <row r="5" spans="1:119" ht="18.75" customHeight="1" x14ac:dyDescent="0.15">
      <c r="A5" s="178"/>
      <c r="B5" s="598"/>
      <c r="C5" s="412"/>
      <c r="D5" s="412"/>
      <c r="E5" s="599"/>
      <c r="F5" s="599"/>
      <c r="G5" s="599"/>
      <c r="H5" s="599"/>
      <c r="I5" s="599"/>
      <c r="J5" s="599"/>
      <c r="K5" s="599"/>
      <c r="L5" s="599"/>
      <c r="M5" s="599"/>
      <c r="N5" s="599"/>
      <c r="O5" s="599"/>
      <c r="P5" s="599"/>
      <c r="Q5" s="599"/>
      <c r="R5" s="410"/>
      <c r="S5" s="410"/>
      <c r="T5" s="410"/>
      <c r="U5" s="410"/>
      <c r="V5" s="602"/>
      <c r="W5" s="513"/>
      <c r="X5" s="411"/>
      <c r="Y5" s="411"/>
      <c r="Z5" s="411"/>
      <c r="AA5" s="411"/>
      <c r="AB5" s="412"/>
      <c r="AC5" s="410"/>
      <c r="AD5" s="411"/>
      <c r="AE5" s="411"/>
      <c r="AF5" s="411"/>
      <c r="AG5" s="411"/>
      <c r="AH5" s="411"/>
      <c r="AI5" s="411"/>
      <c r="AJ5" s="411"/>
      <c r="AK5" s="411"/>
      <c r="AL5" s="603"/>
      <c r="AM5" s="479" t="s">
        <v>93</v>
      </c>
      <c r="AN5" s="379"/>
      <c r="AO5" s="379"/>
      <c r="AP5" s="379"/>
      <c r="AQ5" s="379"/>
      <c r="AR5" s="379"/>
      <c r="AS5" s="379"/>
      <c r="AT5" s="380"/>
      <c r="AU5" s="480" t="s">
        <v>94</v>
      </c>
      <c r="AV5" s="481"/>
      <c r="AW5" s="481"/>
      <c r="AX5" s="481"/>
      <c r="AY5" s="436" t="s">
        <v>95</v>
      </c>
      <c r="AZ5" s="437"/>
      <c r="BA5" s="437"/>
      <c r="BB5" s="437"/>
      <c r="BC5" s="437"/>
      <c r="BD5" s="437"/>
      <c r="BE5" s="437"/>
      <c r="BF5" s="437"/>
      <c r="BG5" s="437"/>
      <c r="BH5" s="437"/>
      <c r="BI5" s="437"/>
      <c r="BJ5" s="437"/>
      <c r="BK5" s="437"/>
      <c r="BL5" s="437"/>
      <c r="BM5" s="438"/>
      <c r="BN5" s="422">
        <v>4026193</v>
      </c>
      <c r="BO5" s="423"/>
      <c r="BP5" s="423"/>
      <c r="BQ5" s="423"/>
      <c r="BR5" s="423"/>
      <c r="BS5" s="423"/>
      <c r="BT5" s="423"/>
      <c r="BU5" s="424"/>
      <c r="BV5" s="422">
        <v>3906176</v>
      </c>
      <c r="BW5" s="423"/>
      <c r="BX5" s="423"/>
      <c r="BY5" s="423"/>
      <c r="BZ5" s="423"/>
      <c r="CA5" s="423"/>
      <c r="CB5" s="423"/>
      <c r="CC5" s="424"/>
      <c r="CD5" s="462" t="s">
        <v>96</v>
      </c>
      <c r="CE5" s="382"/>
      <c r="CF5" s="382"/>
      <c r="CG5" s="382"/>
      <c r="CH5" s="382"/>
      <c r="CI5" s="382"/>
      <c r="CJ5" s="382"/>
      <c r="CK5" s="382"/>
      <c r="CL5" s="382"/>
      <c r="CM5" s="382"/>
      <c r="CN5" s="382"/>
      <c r="CO5" s="382"/>
      <c r="CP5" s="382"/>
      <c r="CQ5" s="382"/>
      <c r="CR5" s="382"/>
      <c r="CS5" s="463"/>
      <c r="CT5" s="419">
        <v>79.400000000000006</v>
      </c>
      <c r="CU5" s="420"/>
      <c r="CV5" s="420"/>
      <c r="CW5" s="420"/>
      <c r="CX5" s="420"/>
      <c r="CY5" s="420"/>
      <c r="CZ5" s="420"/>
      <c r="DA5" s="421"/>
      <c r="DB5" s="419">
        <v>81.599999999999994</v>
      </c>
      <c r="DC5" s="420"/>
      <c r="DD5" s="420"/>
      <c r="DE5" s="420"/>
      <c r="DF5" s="420"/>
      <c r="DG5" s="420"/>
      <c r="DH5" s="420"/>
      <c r="DI5" s="421"/>
    </row>
    <row r="6" spans="1:119" ht="18.75" customHeight="1" x14ac:dyDescent="0.15">
      <c r="A6" s="178"/>
      <c r="B6" s="568" t="s">
        <v>97</v>
      </c>
      <c r="C6" s="409"/>
      <c r="D6" s="409"/>
      <c r="E6" s="569"/>
      <c r="F6" s="569"/>
      <c r="G6" s="569"/>
      <c r="H6" s="569"/>
      <c r="I6" s="569"/>
      <c r="J6" s="569"/>
      <c r="K6" s="569"/>
      <c r="L6" s="569" t="s">
        <v>98</v>
      </c>
      <c r="M6" s="569"/>
      <c r="N6" s="569"/>
      <c r="O6" s="569"/>
      <c r="P6" s="569"/>
      <c r="Q6" s="569"/>
      <c r="R6" s="407"/>
      <c r="S6" s="407"/>
      <c r="T6" s="407"/>
      <c r="U6" s="407"/>
      <c r="V6" s="575"/>
      <c r="W6" s="512" t="s">
        <v>99</v>
      </c>
      <c r="X6" s="408"/>
      <c r="Y6" s="408"/>
      <c r="Z6" s="408"/>
      <c r="AA6" s="408"/>
      <c r="AB6" s="409"/>
      <c r="AC6" s="580" t="s">
        <v>100</v>
      </c>
      <c r="AD6" s="581"/>
      <c r="AE6" s="581"/>
      <c r="AF6" s="581"/>
      <c r="AG6" s="581"/>
      <c r="AH6" s="581"/>
      <c r="AI6" s="581"/>
      <c r="AJ6" s="581"/>
      <c r="AK6" s="581"/>
      <c r="AL6" s="582"/>
      <c r="AM6" s="479" t="s">
        <v>101</v>
      </c>
      <c r="AN6" s="379"/>
      <c r="AO6" s="379"/>
      <c r="AP6" s="379"/>
      <c r="AQ6" s="379"/>
      <c r="AR6" s="379"/>
      <c r="AS6" s="379"/>
      <c r="AT6" s="380"/>
      <c r="AU6" s="480" t="s">
        <v>94</v>
      </c>
      <c r="AV6" s="481"/>
      <c r="AW6" s="481"/>
      <c r="AX6" s="481"/>
      <c r="AY6" s="436" t="s">
        <v>102</v>
      </c>
      <c r="AZ6" s="437"/>
      <c r="BA6" s="437"/>
      <c r="BB6" s="437"/>
      <c r="BC6" s="437"/>
      <c r="BD6" s="437"/>
      <c r="BE6" s="437"/>
      <c r="BF6" s="437"/>
      <c r="BG6" s="437"/>
      <c r="BH6" s="437"/>
      <c r="BI6" s="437"/>
      <c r="BJ6" s="437"/>
      <c r="BK6" s="437"/>
      <c r="BL6" s="437"/>
      <c r="BM6" s="438"/>
      <c r="BN6" s="422">
        <v>279003</v>
      </c>
      <c r="BO6" s="423"/>
      <c r="BP6" s="423"/>
      <c r="BQ6" s="423"/>
      <c r="BR6" s="423"/>
      <c r="BS6" s="423"/>
      <c r="BT6" s="423"/>
      <c r="BU6" s="424"/>
      <c r="BV6" s="422">
        <v>271546</v>
      </c>
      <c r="BW6" s="423"/>
      <c r="BX6" s="423"/>
      <c r="BY6" s="423"/>
      <c r="BZ6" s="423"/>
      <c r="CA6" s="423"/>
      <c r="CB6" s="423"/>
      <c r="CC6" s="424"/>
      <c r="CD6" s="462" t="s">
        <v>103</v>
      </c>
      <c r="CE6" s="382"/>
      <c r="CF6" s="382"/>
      <c r="CG6" s="382"/>
      <c r="CH6" s="382"/>
      <c r="CI6" s="382"/>
      <c r="CJ6" s="382"/>
      <c r="CK6" s="382"/>
      <c r="CL6" s="382"/>
      <c r="CM6" s="382"/>
      <c r="CN6" s="382"/>
      <c r="CO6" s="382"/>
      <c r="CP6" s="382"/>
      <c r="CQ6" s="382"/>
      <c r="CR6" s="382"/>
      <c r="CS6" s="463"/>
      <c r="CT6" s="565">
        <v>81.7</v>
      </c>
      <c r="CU6" s="566"/>
      <c r="CV6" s="566"/>
      <c r="CW6" s="566"/>
      <c r="CX6" s="566"/>
      <c r="CY6" s="566"/>
      <c r="CZ6" s="566"/>
      <c r="DA6" s="567"/>
      <c r="DB6" s="565">
        <v>83.6</v>
      </c>
      <c r="DC6" s="566"/>
      <c r="DD6" s="566"/>
      <c r="DE6" s="566"/>
      <c r="DF6" s="566"/>
      <c r="DG6" s="566"/>
      <c r="DH6" s="566"/>
      <c r="DI6" s="567"/>
    </row>
    <row r="7" spans="1:119" ht="18.75" customHeight="1" x14ac:dyDescent="0.15">
      <c r="A7" s="178"/>
      <c r="B7" s="570"/>
      <c r="C7" s="571"/>
      <c r="D7" s="571"/>
      <c r="E7" s="572"/>
      <c r="F7" s="572"/>
      <c r="G7" s="572"/>
      <c r="H7" s="572"/>
      <c r="I7" s="572"/>
      <c r="J7" s="572"/>
      <c r="K7" s="572"/>
      <c r="L7" s="572"/>
      <c r="M7" s="572"/>
      <c r="N7" s="572"/>
      <c r="O7" s="572"/>
      <c r="P7" s="572"/>
      <c r="Q7" s="572"/>
      <c r="R7" s="576"/>
      <c r="S7" s="576"/>
      <c r="T7" s="576"/>
      <c r="U7" s="576"/>
      <c r="V7" s="577"/>
      <c r="W7" s="563"/>
      <c r="X7" s="373"/>
      <c r="Y7" s="373"/>
      <c r="Z7" s="373"/>
      <c r="AA7" s="373"/>
      <c r="AB7" s="571"/>
      <c r="AC7" s="583"/>
      <c r="AD7" s="374"/>
      <c r="AE7" s="374"/>
      <c r="AF7" s="374"/>
      <c r="AG7" s="374"/>
      <c r="AH7" s="374"/>
      <c r="AI7" s="374"/>
      <c r="AJ7" s="374"/>
      <c r="AK7" s="374"/>
      <c r="AL7" s="584"/>
      <c r="AM7" s="479" t="s">
        <v>104</v>
      </c>
      <c r="AN7" s="379"/>
      <c r="AO7" s="379"/>
      <c r="AP7" s="379"/>
      <c r="AQ7" s="379"/>
      <c r="AR7" s="379"/>
      <c r="AS7" s="379"/>
      <c r="AT7" s="380"/>
      <c r="AU7" s="480" t="s">
        <v>105</v>
      </c>
      <c r="AV7" s="481"/>
      <c r="AW7" s="481"/>
      <c r="AX7" s="481"/>
      <c r="AY7" s="436" t="s">
        <v>106</v>
      </c>
      <c r="AZ7" s="437"/>
      <c r="BA7" s="437"/>
      <c r="BB7" s="437"/>
      <c r="BC7" s="437"/>
      <c r="BD7" s="437"/>
      <c r="BE7" s="437"/>
      <c r="BF7" s="437"/>
      <c r="BG7" s="437"/>
      <c r="BH7" s="437"/>
      <c r="BI7" s="437"/>
      <c r="BJ7" s="437"/>
      <c r="BK7" s="437"/>
      <c r="BL7" s="437"/>
      <c r="BM7" s="438"/>
      <c r="BN7" s="422">
        <v>128464</v>
      </c>
      <c r="BO7" s="423"/>
      <c r="BP7" s="423"/>
      <c r="BQ7" s="423"/>
      <c r="BR7" s="423"/>
      <c r="BS7" s="423"/>
      <c r="BT7" s="423"/>
      <c r="BU7" s="424"/>
      <c r="BV7" s="422">
        <v>157129</v>
      </c>
      <c r="BW7" s="423"/>
      <c r="BX7" s="423"/>
      <c r="BY7" s="423"/>
      <c r="BZ7" s="423"/>
      <c r="CA7" s="423"/>
      <c r="CB7" s="423"/>
      <c r="CC7" s="424"/>
      <c r="CD7" s="462" t="s">
        <v>107</v>
      </c>
      <c r="CE7" s="382"/>
      <c r="CF7" s="382"/>
      <c r="CG7" s="382"/>
      <c r="CH7" s="382"/>
      <c r="CI7" s="382"/>
      <c r="CJ7" s="382"/>
      <c r="CK7" s="382"/>
      <c r="CL7" s="382"/>
      <c r="CM7" s="382"/>
      <c r="CN7" s="382"/>
      <c r="CO7" s="382"/>
      <c r="CP7" s="382"/>
      <c r="CQ7" s="382"/>
      <c r="CR7" s="382"/>
      <c r="CS7" s="463"/>
      <c r="CT7" s="422">
        <v>2210479</v>
      </c>
      <c r="CU7" s="423"/>
      <c r="CV7" s="423"/>
      <c r="CW7" s="423"/>
      <c r="CX7" s="423"/>
      <c r="CY7" s="423"/>
      <c r="CZ7" s="423"/>
      <c r="DA7" s="424"/>
      <c r="DB7" s="422">
        <v>2011116</v>
      </c>
      <c r="DC7" s="423"/>
      <c r="DD7" s="423"/>
      <c r="DE7" s="423"/>
      <c r="DF7" s="423"/>
      <c r="DG7" s="423"/>
      <c r="DH7" s="423"/>
      <c r="DI7" s="424"/>
    </row>
    <row r="8" spans="1:119" ht="18.75" customHeight="1" thickBot="1" x14ac:dyDescent="0.2">
      <c r="A8" s="178"/>
      <c r="B8" s="573"/>
      <c r="C8" s="518"/>
      <c r="D8" s="518"/>
      <c r="E8" s="574"/>
      <c r="F8" s="574"/>
      <c r="G8" s="574"/>
      <c r="H8" s="574"/>
      <c r="I8" s="574"/>
      <c r="J8" s="574"/>
      <c r="K8" s="574"/>
      <c r="L8" s="574"/>
      <c r="M8" s="574"/>
      <c r="N8" s="574"/>
      <c r="O8" s="574"/>
      <c r="P8" s="574"/>
      <c r="Q8" s="574"/>
      <c r="R8" s="578"/>
      <c r="S8" s="578"/>
      <c r="T8" s="578"/>
      <c r="U8" s="578"/>
      <c r="V8" s="579"/>
      <c r="W8" s="493"/>
      <c r="X8" s="494"/>
      <c r="Y8" s="494"/>
      <c r="Z8" s="494"/>
      <c r="AA8" s="494"/>
      <c r="AB8" s="518"/>
      <c r="AC8" s="585"/>
      <c r="AD8" s="586"/>
      <c r="AE8" s="586"/>
      <c r="AF8" s="586"/>
      <c r="AG8" s="586"/>
      <c r="AH8" s="586"/>
      <c r="AI8" s="586"/>
      <c r="AJ8" s="586"/>
      <c r="AK8" s="586"/>
      <c r="AL8" s="587"/>
      <c r="AM8" s="479" t="s">
        <v>108</v>
      </c>
      <c r="AN8" s="379"/>
      <c r="AO8" s="379"/>
      <c r="AP8" s="379"/>
      <c r="AQ8" s="379"/>
      <c r="AR8" s="379"/>
      <c r="AS8" s="379"/>
      <c r="AT8" s="380"/>
      <c r="AU8" s="480" t="s">
        <v>109</v>
      </c>
      <c r="AV8" s="481"/>
      <c r="AW8" s="481"/>
      <c r="AX8" s="481"/>
      <c r="AY8" s="436" t="s">
        <v>110</v>
      </c>
      <c r="AZ8" s="437"/>
      <c r="BA8" s="437"/>
      <c r="BB8" s="437"/>
      <c r="BC8" s="437"/>
      <c r="BD8" s="437"/>
      <c r="BE8" s="437"/>
      <c r="BF8" s="437"/>
      <c r="BG8" s="437"/>
      <c r="BH8" s="437"/>
      <c r="BI8" s="437"/>
      <c r="BJ8" s="437"/>
      <c r="BK8" s="437"/>
      <c r="BL8" s="437"/>
      <c r="BM8" s="438"/>
      <c r="BN8" s="422">
        <v>150539</v>
      </c>
      <c r="BO8" s="423"/>
      <c r="BP8" s="423"/>
      <c r="BQ8" s="423"/>
      <c r="BR8" s="423"/>
      <c r="BS8" s="423"/>
      <c r="BT8" s="423"/>
      <c r="BU8" s="424"/>
      <c r="BV8" s="422">
        <v>114417</v>
      </c>
      <c r="BW8" s="423"/>
      <c r="BX8" s="423"/>
      <c r="BY8" s="423"/>
      <c r="BZ8" s="423"/>
      <c r="CA8" s="423"/>
      <c r="CB8" s="423"/>
      <c r="CC8" s="424"/>
      <c r="CD8" s="462" t="s">
        <v>111</v>
      </c>
      <c r="CE8" s="382"/>
      <c r="CF8" s="382"/>
      <c r="CG8" s="382"/>
      <c r="CH8" s="382"/>
      <c r="CI8" s="382"/>
      <c r="CJ8" s="382"/>
      <c r="CK8" s="382"/>
      <c r="CL8" s="382"/>
      <c r="CM8" s="382"/>
      <c r="CN8" s="382"/>
      <c r="CO8" s="382"/>
      <c r="CP8" s="382"/>
      <c r="CQ8" s="382"/>
      <c r="CR8" s="382"/>
      <c r="CS8" s="463"/>
      <c r="CT8" s="525">
        <v>0.1</v>
      </c>
      <c r="CU8" s="526"/>
      <c r="CV8" s="526"/>
      <c r="CW8" s="526"/>
      <c r="CX8" s="526"/>
      <c r="CY8" s="526"/>
      <c r="CZ8" s="526"/>
      <c r="DA8" s="527"/>
      <c r="DB8" s="525">
        <v>0.1</v>
      </c>
      <c r="DC8" s="526"/>
      <c r="DD8" s="526"/>
      <c r="DE8" s="526"/>
      <c r="DF8" s="526"/>
      <c r="DG8" s="526"/>
      <c r="DH8" s="526"/>
      <c r="DI8" s="527"/>
    </row>
    <row r="9" spans="1:119" ht="18.75" customHeight="1" thickBot="1" x14ac:dyDescent="0.2">
      <c r="A9" s="178"/>
      <c r="B9" s="554" t="s">
        <v>112</v>
      </c>
      <c r="C9" s="555"/>
      <c r="D9" s="555"/>
      <c r="E9" s="555"/>
      <c r="F9" s="555"/>
      <c r="G9" s="555"/>
      <c r="H9" s="555"/>
      <c r="I9" s="555"/>
      <c r="J9" s="555"/>
      <c r="K9" s="473"/>
      <c r="L9" s="556" t="s">
        <v>113</v>
      </c>
      <c r="M9" s="557"/>
      <c r="N9" s="557"/>
      <c r="O9" s="557"/>
      <c r="P9" s="557"/>
      <c r="Q9" s="558"/>
      <c r="R9" s="559">
        <v>2288</v>
      </c>
      <c r="S9" s="560"/>
      <c r="T9" s="560"/>
      <c r="U9" s="560"/>
      <c r="V9" s="561"/>
      <c r="W9" s="491" t="s">
        <v>114</v>
      </c>
      <c r="X9" s="492"/>
      <c r="Y9" s="492"/>
      <c r="Z9" s="492"/>
      <c r="AA9" s="492"/>
      <c r="AB9" s="492"/>
      <c r="AC9" s="492"/>
      <c r="AD9" s="492"/>
      <c r="AE9" s="492"/>
      <c r="AF9" s="492"/>
      <c r="AG9" s="492"/>
      <c r="AH9" s="492"/>
      <c r="AI9" s="492"/>
      <c r="AJ9" s="492"/>
      <c r="AK9" s="492"/>
      <c r="AL9" s="562"/>
      <c r="AM9" s="479" t="s">
        <v>115</v>
      </c>
      <c r="AN9" s="379"/>
      <c r="AO9" s="379"/>
      <c r="AP9" s="379"/>
      <c r="AQ9" s="379"/>
      <c r="AR9" s="379"/>
      <c r="AS9" s="379"/>
      <c r="AT9" s="380"/>
      <c r="AU9" s="480" t="s">
        <v>116</v>
      </c>
      <c r="AV9" s="481"/>
      <c r="AW9" s="481"/>
      <c r="AX9" s="481"/>
      <c r="AY9" s="436" t="s">
        <v>117</v>
      </c>
      <c r="AZ9" s="437"/>
      <c r="BA9" s="437"/>
      <c r="BB9" s="437"/>
      <c r="BC9" s="437"/>
      <c r="BD9" s="437"/>
      <c r="BE9" s="437"/>
      <c r="BF9" s="437"/>
      <c r="BG9" s="437"/>
      <c r="BH9" s="437"/>
      <c r="BI9" s="437"/>
      <c r="BJ9" s="437"/>
      <c r="BK9" s="437"/>
      <c r="BL9" s="437"/>
      <c r="BM9" s="438"/>
      <c r="BN9" s="422">
        <v>36122</v>
      </c>
      <c r="BO9" s="423"/>
      <c r="BP9" s="423"/>
      <c r="BQ9" s="423"/>
      <c r="BR9" s="423"/>
      <c r="BS9" s="423"/>
      <c r="BT9" s="423"/>
      <c r="BU9" s="424"/>
      <c r="BV9" s="422">
        <v>29526</v>
      </c>
      <c r="BW9" s="423"/>
      <c r="BX9" s="423"/>
      <c r="BY9" s="423"/>
      <c r="BZ9" s="423"/>
      <c r="CA9" s="423"/>
      <c r="CB9" s="423"/>
      <c r="CC9" s="424"/>
      <c r="CD9" s="462" t="s">
        <v>118</v>
      </c>
      <c r="CE9" s="382"/>
      <c r="CF9" s="382"/>
      <c r="CG9" s="382"/>
      <c r="CH9" s="382"/>
      <c r="CI9" s="382"/>
      <c r="CJ9" s="382"/>
      <c r="CK9" s="382"/>
      <c r="CL9" s="382"/>
      <c r="CM9" s="382"/>
      <c r="CN9" s="382"/>
      <c r="CO9" s="382"/>
      <c r="CP9" s="382"/>
      <c r="CQ9" s="382"/>
      <c r="CR9" s="382"/>
      <c r="CS9" s="463"/>
      <c r="CT9" s="419">
        <v>14.5</v>
      </c>
      <c r="CU9" s="420"/>
      <c r="CV9" s="420"/>
      <c r="CW9" s="420"/>
      <c r="CX9" s="420"/>
      <c r="CY9" s="420"/>
      <c r="CZ9" s="420"/>
      <c r="DA9" s="421"/>
      <c r="DB9" s="419">
        <v>15.5</v>
      </c>
      <c r="DC9" s="420"/>
      <c r="DD9" s="420"/>
      <c r="DE9" s="420"/>
      <c r="DF9" s="420"/>
      <c r="DG9" s="420"/>
      <c r="DH9" s="420"/>
      <c r="DI9" s="421"/>
    </row>
    <row r="10" spans="1:119" ht="18.75" customHeight="1" thickBot="1" x14ac:dyDescent="0.2">
      <c r="A10" s="178"/>
      <c r="B10" s="554"/>
      <c r="C10" s="555"/>
      <c r="D10" s="555"/>
      <c r="E10" s="555"/>
      <c r="F10" s="555"/>
      <c r="G10" s="555"/>
      <c r="H10" s="555"/>
      <c r="I10" s="555"/>
      <c r="J10" s="555"/>
      <c r="K10" s="473"/>
      <c r="L10" s="378" t="s">
        <v>119</v>
      </c>
      <c r="M10" s="379"/>
      <c r="N10" s="379"/>
      <c r="O10" s="379"/>
      <c r="P10" s="379"/>
      <c r="Q10" s="380"/>
      <c r="R10" s="375">
        <v>2560</v>
      </c>
      <c r="S10" s="376"/>
      <c r="T10" s="376"/>
      <c r="U10" s="376"/>
      <c r="V10" s="435"/>
      <c r="W10" s="563"/>
      <c r="X10" s="373"/>
      <c r="Y10" s="373"/>
      <c r="Z10" s="373"/>
      <c r="AA10" s="373"/>
      <c r="AB10" s="373"/>
      <c r="AC10" s="373"/>
      <c r="AD10" s="373"/>
      <c r="AE10" s="373"/>
      <c r="AF10" s="373"/>
      <c r="AG10" s="373"/>
      <c r="AH10" s="373"/>
      <c r="AI10" s="373"/>
      <c r="AJ10" s="373"/>
      <c r="AK10" s="373"/>
      <c r="AL10" s="564"/>
      <c r="AM10" s="479" t="s">
        <v>120</v>
      </c>
      <c r="AN10" s="379"/>
      <c r="AO10" s="379"/>
      <c r="AP10" s="379"/>
      <c r="AQ10" s="379"/>
      <c r="AR10" s="379"/>
      <c r="AS10" s="379"/>
      <c r="AT10" s="380"/>
      <c r="AU10" s="480" t="s">
        <v>121</v>
      </c>
      <c r="AV10" s="481"/>
      <c r="AW10" s="481"/>
      <c r="AX10" s="481"/>
      <c r="AY10" s="436" t="s">
        <v>122</v>
      </c>
      <c r="AZ10" s="437"/>
      <c r="BA10" s="437"/>
      <c r="BB10" s="437"/>
      <c r="BC10" s="437"/>
      <c r="BD10" s="437"/>
      <c r="BE10" s="437"/>
      <c r="BF10" s="437"/>
      <c r="BG10" s="437"/>
      <c r="BH10" s="437"/>
      <c r="BI10" s="437"/>
      <c r="BJ10" s="437"/>
      <c r="BK10" s="437"/>
      <c r="BL10" s="437"/>
      <c r="BM10" s="438"/>
      <c r="BN10" s="422">
        <v>12035</v>
      </c>
      <c r="BO10" s="423"/>
      <c r="BP10" s="423"/>
      <c r="BQ10" s="423"/>
      <c r="BR10" s="423"/>
      <c r="BS10" s="423"/>
      <c r="BT10" s="423"/>
      <c r="BU10" s="424"/>
      <c r="BV10" s="422">
        <v>104409</v>
      </c>
      <c r="BW10" s="423"/>
      <c r="BX10" s="423"/>
      <c r="BY10" s="423"/>
      <c r="BZ10" s="423"/>
      <c r="CA10" s="423"/>
      <c r="CB10" s="423"/>
      <c r="CC10" s="424"/>
      <c r="CD10" s="181" t="s">
        <v>123</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8"/>
      <c r="B11" s="554"/>
      <c r="C11" s="555"/>
      <c r="D11" s="555"/>
      <c r="E11" s="555"/>
      <c r="F11" s="555"/>
      <c r="G11" s="555"/>
      <c r="H11" s="555"/>
      <c r="I11" s="555"/>
      <c r="J11" s="555"/>
      <c r="K11" s="473"/>
      <c r="L11" s="383" t="s">
        <v>124</v>
      </c>
      <c r="M11" s="384"/>
      <c r="N11" s="384"/>
      <c r="O11" s="384"/>
      <c r="P11" s="384"/>
      <c r="Q11" s="385"/>
      <c r="R11" s="551" t="s">
        <v>125</v>
      </c>
      <c r="S11" s="552"/>
      <c r="T11" s="552"/>
      <c r="U11" s="552"/>
      <c r="V11" s="553"/>
      <c r="W11" s="563"/>
      <c r="X11" s="373"/>
      <c r="Y11" s="373"/>
      <c r="Z11" s="373"/>
      <c r="AA11" s="373"/>
      <c r="AB11" s="373"/>
      <c r="AC11" s="373"/>
      <c r="AD11" s="373"/>
      <c r="AE11" s="373"/>
      <c r="AF11" s="373"/>
      <c r="AG11" s="373"/>
      <c r="AH11" s="373"/>
      <c r="AI11" s="373"/>
      <c r="AJ11" s="373"/>
      <c r="AK11" s="373"/>
      <c r="AL11" s="564"/>
      <c r="AM11" s="479" t="s">
        <v>126</v>
      </c>
      <c r="AN11" s="379"/>
      <c r="AO11" s="379"/>
      <c r="AP11" s="379"/>
      <c r="AQ11" s="379"/>
      <c r="AR11" s="379"/>
      <c r="AS11" s="379"/>
      <c r="AT11" s="380"/>
      <c r="AU11" s="480" t="s">
        <v>127</v>
      </c>
      <c r="AV11" s="481"/>
      <c r="AW11" s="481"/>
      <c r="AX11" s="481"/>
      <c r="AY11" s="436" t="s">
        <v>128</v>
      </c>
      <c r="AZ11" s="437"/>
      <c r="BA11" s="437"/>
      <c r="BB11" s="437"/>
      <c r="BC11" s="437"/>
      <c r="BD11" s="437"/>
      <c r="BE11" s="437"/>
      <c r="BF11" s="437"/>
      <c r="BG11" s="437"/>
      <c r="BH11" s="437"/>
      <c r="BI11" s="437"/>
      <c r="BJ11" s="437"/>
      <c r="BK11" s="437"/>
      <c r="BL11" s="437"/>
      <c r="BM11" s="438"/>
      <c r="BN11" s="422">
        <v>0</v>
      </c>
      <c r="BO11" s="423"/>
      <c r="BP11" s="423"/>
      <c r="BQ11" s="423"/>
      <c r="BR11" s="423"/>
      <c r="BS11" s="423"/>
      <c r="BT11" s="423"/>
      <c r="BU11" s="424"/>
      <c r="BV11" s="422">
        <v>0</v>
      </c>
      <c r="BW11" s="423"/>
      <c r="BX11" s="423"/>
      <c r="BY11" s="423"/>
      <c r="BZ11" s="423"/>
      <c r="CA11" s="423"/>
      <c r="CB11" s="423"/>
      <c r="CC11" s="424"/>
      <c r="CD11" s="462" t="s">
        <v>129</v>
      </c>
      <c r="CE11" s="382"/>
      <c r="CF11" s="382"/>
      <c r="CG11" s="382"/>
      <c r="CH11" s="382"/>
      <c r="CI11" s="382"/>
      <c r="CJ11" s="382"/>
      <c r="CK11" s="382"/>
      <c r="CL11" s="382"/>
      <c r="CM11" s="382"/>
      <c r="CN11" s="382"/>
      <c r="CO11" s="382"/>
      <c r="CP11" s="382"/>
      <c r="CQ11" s="382"/>
      <c r="CR11" s="382"/>
      <c r="CS11" s="463"/>
      <c r="CT11" s="525" t="s">
        <v>130</v>
      </c>
      <c r="CU11" s="526"/>
      <c r="CV11" s="526"/>
      <c r="CW11" s="526"/>
      <c r="CX11" s="526"/>
      <c r="CY11" s="526"/>
      <c r="CZ11" s="526"/>
      <c r="DA11" s="527"/>
      <c r="DB11" s="525" t="s">
        <v>131</v>
      </c>
      <c r="DC11" s="526"/>
      <c r="DD11" s="526"/>
      <c r="DE11" s="526"/>
      <c r="DF11" s="526"/>
      <c r="DG11" s="526"/>
      <c r="DH11" s="526"/>
      <c r="DI11" s="527"/>
    </row>
    <row r="12" spans="1:119" ht="18.75" customHeight="1" x14ac:dyDescent="0.15">
      <c r="A12" s="178"/>
      <c r="B12" s="528" t="s">
        <v>132</v>
      </c>
      <c r="C12" s="529"/>
      <c r="D12" s="529"/>
      <c r="E12" s="529"/>
      <c r="F12" s="529"/>
      <c r="G12" s="529"/>
      <c r="H12" s="529"/>
      <c r="I12" s="529"/>
      <c r="J12" s="529"/>
      <c r="K12" s="530"/>
      <c r="L12" s="537" t="s">
        <v>133</v>
      </c>
      <c r="M12" s="538"/>
      <c r="N12" s="538"/>
      <c r="O12" s="538"/>
      <c r="P12" s="538"/>
      <c r="Q12" s="539"/>
      <c r="R12" s="540">
        <v>2284</v>
      </c>
      <c r="S12" s="541"/>
      <c r="T12" s="541"/>
      <c r="U12" s="541"/>
      <c r="V12" s="542"/>
      <c r="W12" s="543" t="s">
        <v>1</v>
      </c>
      <c r="X12" s="481"/>
      <c r="Y12" s="481"/>
      <c r="Z12" s="481"/>
      <c r="AA12" s="481"/>
      <c r="AB12" s="544"/>
      <c r="AC12" s="545" t="s">
        <v>134</v>
      </c>
      <c r="AD12" s="546"/>
      <c r="AE12" s="546"/>
      <c r="AF12" s="546"/>
      <c r="AG12" s="547"/>
      <c r="AH12" s="545" t="s">
        <v>135</v>
      </c>
      <c r="AI12" s="546"/>
      <c r="AJ12" s="546"/>
      <c r="AK12" s="546"/>
      <c r="AL12" s="548"/>
      <c r="AM12" s="479" t="s">
        <v>136</v>
      </c>
      <c r="AN12" s="379"/>
      <c r="AO12" s="379"/>
      <c r="AP12" s="379"/>
      <c r="AQ12" s="379"/>
      <c r="AR12" s="379"/>
      <c r="AS12" s="379"/>
      <c r="AT12" s="380"/>
      <c r="AU12" s="480" t="s">
        <v>137</v>
      </c>
      <c r="AV12" s="481"/>
      <c r="AW12" s="481"/>
      <c r="AX12" s="481"/>
      <c r="AY12" s="436" t="s">
        <v>138</v>
      </c>
      <c r="AZ12" s="437"/>
      <c r="BA12" s="437"/>
      <c r="BB12" s="437"/>
      <c r="BC12" s="437"/>
      <c r="BD12" s="437"/>
      <c r="BE12" s="437"/>
      <c r="BF12" s="437"/>
      <c r="BG12" s="437"/>
      <c r="BH12" s="437"/>
      <c r="BI12" s="437"/>
      <c r="BJ12" s="437"/>
      <c r="BK12" s="437"/>
      <c r="BL12" s="437"/>
      <c r="BM12" s="438"/>
      <c r="BN12" s="422">
        <v>0</v>
      </c>
      <c r="BO12" s="423"/>
      <c r="BP12" s="423"/>
      <c r="BQ12" s="423"/>
      <c r="BR12" s="423"/>
      <c r="BS12" s="423"/>
      <c r="BT12" s="423"/>
      <c r="BU12" s="424"/>
      <c r="BV12" s="422">
        <v>0</v>
      </c>
      <c r="BW12" s="423"/>
      <c r="BX12" s="423"/>
      <c r="BY12" s="423"/>
      <c r="BZ12" s="423"/>
      <c r="CA12" s="423"/>
      <c r="CB12" s="423"/>
      <c r="CC12" s="424"/>
      <c r="CD12" s="462" t="s">
        <v>139</v>
      </c>
      <c r="CE12" s="382"/>
      <c r="CF12" s="382"/>
      <c r="CG12" s="382"/>
      <c r="CH12" s="382"/>
      <c r="CI12" s="382"/>
      <c r="CJ12" s="382"/>
      <c r="CK12" s="382"/>
      <c r="CL12" s="382"/>
      <c r="CM12" s="382"/>
      <c r="CN12" s="382"/>
      <c r="CO12" s="382"/>
      <c r="CP12" s="382"/>
      <c r="CQ12" s="382"/>
      <c r="CR12" s="382"/>
      <c r="CS12" s="463"/>
      <c r="CT12" s="525" t="s">
        <v>130</v>
      </c>
      <c r="CU12" s="526"/>
      <c r="CV12" s="526"/>
      <c r="CW12" s="526"/>
      <c r="CX12" s="526"/>
      <c r="CY12" s="526"/>
      <c r="CZ12" s="526"/>
      <c r="DA12" s="527"/>
      <c r="DB12" s="525" t="s">
        <v>140</v>
      </c>
      <c r="DC12" s="526"/>
      <c r="DD12" s="526"/>
      <c r="DE12" s="526"/>
      <c r="DF12" s="526"/>
      <c r="DG12" s="526"/>
      <c r="DH12" s="526"/>
      <c r="DI12" s="527"/>
    </row>
    <row r="13" spans="1:119" ht="18.75" customHeight="1" x14ac:dyDescent="0.15">
      <c r="A13" s="178"/>
      <c r="B13" s="531"/>
      <c r="C13" s="532"/>
      <c r="D13" s="532"/>
      <c r="E13" s="532"/>
      <c r="F13" s="532"/>
      <c r="G13" s="532"/>
      <c r="H13" s="532"/>
      <c r="I13" s="532"/>
      <c r="J13" s="532"/>
      <c r="K13" s="533"/>
      <c r="L13" s="187"/>
      <c r="M13" s="506" t="s">
        <v>141</v>
      </c>
      <c r="N13" s="507"/>
      <c r="O13" s="507"/>
      <c r="P13" s="507"/>
      <c r="Q13" s="508"/>
      <c r="R13" s="509">
        <v>2274</v>
      </c>
      <c r="S13" s="510"/>
      <c r="T13" s="510"/>
      <c r="U13" s="510"/>
      <c r="V13" s="511"/>
      <c r="W13" s="512" t="s">
        <v>142</v>
      </c>
      <c r="X13" s="408"/>
      <c r="Y13" s="408"/>
      <c r="Z13" s="408"/>
      <c r="AA13" s="408"/>
      <c r="AB13" s="409"/>
      <c r="AC13" s="375">
        <v>322</v>
      </c>
      <c r="AD13" s="376"/>
      <c r="AE13" s="376"/>
      <c r="AF13" s="376"/>
      <c r="AG13" s="377"/>
      <c r="AH13" s="375">
        <v>396</v>
      </c>
      <c r="AI13" s="376"/>
      <c r="AJ13" s="376"/>
      <c r="AK13" s="376"/>
      <c r="AL13" s="435"/>
      <c r="AM13" s="479" t="s">
        <v>143</v>
      </c>
      <c r="AN13" s="379"/>
      <c r="AO13" s="379"/>
      <c r="AP13" s="379"/>
      <c r="AQ13" s="379"/>
      <c r="AR13" s="379"/>
      <c r="AS13" s="379"/>
      <c r="AT13" s="380"/>
      <c r="AU13" s="480" t="s">
        <v>144</v>
      </c>
      <c r="AV13" s="481"/>
      <c r="AW13" s="481"/>
      <c r="AX13" s="481"/>
      <c r="AY13" s="436" t="s">
        <v>145</v>
      </c>
      <c r="AZ13" s="437"/>
      <c r="BA13" s="437"/>
      <c r="BB13" s="437"/>
      <c r="BC13" s="437"/>
      <c r="BD13" s="437"/>
      <c r="BE13" s="437"/>
      <c r="BF13" s="437"/>
      <c r="BG13" s="437"/>
      <c r="BH13" s="437"/>
      <c r="BI13" s="437"/>
      <c r="BJ13" s="437"/>
      <c r="BK13" s="437"/>
      <c r="BL13" s="437"/>
      <c r="BM13" s="438"/>
      <c r="BN13" s="422">
        <v>48157</v>
      </c>
      <c r="BO13" s="423"/>
      <c r="BP13" s="423"/>
      <c r="BQ13" s="423"/>
      <c r="BR13" s="423"/>
      <c r="BS13" s="423"/>
      <c r="BT13" s="423"/>
      <c r="BU13" s="424"/>
      <c r="BV13" s="422">
        <v>133935</v>
      </c>
      <c r="BW13" s="423"/>
      <c r="BX13" s="423"/>
      <c r="BY13" s="423"/>
      <c r="BZ13" s="423"/>
      <c r="CA13" s="423"/>
      <c r="CB13" s="423"/>
      <c r="CC13" s="424"/>
      <c r="CD13" s="462" t="s">
        <v>146</v>
      </c>
      <c r="CE13" s="382"/>
      <c r="CF13" s="382"/>
      <c r="CG13" s="382"/>
      <c r="CH13" s="382"/>
      <c r="CI13" s="382"/>
      <c r="CJ13" s="382"/>
      <c r="CK13" s="382"/>
      <c r="CL13" s="382"/>
      <c r="CM13" s="382"/>
      <c r="CN13" s="382"/>
      <c r="CO13" s="382"/>
      <c r="CP13" s="382"/>
      <c r="CQ13" s="382"/>
      <c r="CR13" s="382"/>
      <c r="CS13" s="463"/>
      <c r="CT13" s="419">
        <v>8.1</v>
      </c>
      <c r="CU13" s="420"/>
      <c r="CV13" s="420"/>
      <c r="CW13" s="420"/>
      <c r="CX13" s="420"/>
      <c r="CY13" s="420"/>
      <c r="CZ13" s="420"/>
      <c r="DA13" s="421"/>
      <c r="DB13" s="419">
        <v>7</v>
      </c>
      <c r="DC13" s="420"/>
      <c r="DD13" s="420"/>
      <c r="DE13" s="420"/>
      <c r="DF13" s="420"/>
      <c r="DG13" s="420"/>
      <c r="DH13" s="420"/>
      <c r="DI13" s="421"/>
    </row>
    <row r="14" spans="1:119" ht="18.75" customHeight="1" thickBot="1" x14ac:dyDescent="0.2">
      <c r="A14" s="178"/>
      <c r="B14" s="531"/>
      <c r="C14" s="532"/>
      <c r="D14" s="532"/>
      <c r="E14" s="532"/>
      <c r="F14" s="532"/>
      <c r="G14" s="532"/>
      <c r="H14" s="532"/>
      <c r="I14" s="532"/>
      <c r="J14" s="532"/>
      <c r="K14" s="533"/>
      <c r="L14" s="496" t="s">
        <v>147</v>
      </c>
      <c r="M14" s="549"/>
      <c r="N14" s="549"/>
      <c r="O14" s="549"/>
      <c r="P14" s="549"/>
      <c r="Q14" s="550"/>
      <c r="R14" s="509">
        <v>2336</v>
      </c>
      <c r="S14" s="510"/>
      <c r="T14" s="510"/>
      <c r="U14" s="510"/>
      <c r="V14" s="511"/>
      <c r="W14" s="513"/>
      <c r="X14" s="411"/>
      <c r="Y14" s="411"/>
      <c r="Z14" s="411"/>
      <c r="AA14" s="411"/>
      <c r="AB14" s="412"/>
      <c r="AC14" s="502">
        <v>28.8</v>
      </c>
      <c r="AD14" s="503"/>
      <c r="AE14" s="503"/>
      <c r="AF14" s="503"/>
      <c r="AG14" s="504"/>
      <c r="AH14" s="502">
        <v>32.700000000000003</v>
      </c>
      <c r="AI14" s="503"/>
      <c r="AJ14" s="503"/>
      <c r="AK14" s="503"/>
      <c r="AL14" s="505"/>
      <c r="AM14" s="479"/>
      <c r="AN14" s="379"/>
      <c r="AO14" s="379"/>
      <c r="AP14" s="379"/>
      <c r="AQ14" s="379"/>
      <c r="AR14" s="379"/>
      <c r="AS14" s="379"/>
      <c r="AT14" s="380"/>
      <c r="AU14" s="480"/>
      <c r="AV14" s="481"/>
      <c r="AW14" s="481"/>
      <c r="AX14" s="481"/>
      <c r="AY14" s="436"/>
      <c r="AZ14" s="437"/>
      <c r="BA14" s="437"/>
      <c r="BB14" s="437"/>
      <c r="BC14" s="437"/>
      <c r="BD14" s="437"/>
      <c r="BE14" s="437"/>
      <c r="BF14" s="437"/>
      <c r="BG14" s="437"/>
      <c r="BH14" s="437"/>
      <c r="BI14" s="437"/>
      <c r="BJ14" s="437"/>
      <c r="BK14" s="437"/>
      <c r="BL14" s="437"/>
      <c r="BM14" s="438"/>
      <c r="BN14" s="422"/>
      <c r="BO14" s="423"/>
      <c r="BP14" s="423"/>
      <c r="BQ14" s="423"/>
      <c r="BR14" s="423"/>
      <c r="BS14" s="423"/>
      <c r="BT14" s="423"/>
      <c r="BU14" s="424"/>
      <c r="BV14" s="422"/>
      <c r="BW14" s="423"/>
      <c r="BX14" s="423"/>
      <c r="BY14" s="423"/>
      <c r="BZ14" s="423"/>
      <c r="CA14" s="423"/>
      <c r="CB14" s="423"/>
      <c r="CC14" s="424"/>
      <c r="CD14" s="459" t="s">
        <v>148</v>
      </c>
      <c r="CE14" s="460"/>
      <c r="CF14" s="460"/>
      <c r="CG14" s="460"/>
      <c r="CH14" s="460"/>
      <c r="CI14" s="460"/>
      <c r="CJ14" s="460"/>
      <c r="CK14" s="460"/>
      <c r="CL14" s="460"/>
      <c r="CM14" s="460"/>
      <c r="CN14" s="460"/>
      <c r="CO14" s="460"/>
      <c r="CP14" s="460"/>
      <c r="CQ14" s="460"/>
      <c r="CR14" s="460"/>
      <c r="CS14" s="461"/>
      <c r="CT14" s="519" t="s">
        <v>149</v>
      </c>
      <c r="CU14" s="520"/>
      <c r="CV14" s="520"/>
      <c r="CW14" s="520"/>
      <c r="CX14" s="520"/>
      <c r="CY14" s="520"/>
      <c r="CZ14" s="520"/>
      <c r="DA14" s="521"/>
      <c r="DB14" s="519" t="s">
        <v>130</v>
      </c>
      <c r="DC14" s="520"/>
      <c r="DD14" s="520"/>
      <c r="DE14" s="520"/>
      <c r="DF14" s="520"/>
      <c r="DG14" s="520"/>
      <c r="DH14" s="520"/>
      <c r="DI14" s="521"/>
    </row>
    <row r="15" spans="1:119" ht="18.75" customHeight="1" x14ac:dyDescent="0.15">
      <c r="A15" s="178"/>
      <c r="B15" s="531"/>
      <c r="C15" s="532"/>
      <c r="D15" s="532"/>
      <c r="E15" s="532"/>
      <c r="F15" s="532"/>
      <c r="G15" s="532"/>
      <c r="H15" s="532"/>
      <c r="I15" s="532"/>
      <c r="J15" s="532"/>
      <c r="K15" s="533"/>
      <c r="L15" s="187"/>
      <c r="M15" s="506" t="s">
        <v>150</v>
      </c>
      <c r="N15" s="507"/>
      <c r="O15" s="507"/>
      <c r="P15" s="507"/>
      <c r="Q15" s="508"/>
      <c r="R15" s="509">
        <v>2330</v>
      </c>
      <c r="S15" s="510"/>
      <c r="T15" s="510"/>
      <c r="U15" s="510"/>
      <c r="V15" s="511"/>
      <c r="W15" s="512" t="s">
        <v>151</v>
      </c>
      <c r="X15" s="408"/>
      <c r="Y15" s="408"/>
      <c r="Z15" s="408"/>
      <c r="AA15" s="408"/>
      <c r="AB15" s="409"/>
      <c r="AC15" s="375">
        <v>101</v>
      </c>
      <c r="AD15" s="376"/>
      <c r="AE15" s="376"/>
      <c r="AF15" s="376"/>
      <c r="AG15" s="377"/>
      <c r="AH15" s="375">
        <v>103</v>
      </c>
      <c r="AI15" s="376"/>
      <c r="AJ15" s="376"/>
      <c r="AK15" s="376"/>
      <c r="AL15" s="435"/>
      <c r="AM15" s="479"/>
      <c r="AN15" s="379"/>
      <c r="AO15" s="379"/>
      <c r="AP15" s="379"/>
      <c r="AQ15" s="379"/>
      <c r="AR15" s="379"/>
      <c r="AS15" s="379"/>
      <c r="AT15" s="380"/>
      <c r="AU15" s="480"/>
      <c r="AV15" s="481"/>
      <c r="AW15" s="481"/>
      <c r="AX15" s="481"/>
      <c r="AY15" s="448" t="s">
        <v>152</v>
      </c>
      <c r="AZ15" s="449"/>
      <c r="BA15" s="449"/>
      <c r="BB15" s="449"/>
      <c r="BC15" s="449"/>
      <c r="BD15" s="449"/>
      <c r="BE15" s="449"/>
      <c r="BF15" s="449"/>
      <c r="BG15" s="449"/>
      <c r="BH15" s="449"/>
      <c r="BI15" s="449"/>
      <c r="BJ15" s="449"/>
      <c r="BK15" s="449"/>
      <c r="BL15" s="449"/>
      <c r="BM15" s="450"/>
      <c r="BN15" s="451">
        <v>192353</v>
      </c>
      <c r="BO15" s="452"/>
      <c r="BP15" s="452"/>
      <c r="BQ15" s="452"/>
      <c r="BR15" s="452"/>
      <c r="BS15" s="452"/>
      <c r="BT15" s="452"/>
      <c r="BU15" s="453"/>
      <c r="BV15" s="451">
        <v>196201</v>
      </c>
      <c r="BW15" s="452"/>
      <c r="BX15" s="452"/>
      <c r="BY15" s="452"/>
      <c r="BZ15" s="452"/>
      <c r="CA15" s="452"/>
      <c r="CB15" s="452"/>
      <c r="CC15" s="453"/>
      <c r="CD15" s="522" t="s">
        <v>153</v>
      </c>
      <c r="CE15" s="523"/>
      <c r="CF15" s="523"/>
      <c r="CG15" s="523"/>
      <c r="CH15" s="523"/>
      <c r="CI15" s="523"/>
      <c r="CJ15" s="523"/>
      <c r="CK15" s="523"/>
      <c r="CL15" s="523"/>
      <c r="CM15" s="523"/>
      <c r="CN15" s="523"/>
      <c r="CO15" s="523"/>
      <c r="CP15" s="523"/>
      <c r="CQ15" s="523"/>
      <c r="CR15" s="523"/>
      <c r="CS15" s="524"/>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8"/>
      <c r="B16" s="531"/>
      <c r="C16" s="532"/>
      <c r="D16" s="532"/>
      <c r="E16" s="532"/>
      <c r="F16" s="532"/>
      <c r="G16" s="532"/>
      <c r="H16" s="532"/>
      <c r="I16" s="532"/>
      <c r="J16" s="532"/>
      <c r="K16" s="533"/>
      <c r="L16" s="496" t="s">
        <v>154</v>
      </c>
      <c r="M16" s="497"/>
      <c r="N16" s="497"/>
      <c r="O16" s="497"/>
      <c r="P16" s="497"/>
      <c r="Q16" s="498"/>
      <c r="R16" s="499" t="s">
        <v>155</v>
      </c>
      <c r="S16" s="500"/>
      <c r="T16" s="500"/>
      <c r="U16" s="500"/>
      <c r="V16" s="501"/>
      <c r="W16" s="513"/>
      <c r="X16" s="411"/>
      <c r="Y16" s="411"/>
      <c r="Z16" s="411"/>
      <c r="AA16" s="411"/>
      <c r="AB16" s="412"/>
      <c r="AC16" s="502">
        <v>9</v>
      </c>
      <c r="AD16" s="503"/>
      <c r="AE16" s="503"/>
      <c r="AF16" s="503"/>
      <c r="AG16" s="504"/>
      <c r="AH16" s="502">
        <v>8.5</v>
      </c>
      <c r="AI16" s="503"/>
      <c r="AJ16" s="503"/>
      <c r="AK16" s="503"/>
      <c r="AL16" s="505"/>
      <c r="AM16" s="479"/>
      <c r="AN16" s="379"/>
      <c r="AO16" s="379"/>
      <c r="AP16" s="379"/>
      <c r="AQ16" s="379"/>
      <c r="AR16" s="379"/>
      <c r="AS16" s="379"/>
      <c r="AT16" s="380"/>
      <c r="AU16" s="480"/>
      <c r="AV16" s="481"/>
      <c r="AW16" s="481"/>
      <c r="AX16" s="481"/>
      <c r="AY16" s="436" t="s">
        <v>156</v>
      </c>
      <c r="AZ16" s="437"/>
      <c r="BA16" s="437"/>
      <c r="BB16" s="437"/>
      <c r="BC16" s="437"/>
      <c r="BD16" s="437"/>
      <c r="BE16" s="437"/>
      <c r="BF16" s="437"/>
      <c r="BG16" s="437"/>
      <c r="BH16" s="437"/>
      <c r="BI16" s="437"/>
      <c r="BJ16" s="437"/>
      <c r="BK16" s="437"/>
      <c r="BL16" s="437"/>
      <c r="BM16" s="438"/>
      <c r="BN16" s="422">
        <v>2105482</v>
      </c>
      <c r="BO16" s="423"/>
      <c r="BP16" s="423"/>
      <c r="BQ16" s="423"/>
      <c r="BR16" s="423"/>
      <c r="BS16" s="423"/>
      <c r="BT16" s="423"/>
      <c r="BU16" s="424"/>
      <c r="BV16" s="422">
        <v>1923099</v>
      </c>
      <c r="BW16" s="423"/>
      <c r="BX16" s="423"/>
      <c r="BY16" s="423"/>
      <c r="BZ16" s="423"/>
      <c r="CA16" s="423"/>
      <c r="CB16" s="423"/>
      <c r="CC16" s="424"/>
      <c r="CD16" s="191"/>
      <c r="CE16" s="454"/>
      <c r="CF16" s="454"/>
      <c r="CG16" s="454"/>
      <c r="CH16" s="454"/>
      <c r="CI16" s="454"/>
      <c r="CJ16" s="454"/>
      <c r="CK16" s="454"/>
      <c r="CL16" s="454"/>
      <c r="CM16" s="454"/>
      <c r="CN16" s="454"/>
      <c r="CO16" s="454"/>
      <c r="CP16" s="454"/>
      <c r="CQ16" s="454"/>
      <c r="CR16" s="454"/>
      <c r="CS16" s="455"/>
      <c r="CT16" s="419"/>
      <c r="CU16" s="420"/>
      <c r="CV16" s="420"/>
      <c r="CW16" s="420"/>
      <c r="CX16" s="420"/>
      <c r="CY16" s="420"/>
      <c r="CZ16" s="420"/>
      <c r="DA16" s="421"/>
      <c r="DB16" s="419"/>
      <c r="DC16" s="420"/>
      <c r="DD16" s="420"/>
      <c r="DE16" s="420"/>
      <c r="DF16" s="420"/>
      <c r="DG16" s="420"/>
      <c r="DH16" s="420"/>
      <c r="DI16" s="421"/>
    </row>
    <row r="17" spans="1:113" ht="18.75" customHeight="1" thickBot="1" x14ac:dyDescent="0.2">
      <c r="A17" s="178"/>
      <c r="B17" s="534"/>
      <c r="C17" s="535"/>
      <c r="D17" s="535"/>
      <c r="E17" s="535"/>
      <c r="F17" s="535"/>
      <c r="G17" s="535"/>
      <c r="H17" s="535"/>
      <c r="I17" s="535"/>
      <c r="J17" s="535"/>
      <c r="K17" s="536"/>
      <c r="L17" s="192"/>
      <c r="M17" s="515" t="s">
        <v>157</v>
      </c>
      <c r="N17" s="516"/>
      <c r="O17" s="516"/>
      <c r="P17" s="516"/>
      <c r="Q17" s="517"/>
      <c r="R17" s="499" t="s">
        <v>158</v>
      </c>
      <c r="S17" s="500"/>
      <c r="T17" s="500"/>
      <c r="U17" s="500"/>
      <c r="V17" s="501"/>
      <c r="W17" s="512" t="s">
        <v>159</v>
      </c>
      <c r="X17" s="408"/>
      <c r="Y17" s="408"/>
      <c r="Z17" s="408"/>
      <c r="AA17" s="408"/>
      <c r="AB17" s="409"/>
      <c r="AC17" s="375">
        <v>696</v>
      </c>
      <c r="AD17" s="376"/>
      <c r="AE17" s="376"/>
      <c r="AF17" s="376"/>
      <c r="AG17" s="377"/>
      <c r="AH17" s="375">
        <v>711</v>
      </c>
      <c r="AI17" s="376"/>
      <c r="AJ17" s="376"/>
      <c r="AK17" s="376"/>
      <c r="AL17" s="435"/>
      <c r="AM17" s="479"/>
      <c r="AN17" s="379"/>
      <c r="AO17" s="379"/>
      <c r="AP17" s="379"/>
      <c r="AQ17" s="379"/>
      <c r="AR17" s="379"/>
      <c r="AS17" s="379"/>
      <c r="AT17" s="380"/>
      <c r="AU17" s="480"/>
      <c r="AV17" s="481"/>
      <c r="AW17" s="481"/>
      <c r="AX17" s="481"/>
      <c r="AY17" s="436" t="s">
        <v>160</v>
      </c>
      <c r="AZ17" s="437"/>
      <c r="BA17" s="437"/>
      <c r="BB17" s="437"/>
      <c r="BC17" s="437"/>
      <c r="BD17" s="437"/>
      <c r="BE17" s="437"/>
      <c r="BF17" s="437"/>
      <c r="BG17" s="437"/>
      <c r="BH17" s="437"/>
      <c r="BI17" s="437"/>
      <c r="BJ17" s="437"/>
      <c r="BK17" s="437"/>
      <c r="BL17" s="437"/>
      <c r="BM17" s="438"/>
      <c r="BN17" s="422">
        <v>235230</v>
      </c>
      <c r="BO17" s="423"/>
      <c r="BP17" s="423"/>
      <c r="BQ17" s="423"/>
      <c r="BR17" s="423"/>
      <c r="BS17" s="423"/>
      <c r="BT17" s="423"/>
      <c r="BU17" s="424"/>
      <c r="BV17" s="422">
        <v>239054</v>
      </c>
      <c r="BW17" s="423"/>
      <c r="BX17" s="423"/>
      <c r="BY17" s="423"/>
      <c r="BZ17" s="423"/>
      <c r="CA17" s="423"/>
      <c r="CB17" s="423"/>
      <c r="CC17" s="424"/>
      <c r="CD17" s="191"/>
      <c r="CE17" s="454"/>
      <c r="CF17" s="454"/>
      <c r="CG17" s="454"/>
      <c r="CH17" s="454"/>
      <c r="CI17" s="454"/>
      <c r="CJ17" s="454"/>
      <c r="CK17" s="454"/>
      <c r="CL17" s="454"/>
      <c r="CM17" s="454"/>
      <c r="CN17" s="454"/>
      <c r="CO17" s="454"/>
      <c r="CP17" s="454"/>
      <c r="CQ17" s="454"/>
      <c r="CR17" s="454"/>
      <c r="CS17" s="455"/>
      <c r="CT17" s="419"/>
      <c r="CU17" s="420"/>
      <c r="CV17" s="420"/>
      <c r="CW17" s="420"/>
      <c r="CX17" s="420"/>
      <c r="CY17" s="420"/>
      <c r="CZ17" s="420"/>
      <c r="DA17" s="421"/>
      <c r="DB17" s="419"/>
      <c r="DC17" s="420"/>
      <c r="DD17" s="420"/>
      <c r="DE17" s="420"/>
      <c r="DF17" s="420"/>
      <c r="DG17" s="420"/>
      <c r="DH17" s="420"/>
      <c r="DI17" s="421"/>
    </row>
    <row r="18" spans="1:113" ht="18.75" customHeight="1" thickBot="1" x14ac:dyDescent="0.2">
      <c r="A18" s="178"/>
      <c r="B18" s="472" t="s">
        <v>161</v>
      </c>
      <c r="C18" s="473"/>
      <c r="D18" s="473"/>
      <c r="E18" s="474"/>
      <c r="F18" s="474"/>
      <c r="G18" s="474"/>
      <c r="H18" s="474"/>
      <c r="I18" s="474"/>
      <c r="J18" s="474"/>
      <c r="K18" s="474"/>
      <c r="L18" s="475">
        <v>25.5</v>
      </c>
      <c r="M18" s="475"/>
      <c r="N18" s="475"/>
      <c r="O18" s="475"/>
      <c r="P18" s="475"/>
      <c r="Q18" s="475"/>
      <c r="R18" s="476"/>
      <c r="S18" s="476"/>
      <c r="T18" s="476"/>
      <c r="U18" s="476"/>
      <c r="V18" s="477"/>
      <c r="W18" s="493"/>
      <c r="X18" s="494"/>
      <c r="Y18" s="494"/>
      <c r="Z18" s="494"/>
      <c r="AA18" s="494"/>
      <c r="AB18" s="518"/>
      <c r="AC18" s="392">
        <v>62.2</v>
      </c>
      <c r="AD18" s="393"/>
      <c r="AE18" s="393"/>
      <c r="AF18" s="393"/>
      <c r="AG18" s="478"/>
      <c r="AH18" s="392">
        <v>58.8</v>
      </c>
      <c r="AI18" s="393"/>
      <c r="AJ18" s="393"/>
      <c r="AK18" s="393"/>
      <c r="AL18" s="394"/>
      <c r="AM18" s="479"/>
      <c r="AN18" s="379"/>
      <c r="AO18" s="379"/>
      <c r="AP18" s="379"/>
      <c r="AQ18" s="379"/>
      <c r="AR18" s="379"/>
      <c r="AS18" s="379"/>
      <c r="AT18" s="380"/>
      <c r="AU18" s="480"/>
      <c r="AV18" s="481"/>
      <c r="AW18" s="481"/>
      <c r="AX18" s="481"/>
      <c r="AY18" s="436" t="s">
        <v>162</v>
      </c>
      <c r="AZ18" s="437"/>
      <c r="BA18" s="437"/>
      <c r="BB18" s="437"/>
      <c r="BC18" s="437"/>
      <c r="BD18" s="437"/>
      <c r="BE18" s="437"/>
      <c r="BF18" s="437"/>
      <c r="BG18" s="437"/>
      <c r="BH18" s="437"/>
      <c r="BI18" s="437"/>
      <c r="BJ18" s="437"/>
      <c r="BK18" s="437"/>
      <c r="BL18" s="437"/>
      <c r="BM18" s="438"/>
      <c r="BN18" s="422">
        <v>1778904</v>
      </c>
      <c r="BO18" s="423"/>
      <c r="BP18" s="423"/>
      <c r="BQ18" s="423"/>
      <c r="BR18" s="423"/>
      <c r="BS18" s="423"/>
      <c r="BT18" s="423"/>
      <c r="BU18" s="424"/>
      <c r="BV18" s="422">
        <v>1650466</v>
      </c>
      <c r="BW18" s="423"/>
      <c r="BX18" s="423"/>
      <c r="BY18" s="423"/>
      <c r="BZ18" s="423"/>
      <c r="CA18" s="423"/>
      <c r="CB18" s="423"/>
      <c r="CC18" s="424"/>
      <c r="CD18" s="191"/>
      <c r="CE18" s="454"/>
      <c r="CF18" s="454"/>
      <c r="CG18" s="454"/>
      <c r="CH18" s="454"/>
      <c r="CI18" s="454"/>
      <c r="CJ18" s="454"/>
      <c r="CK18" s="454"/>
      <c r="CL18" s="454"/>
      <c r="CM18" s="454"/>
      <c r="CN18" s="454"/>
      <c r="CO18" s="454"/>
      <c r="CP18" s="454"/>
      <c r="CQ18" s="454"/>
      <c r="CR18" s="454"/>
      <c r="CS18" s="455"/>
      <c r="CT18" s="419"/>
      <c r="CU18" s="420"/>
      <c r="CV18" s="420"/>
      <c r="CW18" s="420"/>
      <c r="CX18" s="420"/>
      <c r="CY18" s="420"/>
      <c r="CZ18" s="420"/>
      <c r="DA18" s="421"/>
      <c r="DB18" s="419"/>
      <c r="DC18" s="420"/>
      <c r="DD18" s="420"/>
      <c r="DE18" s="420"/>
      <c r="DF18" s="420"/>
      <c r="DG18" s="420"/>
      <c r="DH18" s="420"/>
      <c r="DI18" s="421"/>
    </row>
    <row r="19" spans="1:113" ht="18.75" customHeight="1" thickBot="1" x14ac:dyDescent="0.2">
      <c r="A19" s="178"/>
      <c r="B19" s="472" t="s">
        <v>163</v>
      </c>
      <c r="C19" s="473"/>
      <c r="D19" s="473"/>
      <c r="E19" s="474"/>
      <c r="F19" s="474"/>
      <c r="G19" s="474"/>
      <c r="H19" s="474"/>
      <c r="I19" s="474"/>
      <c r="J19" s="474"/>
      <c r="K19" s="474"/>
      <c r="L19" s="482">
        <v>90</v>
      </c>
      <c r="M19" s="482"/>
      <c r="N19" s="482"/>
      <c r="O19" s="482"/>
      <c r="P19" s="482"/>
      <c r="Q19" s="482"/>
      <c r="R19" s="483"/>
      <c r="S19" s="483"/>
      <c r="T19" s="483"/>
      <c r="U19" s="483"/>
      <c r="V19" s="484"/>
      <c r="W19" s="491"/>
      <c r="X19" s="492"/>
      <c r="Y19" s="492"/>
      <c r="Z19" s="492"/>
      <c r="AA19" s="492"/>
      <c r="AB19" s="492"/>
      <c r="AC19" s="495"/>
      <c r="AD19" s="495"/>
      <c r="AE19" s="495"/>
      <c r="AF19" s="495"/>
      <c r="AG19" s="495"/>
      <c r="AH19" s="495"/>
      <c r="AI19" s="495"/>
      <c r="AJ19" s="495"/>
      <c r="AK19" s="495"/>
      <c r="AL19" s="514"/>
      <c r="AM19" s="479"/>
      <c r="AN19" s="379"/>
      <c r="AO19" s="379"/>
      <c r="AP19" s="379"/>
      <c r="AQ19" s="379"/>
      <c r="AR19" s="379"/>
      <c r="AS19" s="379"/>
      <c r="AT19" s="380"/>
      <c r="AU19" s="480"/>
      <c r="AV19" s="481"/>
      <c r="AW19" s="481"/>
      <c r="AX19" s="481"/>
      <c r="AY19" s="436" t="s">
        <v>164</v>
      </c>
      <c r="AZ19" s="437"/>
      <c r="BA19" s="437"/>
      <c r="BB19" s="437"/>
      <c r="BC19" s="437"/>
      <c r="BD19" s="437"/>
      <c r="BE19" s="437"/>
      <c r="BF19" s="437"/>
      <c r="BG19" s="437"/>
      <c r="BH19" s="437"/>
      <c r="BI19" s="437"/>
      <c r="BJ19" s="437"/>
      <c r="BK19" s="437"/>
      <c r="BL19" s="437"/>
      <c r="BM19" s="438"/>
      <c r="BN19" s="422">
        <v>2680872</v>
      </c>
      <c r="BO19" s="423"/>
      <c r="BP19" s="423"/>
      <c r="BQ19" s="423"/>
      <c r="BR19" s="423"/>
      <c r="BS19" s="423"/>
      <c r="BT19" s="423"/>
      <c r="BU19" s="424"/>
      <c r="BV19" s="422">
        <v>2450406</v>
      </c>
      <c r="BW19" s="423"/>
      <c r="BX19" s="423"/>
      <c r="BY19" s="423"/>
      <c r="BZ19" s="423"/>
      <c r="CA19" s="423"/>
      <c r="CB19" s="423"/>
      <c r="CC19" s="424"/>
      <c r="CD19" s="191"/>
      <c r="CE19" s="454"/>
      <c r="CF19" s="454"/>
      <c r="CG19" s="454"/>
      <c r="CH19" s="454"/>
      <c r="CI19" s="454"/>
      <c r="CJ19" s="454"/>
      <c r="CK19" s="454"/>
      <c r="CL19" s="454"/>
      <c r="CM19" s="454"/>
      <c r="CN19" s="454"/>
      <c r="CO19" s="454"/>
      <c r="CP19" s="454"/>
      <c r="CQ19" s="454"/>
      <c r="CR19" s="454"/>
      <c r="CS19" s="455"/>
      <c r="CT19" s="419"/>
      <c r="CU19" s="420"/>
      <c r="CV19" s="420"/>
      <c r="CW19" s="420"/>
      <c r="CX19" s="420"/>
      <c r="CY19" s="420"/>
      <c r="CZ19" s="420"/>
      <c r="DA19" s="421"/>
      <c r="DB19" s="419"/>
      <c r="DC19" s="420"/>
      <c r="DD19" s="420"/>
      <c r="DE19" s="420"/>
      <c r="DF19" s="420"/>
      <c r="DG19" s="420"/>
      <c r="DH19" s="420"/>
      <c r="DI19" s="421"/>
    </row>
    <row r="20" spans="1:113" ht="18.75" customHeight="1" thickBot="1" x14ac:dyDescent="0.2">
      <c r="A20" s="178"/>
      <c r="B20" s="472" t="s">
        <v>165</v>
      </c>
      <c r="C20" s="473"/>
      <c r="D20" s="473"/>
      <c r="E20" s="474"/>
      <c r="F20" s="474"/>
      <c r="G20" s="474"/>
      <c r="H20" s="474"/>
      <c r="I20" s="474"/>
      <c r="J20" s="474"/>
      <c r="K20" s="474"/>
      <c r="L20" s="482">
        <v>1126</v>
      </c>
      <c r="M20" s="482"/>
      <c r="N20" s="482"/>
      <c r="O20" s="482"/>
      <c r="P20" s="482"/>
      <c r="Q20" s="482"/>
      <c r="R20" s="483"/>
      <c r="S20" s="483"/>
      <c r="T20" s="483"/>
      <c r="U20" s="483"/>
      <c r="V20" s="484"/>
      <c r="W20" s="493"/>
      <c r="X20" s="494"/>
      <c r="Y20" s="494"/>
      <c r="Z20" s="494"/>
      <c r="AA20" s="494"/>
      <c r="AB20" s="494"/>
      <c r="AC20" s="485"/>
      <c r="AD20" s="485"/>
      <c r="AE20" s="485"/>
      <c r="AF20" s="485"/>
      <c r="AG20" s="485"/>
      <c r="AH20" s="485"/>
      <c r="AI20" s="485"/>
      <c r="AJ20" s="485"/>
      <c r="AK20" s="485"/>
      <c r="AL20" s="486"/>
      <c r="AM20" s="487"/>
      <c r="AN20" s="384"/>
      <c r="AO20" s="384"/>
      <c r="AP20" s="384"/>
      <c r="AQ20" s="384"/>
      <c r="AR20" s="384"/>
      <c r="AS20" s="384"/>
      <c r="AT20" s="385"/>
      <c r="AU20" s="488"/>
      <c r="AV20" s="489"/>
      <c r="AW20" s="489"/>
      <c r="AX20" s="490"/>
      <c r="AY20" s="436"/>
      <c r="AZ20" s="437"/>
      <c r="BA20" s="437"/>
      <c r="BB20" s="437"/>
      <c r="BC20" s="437"/>
      <c r="BD20" s="437"/>
      <c r="BE20" s="437"/>
      <c r="BF20" s="437"/>
      <c r="BG20" s="437"/>
      <c r="BH20" s="437"/>
      <c r="BI20" s="437"/>
      <c r="BJ20" s="437"/>
      <c r="BK20" s="437"/>
      <c r="BL20" s="437"/>
      <c r="BM20" s="438"/>
      <c r="BN20" s="422"/>
      <c r="BO20" s="423"/>
      <c r="BP20" s="423"/>
      <c r="BQ20" s="423"/>
      <c r="BR20" s="423"/>
      <c r="BS20" s="423"/>
      <c r="BT20" s="423"/>
      <c r="BU20" s="424"/>
      <c r="BV20" s="422"/>
      <c r="BW20" s="423"/>
      <c r="BX20" s="423"/>
      <c r="BY20" s="423"/>
      <c r="BZ20" s="423"/>
      <c r="CA20" s="423"/>
      <c r="CB20" s="423"/>
      <c r="CC20" s="424"/>
      <c r="CD20" s="191"/>
      <c r="CE20" s="454"/>
      <c r="CF20" s="454"/>
      <c r="CG20" s="454"/>
      <c r="CH20" s="454"/>
      <c r="CI20" s="454"/>
      <c r="CJ20" s="454"/>
      <c r="CK20" s="454"/>
      <c r="CL20" s="454"/>
      <c r="CM20" s="454"/>
      <c r="CN20" s="454"/>
      <c r="CO20" s="454"/>
      <c r="CP20" s="454"/>
      <c r="CQ20" s="454"/>
      <c r="CR20" s="454"/>
      <c r="CS20" s="455"/>
      <c r="CT20" s="419"/>
      <c r="CU20" s="420"/>
      <c r="CV20" s="420"/>
      <c r="CW20" s="420"/>
      <c r="CX20" s="420"/>
      <c r="CY20" s="420"/>
      <c r="CZ20" s="420"/>
      <c r="DA20" s="421"/>
      <c r="DB20" s="419"/>
      <c r="DC20" s="420"/>
      <c r="DD20" s="420"/>
      <c r="DE20" s="420"/>
      <c r="DF20" s="420"/>
      <c r="DG20" s="420"/>
      <c r="DH20" s="420"/>
      <c r="DI20" s="421"/>
    </row>
    <row r="21" spans="1:113" ht="18.75" customHeight="1" thickBot="1" x14ac:dyDescent="0.2">
      <c r="A21" s="178"/>
      <c r="B21" s="469" t="s">
        <v>166</v>
      </c>
      <c r="C21" s="470"/>
      <c r="D21" s="470"/>
      <c r="E21" s="470"/>
      <c r="F21" s="470"/>
      <c r="G21" s="470"/>
      <c r="H21" s="470"/>
      <c r="I21" s="470"/>
      <c r="J21" s="470"/>
      <c r="K21" s="470"/>
      <c r="L21" s="470"/>
      <c r="M21" s="470"/>
      <c r="N21" s="470"/>
      <c r="O21" s="470"/>
      <c r="P21" s="470"/>
      <c r="Q21" s="470"/>
      <c r="R21" s="470"/>
      <c r="S21" s="470"/>
      <c r="T21" s="470"/>
      <c r="U21" s="470"/>
      <c r="V21" s="470"/>
      <c r="W21" s="470"/>
      <c r="X21" s="470"/>
      <c r="Y21" s="470"/>
      <c r="Z21" s="470"/>
      <c r="AA21" s="470"/>
      <c r="AB21" s="470"/>
      <c r="AC21" s="470"/>
      <c r="AD21" s="470"/>
      <c r="AE21" s="470"/>
      <c r="AF21" s="470"/>
      <c r="AG21" s="470"/>
      <c r="AH21" s="470"/>
      <c r="AI21" s="470"/>
      <c r="AJ21" s="470"/>
      <c r="AK21" s="470"/>
      <c r="AL21" s="470"/>
      <c r="AM21" s="470"/>
      <c r="AN21" s="470"/>
      <c r="AO21" s="470"/>
      <c r="AP21" s="470"/>
      <c r="AQ21" s="470"/>
      <c r="AR21" s="470"/>
      <c r="AS21" s="470"/>
      <c r="AT21" s="470"/>
      <c r="AU21" s="470"/>
      <c r="AV21" s="470"/>
      <c r="AW21" s="470"/>
      <c r="AX21" s="471"/>
      <c r="AY21" s="395"/>
      <c r="AZ21" s="396"/>
      <c r="BA21" s="396"/>
      <c r="BB21" s="396"/>
      <c r="BC21" s="396"/>
      <c r="BD21" s="396"/>
      <c r="BE21" s="396"/>
      <c r="BF21" s="396"/>
      <c r="BG21" s="396"/>
      <c r="BH21" s="396"/>
      <c r="BI21" s="396"/>
      <c r="BJ21" s="396"/>
      <c r="BK21" s="396"/>
      <c r="BL21" s="396"/>
      <c r="BM21" s="397"/>
      <c r="BN21" s="456"/>
      <c r="BO21" s="457"/>
      <c r="BP21" s="457"/>
      <c r="BQ21" s="457"/>
      <c r="BR21" s="457"/>
      <c r="BS21" s="457"/>
      <c r="BT21" s="457"/>
      <c r="BU21" s="458"/>
      <c r="BV21" s="456"/>
      <c r="BW21" s="457"/>
      <c r="BX21" s="457"/>
      <c r="BY21" s="457"/>
      <c r="BZ21" s="457"/>
      <c r="CA21" s="457"/>
      <c r="CB21" s="457"/>
      <c r="CC21" s="458"/>
      <c r="CD21" s="191"/>
      <c r="CE21" s="454"/>
      <c r="CF21" s="454"/>
      <c r="CG21" s="454"/>
      <c r="CH21" s="454"/>
      <c r="CI21" s="454"/>
      <c r="CJ21" s="454"/>
      <c r="CK21" s="454"/>
      <c r="CL21" s="454"/>
      <c r="CM21" s="454"/>
      <c r="CN21" s="454"/>
      <c r="CO21" s="454"/>
      <c r="CP21" s="454"/>
      <c r="CQ21" s="454"/>
      <c r="CR21" s="454"/>
      <c r="CS21" s="455"/>
      <c r="CT21" s="419"/>
      <c r="CU21" s="420"/>
      <c r="CV21" s="420"/>
      <c r="CW21" s="420"/>
      <c r="CX21" s="420"/>
      <c r="CY21" s="420"/>
      <c r="CZ21" s="420"/>
      <c r="DA21" s="421"/>
      <c r="DB21" s="419"/>
      <c r="DC21" s="420"/>
      <c r="DD21" s="420"/>
      <c r="DE21" s="420"/>
      <c r="DF21" s="420"/>
      <c r="DG21" s="420"/>
      <c r="DH21" s="420"/>
      <c r="DI21" s="421"/>
    </row>
    <row r="22" spans="1:113" ht="18.75" customHeight="1" x14ac:dyDescent="0.15">
      <c r="A22" s="178"/>
      <c r="B22" s="398" t="s">
        <v>167</v>
      </c>
      <c r="C22" s="399"/>
      <c r="D22" s="400"/>
      <c r="E22" s="407" t="s">
        <v>1</v>
      </c>
      <c r="F22" s="408"/>
      <c r="G22" s="408"/>
      <c r="H22" s="408"/>
      <c r="I22" s="408"/>
      <c r="J22" s="408"/>
      <c r="K22" s="409"/>
      <c r="L22" s="407" t="s">
        <v>168</v>
      </c>
      <c r="M22" s="408"/>
      <c r="N22" s="408"/>
      <c r="O22" s="408"/>
      <c r="P22" s="409"/>
      <c r="Q22" s="413" t="s">
        <v>169</v>
      </c>
      <c r="R22" s="414"/>
      <c r="S22" s="414"/>
      <c r="T22" s="414"/>
      <c r="U22" s="414"/>
      <c r="V22" s="415"/>
      <c r="W22" s="464" t="s">
        <v>170</v>
      </c>
      <c r="X22" s="399"/>
      <c r="Y22" s="400"/>
      <c r="Z22" s="407" t="s">
        <v>1</v>
      </c>
      <c r="AA22" s="408"/>
      <c r="AB22" s="408"/>
      <c r="AC22" s="408"/>
      <c r="AD22" s="408"/>
      <c r="AE22" s="408"/>
      <c r="AF22" s="408"/>
      <c r="AG22" s="409"/>
      <c r="AH22" s="425" t="s">
        <v>171</v>
      </c>
      <c r="AI22" s="408"/>
      <c r="AJ22" s="408"/>
      <c r="AK22" s="408"/>
      <c r="AL22" s="409"/>
      <c r="AM22" s="425" t="s">
        <v>172</v>
      </c>
      <c r="AN22" s="426"/>
      <c r="AO22" s="426"/>
      <c r="AP22" s="426"/>
      <c r="AQ22" s="426"/>
      <c r="AR22" s="427"/>
      <c r="AS22" s="413" t="s">
        <v>169</v>
      </c>
      <c r="AT22" s="414"/>
      <c r="AU22" s="414"/>
      <c r="AV22" s="414"/>
      <c r="AW22" s="414"/>
      <c r="AX22" s="431"/>
      <c r="AY22" s="448" t="s">
        <v>173</v>
      </c>
      <c r="AZ22" s="449"/>
      <c r="BA22" s="449"/>
      <c r="BB22" s="449"/>
      <c r="BC22" s="449"/>
      <c r="BD22" s="449"/>
      <c r="BE22" s="449"/>
      <c r="BF22" s="449"/>
      <c r="BG22" s="449"/>
      <c r="BH22" s="449"/>
      <c r="BI22" s="449"/>
      <c r="BJ22" s="449"/>
      <c r="BK22" s="449"/>
      <c r="BL22" s="449"/>
      <c r="BM22" s="450"/>
      <c r="BN22" s="451">
        <v>3532660</v>
      </c>
      <c r="BO22" s="452"/>
      <c r="BP22" s="452"/>
      <c r="BQ22" s="452"/>
      <c r="BR22" s="452"/>
      <c r="BS22" s="452"/>
      <c r="BT22" s="452"/>
      <c r="BU22" s="453"/>
      <c r="BV22" s="451">
        <v>3531978</v>
      </c>
      <c r="BW22" s="452"/>
      <c r="BX22" s="452"/>
      <c r="BY22" s="452"/>
      <c r="BZ22" s="452"/>
      <c r="CA22" s="452"/>
      <c r="CB22" s="452"/>
      <c r="CC22" s="453"/>
      <c r="CD22" s="191"/>
      <c r="CE22" s="454"/>
      <c r="CF22" s="454"/>
      <c r="CG22" s="454"/>
      <c r="CH22" s="454"/>
      <c r="CI22" s="454"/>
      <c r="CJ22" s="454"/>
      <c r="CK22" s="454"/>
      <c r="CL22" s="454"/>
      <c r="CM22" s="454"/>
      <c r="CN22" s="454"/>
      <c r="CO22" s="454"/>
      <c r="CP22" s="454"/>
      <c r="CQ22" s="454"/>
      <c r="CR22" s="454"/>
      <c r="CS22" s="455"/>
      <c r="CT22" s="419"/>
      <c r="CU22" s="420"/>
      <c r="CV22" s="420"/>
      <c r="CW22" s="420"/>
      <c r="CX22" s="420"/>
      <c r="CY22" s="420"/>
      <c r="CZ22" s="420"/>
      <c r="DA22" s="421"/>
      <c r="DB22" s="419"/>
      <c r="DC22" s="420"/>
      <c r="DD22" s="420"/>
      <c r="DE22" s="420"/>
      <c r="DF22" s="420"/>
      <c r="DG22" s="420"/>
      <c r="DH22" s="420"/>
      <c r="DI22" s="421"/>
    </row>
    <row r="23" spans="1:113" ht="18.75" customHeight="1" x14ac:dyDescent="0.15">
      <c r="A23" s="178"/>
      <c r="B23" s="401"/>
      <c r="C23" s="402"/>
      <c r="D23" s="403"/>
      <c r="E23" s="410"/>
      <c r="F23" s="411"/>
      <c r="G23" s="411"/>
      <c r="H23" s="411"/>
      <c r="I23" s="411"/>
      <c r="J23" s="411"/>
      <c r="K23" s="412"/>
      <c r="L23" s="410"/>
      <c r="M23" s="411"/>
      <c r="N23" s="411"/>
      <c r="O23" s="411"/>
      <c r="P23" s="412"/>
      <c r="Q23" s="416"/>
      <c r="R23" s="417"/>
      <c r="S23" s="417"/>
      <c r="T23" s="417"/>
      <c r="U23" s="417"/>
      <c r="V23" s="418"/>
      <c r="W23" s="465"/>
      <c r="X23" s="402"/>
      <c r="Y23" s="403"/>
      <c r="Z23" s="410"/>
      <c r="AA23" s="411"/>
      <c r="AB23" s="411"/>
      <c r="AC23" s="411"/>
      <c r="AD23" s="411"/>
      <c r="AE23" s="411"/>
      <c r="AF23" s="411"/>
      <c r="AG23" s="412"/>
      <c r="AH23" s="410"/>
      <c r="AI23" s="411"/>
      <c r="AJ23" s="411"/>
      <c r="AK23" s="411"/>
      <c r="AL23" s="412"/>
      <c r="AM23" s="428"/>
      <c r="AN23" s="429"/>
      <c r="AO23" s="429"/>
      <c r="AP23" s="429"/>
      <c r="AQ23" s="429"/>
      <c r="AR23" s="430"/>
      <c r="AS23" s="416"/>
      <c r="AT23" s="417"/>
      <c r="AU23" s="417"/>
      <c r="AV23" s="417"/>
      <c r="AW23" s="417"/>
      <c r="AX23" s="432"/>
      <c r="AY23" s="436" t="s">
        <v>174</v>
      </c>
      <c r="AZ23" s="437"/>
      <c r="BA23" s="437"/>
      <c r="BB23" s="437"/>
      <c r="BC23" s="437"/>
      <c r="BD23" s="437"/>
      <c r="BE23" s="437"/>
      <c r="BF23" s="437"/>
      <c r="BG23" s="437"/>
      <c r="BH23" s="437"/>
      <c r="BI23" s="437"/>
      <c r="BJ23" s="437"/>
      <c r="BK23" s="437"/>
      <c r="BL23" s="437"/>
      <c r="BM23" s="438"/>
      <c r="BN23" s="422">
        <v>3457300</v>
      </c>
      <c r="BO23" s="423"/>
      <c r="BP23" s="423"/>
      <c r="BQ23" s="423"/>
      <c r="BR23" s="423"/>
      <c r="BS23" s="423"/>
      <c r="BT23" s="423"/>
      <c r="BU23" s="424"/>
      <c r="BV23" s="422">
        <v>3454923</v>
      </c>
      <c r="BW23" s="423"/>
      <c r="BX23" s="423"/>
      <c r="BY23" s="423"/>
      <c r="BZ23" s="423"/>
      <c r="CA23" s="423"/>
      <c r="CB23" s="423"/>
      <c r="CC23" s="424"/>
      <c r="CD23" s="191"/>
      <c r="CE23" s="454"/>
      <c r="CF23" s="454"/>
      <c r="CG23" s="454"/>
      <c r="CH23" s="454"/>
      <c r="CI23" s="454"/>
      <c r="CJ23" s="454"/>
      <c r="CK23" s="454"/>
      <c r="CL23" s="454"/>
      <c r="CM23" s="454"/>
      <c r="CN23" s="454"/>
      <c r="CO23" s="454"/>
      <c r="CP23" s="454"/>
      <c r="CQ23" s="454"/>
      <c r="CR23" s="454"/>
      <c r="CS23" s="455"/>
      <c r="CT23" s="419"/>
      <c r="CU23" s="420"/>
      <c r="CV23" s="420"/>
      <c r="CW23" s="420"/>
      <c r="CX23" s="420"/>
      <c r="CY23" s="420"/>
      <c r="CZ23" s="420"/>
      <c r="DA23" s="421"/>
      <c r="DB23" s="419"/>
      <c r="DC23" s="420"/>
      <c r="DD23" s="420"/>
      <c r="DE23" s="420"/>
      <c r="DF23" s="420"/>
      <c r="DG23" s="420"/>
      <c r="DH23" s="420"/>
      <c r="DI23" s="421"/>
    </row>
    <row r="24" spans="1:113" ht="18.75" customHeight="1" thickBot="1" x14ac:dyDescent="0.2">
      <c r="A24" s="178"/>
      <c r="B24" s="401"/>
      <c r="C24" s="402"/>
      <c r="D24" s="403"/>
      <c r="E24" s="378" t="s">
        <v>175</v>
      </c>
      <c r="F24" s="379"/>
      <c r="G24" s="379"/>
      <c r="H24" s="379"/>
      <c r="I24" s="379"/>
      <c r="J24" s="379"/>
      <c r="K24" s="380"/>
      <c r="L24" s="375">
        <v>1</v>
      </c>
      <c r="M24" s="376"/>
      <c r="N24" s="376"/>
      <c r="O24" s="376"/>
      <c r="P24" s="377"/>
      <c r="Q24" s="375">
        <v>5980</v>
      </c>
      <c r="R24" s="376"/>
      <c r="S24" s="376"/>
      <c r="T24" s="376"/>
      <c r="U24" s="376"/>
      <c r="V24" s="377"/>
      <c r="W24" s="465"/>
      <c r="X24" s="402"/>
      <c r="Y24" s="403"/>
      <c r="Z24" s="378" t="s">
        <v>176</v>
      </c>
      <c r="AA24" s="379"/>
      <c r="AB24" s="379"/>
      <c r="AC24" s="379"/>
      <c r="AD24" s="379"/>
      <c r="AE24" s="379"/>
      <c r="AF24" s="379"/>
      <c r="AG24" s="380"/>
      <c r="AH24" s="375">
        <v>54</v>
      </c>
      <c r="AI24" s="376"/>
      <c r="AJ24" s="376"/>
      <c r="AK24" s="376"/>
      <c r="AL24" s="377"/>
      <c r="AM24" s="375">
        <v>150282</v>
      </c>
      <c r="AN24" s="376"/>
      <c r="AO24" s="376"/>
      <c r="AP24" s="376"/>
      <c r="AQ24" s="376"/>
      <c r="AR24" s="377"/>
      <c r="AS24" s="375">
        <v>2783</v>
      </c>
      <c r="AT24" s="376"/>
      <c r="AU24" s="376"/>
      <c r="AV24" s="376"/>
      <c r="AW24" s="376"/>
      <c r="AX24" s="435"/>
      <c r="AY24" s="395" t="s">
        <v>177</v>
      </c>
      <c r="AZ24" s="396"/>
      <c r="BA24" s="396"/>
      <c r="BB24" s="396"/>
      <c r="BC24" s="396"/>
      <c r="BD24" s="396"/>
      <c r="BE24" s="396"/>
      <c r="BF24" s="396"/>
      <c r="BG24" s="396"/>
      <c r="BH24" s="396"/>
      <c r="BI24" s="396"/>
      <c r="BJ24" s="396"/>
      <c r="BK24" s="396"/>
      <c r="BL24" s="396"/>
      <c r="BM24" s="397"/>
      <c r="BN24" s="422">
        <v>2596675</v>
      </c>
      <c r="BO24" s="423"/>
      <c r="BP24" s="423"/>
      <c r="BQ24" s="423"/>
      <c r="BR24" s="423"/>
      <c r="BS24" s="423"/>
      <c r="BT24" s="423"/>
      <c r="BU24" s="424"/>
      <c r="BV24" s="422">
        <v>2561107</v>
      </c>
      <c r="BW24" s="423"/>
      <c r="BX24" s="423"/>
      <c r="BY24" s="423"/>
      <c r="BZ24" s="423"/>
      <c r="CA24" s="423"/>
      <c r="CB24" s="423"/>
      <c r="CC24" s="424"/>
      <c r="CD24" s="191"/>
      <c r="CE24" s="454"/>
      <c r="CF24" s="454"/>
      <c r="CG24" s="454"/>
      <c r="CH24" s="454"/>
      <c r="CI24" s="454"/>
      <c r="CJ24" s="454"/>
      <c r="CK24" s="454"/>
      <c r="CL24" s="454"/>
      <c r="CM24" s="454"/>
      <c r="CN24" s="454"/>
      <c r="CO24" s="454"/>
      <c r="CP24" s="454"/>
      <c r="CQ24" s="454"/>
      <c r="CR24" s="454"/>
      <c r="CS24" s="455"/>
      <c r="CT24" s="419"/>
      <c r="CU24" s="420"/>
      <c r="CV24" s="420"/>
      <c r="CW24" s="420"/>
      <c r="CX24" s="420"/>
      <c r="CY24" s="420"/>
      <c r="CZ24" s="420"/>
      <c r="DA24" s="421"/>
      <c r="DB24" s="419"/>
      <c r="DC24" s="420"/>
      <c r="DD24" s="420"/>
      <c r="DE24" s="420"/>
      <c r="DF24" s="420"/>
      <c r="DG24" s="420"/>
      <c r="DH24" s="420"/>
      <c r="DI24" s="421"/>
    </row>
    <row r="25" spans="1:113" ht="18.75" customHeight="1" x14ac:dyDescent="0.15">
      <c r="A25" s="178"/>
      <c r="B25" s="401"/>
      <c r="C25" s="402"/>
      <c r="D25" s="403"/>
      <c r="E25" s="378" t="s">
        <v>178</v>
      </c>
      <c r="F25" s="379"/>
      <c r="G25" s="379"/>
      <c r="H25" s="379"/>
      <c r="I25" s="379"/>
      <c r="J25" s="379"/>
      <c r="K25" s="380"/>
      <c r="L25" s="375">
        <v>1</v>
      </c>
      <c r="M25" s="376"/>
      <c r="N25" s="376"/>
      <c r="O25" s="376"/>
      <c r="P25" s="377"/>
      <c r="Q25" s="375">
        <v>4950</v>
      </c>
      <c r="R25" s="376"/>
      <c r="S25" s="376"/>
      <c r="T25" s="376"/>
      <c r="U25" s="376"/>
      <c r="V25" s="377"/>
      <c r="W25" s="465"/>
      <c r="X25" s="402"/>
      <c r="Y25" s="403"/>
      <c r="Z25" s="378" t="s">
        <v>179</v>
      </c>
      <c r="AA25" s="379"/>
      <c r="AB25" s="379"/>
      <c r="AC25" s="379"/>
      <c r="AD25" s="379"/>
      <c r="AE25" s="379"/>
      <c r="AF25" s="379"/>
      <c r="AG25" s="380"/>
      <c r="AH25" s="375" t="s">
        <v>140</v>
      </c>
      <c r="AI25" s="376"/>
      <c r="AJ25" s="376"/>
      <c r="AK25" s="376"/>
      <c r="AL25" s="377"/>
      <c r="AM25" s="375" t="s">
        <v>180</v>
      </c>
      <c r="AN25" s="376"/>
      <c r="AO25" s="376"/>
      <c r="AP25" s="376"/>
      <c r="AQ25" s="376"/>
      <c r="AR25" s="377"/>
      <c r="AS25" s="375" t="s">
        <v>140</v>
      </c>
      <c r="AT25" s="376"/>
      <c r="AU25" s="376"/>
      <c r="AV25" s="376"/>
      <c r="AW25" s="376"/>
      <c r="AX25" s="435"/>
      <c r="AY25" s="448" t="s">
        <v>181</v>
      </c>
      <c r="AZ25" s="449"/>
      <c r="BA25" s="449"/>
      <c r="BB25" s="449"/>
      <c r="BC25" s="449"/>
      <c r="BD25" s="449"/>
      <c r="BE25" s="449"/>
      <c r="BF25" s="449"/>
      <c r="BG25" s="449"/>
      <c r="BH25" s="449"/>
      <c r="BI25" s="449"/>
      <c r="BJ25" s="449"/>
      <c r="BK25" s="449"/>
      <c r="BL25" s="449"/>
      <c r="BM25" s="450"/>
      <c r="BN25" s="451">
        <v>842</v>
      </c>
      <c r="BO25" s="452"/>
      <c r="BP25" s="452"/>
      <c r="BQ25" s="452"/>
      <c r="BR25" s="452"/>
      <c r="BS25" s="452"/>
      <c r="BT25" s="452"/>
      <c r="BU25" s="453"/>
      <c r="BV25" s="451">
        <v>1299</v>
      </c>
      <c r="BW25" s="452"/>
      <c r="BX25" s="452"/>
      <c r="BY25" s="452"/>
      <c r="BZ25" s="452"/>
      <c r="CA25" s="452"/>
      <c r="CB25" s="452"/>
      <c r="CC25" s="453"/>
      <c r="CD25" s="191"/>
      <c r="CE25" s="454"/>
      <c r="CF25" s="454"/>
      <c r="CG25" s="454"/>
      <c r="CH25" s="454"/>
      <c r="CI25" s="454"/>
      <c r="CJ25" s="454"/>
      <c r="CK25" s="454"/>
      <c r="CL25" s="454"/>
      <c r="CM25" s="454"/>
      <c r="CN25" s="454"/>
      <c r="CO25" s="454"/>
      <c r="CP25" s="454"/>
      <c r="CQ25" s="454"/>
      <c r="CR25" s="454"/>
      <c r="CS25" s="455"/>
      <c r="CT25" s="419"/>
      <c r="CU25" s="420"/>
      <c r="CV25" s="420"/>
      <c r="CW25" s="420"/>
      <c r="CX25" s="420"/>
      <c r="CY25" s="420"/>
      <c r="CZ25" s="420"/>
      <c r="DA25" s="421"/>
      <c r="DB25" s="419"/>
      <c r="DC25" s="420"/>
      <c r="DD25" s="420"/>
      <c r="DE25" s="420"/>
      <c r="DF25" s="420"/>
      <c r="DG25" s="420"/>
      <c r="DH25" s="420"/>
      <c r="DI25" s="421"/>
    </row>
    <row r="26" spans="1:113" ht="18.75" customHeight="1" x14ac:dyDescent="0.15">
      <c r="A26" s="178"/>
      <c r="B26" s="401"/>
      <c r="C26" s="402"/>
      <c r="D26" s="403"/>
      <c r="E26" s="378" t="s">
        <v>182</v>
      </c>
      <c r="F26" s="379"/>
      <c r="G26" s="379"/>
      <c r="H26" s="379"/>
      <c r="I26" s="379"/>
      <c r="J26" s="379"/>
      <c r="K26" s="380"/>
      <c r="L26" s="375">
        <v>1</v>
      </c>
      <c r="M26" s="376"/>
      <c r="N26" s="376"/>
      <c r="O26" s="376"/>
      <c r="P26" s="377"/>
      <c r="Q26" s="375">
        <v>4860</v>
      </c>
      <c r="R26" s="376"/>
      <c r="S26" s="376"/>
      <c r="T26" s="376"/>
      <c r="U26" s="376"/>
      <c r="V26" s="377"/>
      <c r="W26" s="465"/>
      <c r="X26" s="402"/>
      <c r="Y26" s="403"/>
      <c r="Z26" s="378" t="s">
        <v>183</v>
      </c>
      <c r="AA26" s="433"/>
      <c r="AB26" s="433"/>
      <c r="AC26" s="433"/>
      <c r="AD26" s="433"/>
      <c r="AE26" s="433"/>
      <c r="AF26" s="433"/>
      <c r="AG26" s="434"/>
      <c r="AH26" s="375">
        <v>2</v>
      </c>
      <c r="AI26" s="376"/>
      <c r="AJ26" s="376"/>
      <c r="AK26" s="376"/>
      <c r="AL26" s="377"/>
      <c r="AM26" s="375" t="s">
        <v>184</v>
      </c>
      <c r="AN26" s="376"/>
      <c r="AO26" s="376"/>
      <c r="AP26" s="376"/>
      <c r="AQ26" s="376"/>
      <c r="AR26" s="377"/>
      <c r="AS26" s="375" t="s">
        <v>184</v>
      </c>
      <c r="AT26" s="376"/>
      <c r="AU26" s="376"/>
      <c r="AV26" s="376"/>
      <c r="AW26" s="376"/>
      <c r="AX26" s="435"/>
      <c r="AY26" s="462" t="s">
        <v>185</v>
      </c>
      <c r="AZ26" s="382"/>
      <c r="BA26" s="382"/>
      <c r="BB26" s="382"/>
      <c r="BC26" s="382"/>
      <c r="BD26" s="382"/>
      <c r="BE26" s="382"/>
      <c r="BF26" s="382"/>
      <c r="BG26" s="382"/>
      <c r="BH26" s="382"/>
      <c r="BI26" s="382"/>
      <c r="BJ26" s="382"/>
      <c r="BK26" s="382"/>
      <c r="BL26" s="382"/>
      <c r="BM26" s="463"/>
      <c r="BN26" s="422" t="s">
        <v>140</v>
      </c>
      <c r="BO26" s="423"/>
      <c r="BP26" s="423"/>
      <c r="BQ26" s="423"/>
      <c r="BR26" s="423"/>
      <c r="BS26" s="423"/>
      <c r="BT26" s="423"/>
      <c r="BU26" s="424"/>
      <c r="BV26" s="422" t="s">
        <v>140</v>
      </c>
      <c r="BW26" s="423"/>
      <c r="BX26" s="423"/>
      <c r="BY26" s="423"/>
      <c r="BZ26" s="423"/>
      <c r="CA26" s="423"/>
      <c r="CB26" s="423"/>
      <c r="CC26" s="424"/>
      <c r="CD26" s="191"/>
      <c r="CE26" s="454"/>
      <c r="CF26" s="454"/>
      <c r="CG26" s="454"/>
      <c r="CH26" s="454"/>
      <c r="CI26" s="454"/>
      <c r="CJ26" s="454"/>
      <c r="CK26" s="454"/>
      <c r="CL26" s="454"/>
      <c r="CM26" s="454"/>
      <c r="CN26" s="454"/>
      <c r="CO26" s="454"/>
      <c r="CP26" s="454"/>
      <c r="CQ26" s="454"/>
      <c r="CR26" s="454"/>
      <c r="CS26" s="455"/>
      <c r="CT26" s="419"/>
      <c r="CU26" s="420"/>
      <c r="CV26" s="420"/>
      <c r="CW26" s="420"/>
      <c r="CX26" s="420"/>
      <c r="CY26" s="420"/>
      <c r="CZ26" s="420"/>
      <c r="DA26" s="421"/>
      <c r="DB26" s="419"/>
      <c r="DC26" s="420"/>
      <c r="DD26" s="420"/>
      <c r="DE26" s="420"/>
      <c r="DF26" s="420"/>
      <c r="DG26" s="420"/>
      <c r="DH26" s="420"/>
      <c r="DI26" s="421"/>
    </row>
    <row r="27" spans="1:113" ht="18.75" customHeight="1" thickBot="1" x14ac:dyDescent="0.2">
      <c r="A27" s="178"/>
      <c r="B27" s="401"/>
      <c r="C27" s="402"/>
      <c r="D27" s="403"/>
      <c r="E27" s="378" t="s">
        <v>186</v>
      </c>
      <c r="F27" s="379"/>
      <c r="G27" s="379"/>
      <c r="H27" s="379"/>
      <c r="I27" s="379"/>
      <c r="J27" s="379"/>
      <c r="K27" s="380"/>
      <c r="L27" s="375">
        <v>1</v>
      </c>
      <c r="M27" s="376"/>
      <c r="N27" s="376"/>
      <c r="O27" s="376"/>
      <c r="P27" s="377"/>
      <c r="Q27" s="375">
        <v>2550</v>
      </c>
      <c r="R27" s="376"/>
      <c r="S27" s="376"/>
      <c r="T27" s="376"/>
      <c r="U27" s="376"/>
      <c r="V27" s="377"/>
      <c r="W27" s="465"/>
      <c r="X27" s="402"/>
      <c r="Y27" s="403"/>
      <c r="Z27" s="378" t="s">
        <v>187</v>
      </c>
      <c r="AA27" s="379"/>
      <c r="AB27" s="379"/>
      <c r="AC27" s="379"/>
      <c r="AD27" s="379"/>
      <c r="AE27" s="379"/>
      <c r="AF27" s="379"/>
      <c r="AG27" s="380"/>
      <c r="AH27" s="375">
        <v>5</v>
      </c>
      <c r="AI27" s="376"/>
      <c r="AJ27" s="376"/>
      <c r="AK27" s="376"/>
      <c r="AL27" s="377"/>
      <c r="AM27" s="375">
        <v>11190</v>
      </c>
      <c r="AN27" s="376"/>
      <c r="AO27" s="376"/>
      <c r="AP27" s="376"/>
      <c r="AQ27" s="376"/>
      <c r="AR27" s="377"/>
      <c r="AS27" s="375">
        <v>2238</v>
      </c>
      <c r="AT27" s="376"/>
      <c r="AU27" s="376"/>
      <c r="AV27" s="376"/>
      <c r="AW27" s="376"/>
      <c r="AX27" s="435"/>
      <c r="AY27" s="459" t="s">
        <v>188</v>
      </c>
      <c r="AZ27" s="460"/>
      <c r="BA27" s="460"/>
      <c r="BB27" s="460"/>
      <c r="BC27" s="460"/>
      <c r="BD27" s="460"/>
      <c r="BE27" s="460"/>
      <c r="BF27" s="460"/>
      <c r="BG27" s="460"/>
      <c r="BH27" s="460"/>
      <c r="BI27" s="460"/>
      <c r="BJ27" s="460"/>
      <c r="BK27" s="460"/>
      <c r="BL27" s="460"/>
      <c r="BM27" s="461"/>
      <c r="BN27" s="456">
        <v>103080</v>
      </c>
      <c r="BO27" s="457"/>
      <c r="BP27" s="457"/>
      <c r="BQ27" s="457"/>
      <c r="BR27" s="457"/>
      <c r="BS27" s="457"/>
      <c r="BT27" s="457"/>
      <c r="BU27" s="458"/>
      <c r="BV27" s="456">
        <v>103071</v>
      </c>
      <c r="BW27" s="457"/>
      <c r="BX27" s="457"/>
      <c r="BY27" s="457"/>
      <c r="BZ27" s="457"/>
      <c r="CA27" s="457"/>
      <c r="CB27" s="457"/>
      <c r="CC27" s="458"/>
      <c r="CD27" s="193"/>
      <c r="CE27" s="454"/>
      <c r="CF27" s="454"/>
      <c r="CG27" s="454"/>
      <c r="CH27" s="454"/>
      <c r="CI27" s="454"/>
      <c r="CJ27" s="454"/>
      <c r="CK27" s="454"/>
      <c r="CL27" s="454"/>
      <c r="CM27" s="454"/>
      <c r="CN27" s="454"/>
      <c r="CO27" s="454"/>
      <c r="CP27" s="454"/>
      <c r="CQ27" s="454"/>
      <c r="CR27" s="454"/>
      <c r="CS27" s="455"/>
      <c r="CT27" s="419"/>
      <c r="CU27" s="420"/>
      <c r="CV27" s="420"/>
      <c r="CW27" s="420"/>
      <c r="CX27" s="420"/>
      <c r="CY27" s="420"/>
      <c r="CZ27" s="420"/>
      <c r="DA27" s="421"/>
      <c r="DB27" s="419"/>
      <c r="DC27" s="420"/>
      <c r="DD27" s="420"/>
      <c r="DE27" s="420"/>
      <c r="DF27" s="420"/>
      <c r="DG27" s="420"/>
      <c r="DH27" s="420"/>
      <c r="DI27" s="421"/>
    </row>
    <row r="28" spans="1:113" ht="18.75" customHeight="1" x14ac:dyDescent="0.15">
      <c r="A28" s="178"/>
      <c r="B28" s="401"/>
      <c r="C28" s="402"/>
      <c r="D28" s="403"/>
      <c r="E28" s="378" t="s">
        <v>189</v>
      </c>
      <c r="F28" s="379"/>
      <c r="G28" s="379"/>
      <c r="H28" s="379"/>
      <c r="I28" s="379"/>
      <c r="J28" s="379"/>
      <c r="K28" s="380"/>
      <c r="L28" s="375">
        <v>1</v>
      </c>
      <c r="M28" s="376"/>
      <c r="N28" s="376"/>
      <c r="O28" s="376"/>
      <c r="P28" s="377"/>
      <c r="Q28" s="375">
        <v>1980</v>
      </c>
      <c r="R28" s="376"/>
      <c r="S28" s="376"/>
      <c r="T28" s="376"/>
      <c r="U28" s="376"/>
      <c r="V28" s="377"/>
      <c r="W28" s="465"/>
      <c r="X28" s="402"/>
      <c r="Y28" s="403"/>
      <c r="Z28" s="378" t="s">
        <v>190</v>
      </c>
      <c r="AA28" s="379"/>
      <c r="AB28" s="379"/>
      <c r="AC28" s="379"/>
      <c r="AD28" s="379"/>
      <c r="AE28" s="379"/>
      <c r="AF28" s="379"/>
      <c r="AG28" s="380"/>
      <c r="AH28" s="375" t="s">
        <v>130</v>
      </c>
      <c r="AI28" s="376"/>
      <c r="AJ28" s="376"/>
      <c r="AK28" s="376"/>
      <c r="AL28" s="377"/>
      <c r="AM28" s="375" t="s">
        <v>140</v>
      </c>
      <c r="AN28" s="376"/>
      <c r="AO28" s="376"/>
      <c r="AP28" s="376"/>
      <c r="AQ28" s="376"/>
      <c r="AR28" s="377"/>
      <c r="AS28" s="375" t="s">
        <v>140</v>
      </c>
      <c r="AT28" s="376"/>
      <c r="AU28" s="376"/>
      <c r="AV28" s="376"/>
      <c r="AW28" s="376"/>
      <c r="AX28" s="435"/>
      <c r="AY28" s="439" t="s">
        <v>191</v>
      </c>
      <c r="AZ28" s="440"/>
      <c r="BA28" s="440"/>
      <c r="BB28" s="441"/>
      <c r="BC28" s="448" t="s">
        <v>48</v>
      </c>
      <c r="BD28" s="449"/>
      <c r="BE28" s="449"/>
      <c r="BF28" s="449"/>
      <c r="BG28" s="449"/>
      <c r="BH28" s="449"/>
      <c r="BI28" s="449"/>
      <c r="BJ28" s="449"/>
      <c r="BK28" s="449"/>
      <c r="BL28" s="449"/>
      <c r="BM28" s="450"/>
      <c r="BN28" s="451">
        <v>403185</v>
      </c>
      <c r="BO28" s="452"/>
      <c r="BP28" s="452"/>
      <c r="BQ28" s="452"/>
      <c r="BR28" s="452"/>
      <c r="BS28" s="452"/>
      <c r="BT28" s="452"/>
      <c r="BU28" s="453"/>
      <c r="BV28" s="451">
        <v>391150</v>
      </c>
      <c r="BW28" s="452"/>
      <c r="BX28" s="452"/>
      <c r="BY28" s="452"/>
      <c r="BZ28" s="452"/>
      <c r="CA28" s="452"/>
      <c r="CB28" s="452"/>
      <c r="CC28" s="453"/>
      <c r="CD28" s="191"/>
      <c r="CE28" s="454"/>
      <c r="CF28" s="454"/>
      <c r="CG28" s="454"/>
      <c r="CH28" s="454"/>
      <c r="CI28" s="454"/>
      <c r="CJ28" s="454"/>
      <c r="CK28" s="454"/>
      <c r="CL28" s="454"/>
      <c r="CM28" s="454"/>
      <c r="CN28" s="454"/>
      <c r="CO28" s="454"/>
      <c r="CP28" s="454"/>
      <c r="CQ28" s="454"/>
      <c r="CR28" s="454"/>
      <c r="CS28" s="455"/>
      <c r="CT28" s="419"/>
      <c r="CU28" s="420"/>
      <c r="CV28" s="420"/>
      <c r="CW28" s="420"/>
      <c r="CX28" s="420"/>
      <c r="CY28" s="420"/>
      <c r="CZ28" s="420"/>
      <c r="DA28" s="421"/>
      <c r="DB28" s="419"/>
      <c r="DC28" s="420"/>
      <c r="DD28" s="420"/>
      <c r="DE28" s="420"/>
      <c r="DF28" s="420"/>
      <c r="DG28" s="420"/>
      <c r="DH28" s="420"/>
      <c r="DI28" s="421"/>
    </row>
    <row r="29" spans="1:113" ht="18.75" customHeight="1" x14ac:dyDescent="0.15">
      <c r="A29" s="178"/>
      <c r="B29" s="401"/>
      <c r="C29" s="402"/>
      <c r="D29" s="403"/>
      <c r="E29" s="378" t="s">
        <v>192</v>
      </c>
      <c r="F29" s="379"/>
      <c r="G29" s="379"/>
      <c r="H29" s="379"/>
      <c r="I29" s="379"/>
      <c r="J29" s="379"/>
      <c r="K29" s="380"/>
      <c r="L29" s="375">
        <v>6</v>
      </c>
      <c r="M29" s="376"/>
      <c r="N29" s="376"/>
      <c r="O29" s="376"/>
      <c r="P29" s="377"/>
      <c r="Q29" s="375">
        <v>1800</v>
      </c>
      <c r="R29" s="376"/>
      <c r="S29" s="376"/>
      <c r="T29" s="376"/>
      <c r="U29" s="376"/>
      <c r="V29" s="377"/>
      <c r="W29" s="466"/>
      <c r="X29" s="467"/>
      <c r="Y29" s="468"/>
      <c r="Z29" s="378" t="s">
        <v>193</v>
      </c>
      <c r="AA29" s="379"/>
      <c r="AB29" s="379"/>
      <c r="AC29" s="379"/>
      <c r="AD29" s="379"/>
      <c r="AE29" s="379"/>
      <c r="AF29" s="379"/>
      <c r="AG29" s="380"/>
      <c r="AH29" s="375">
        <v>59</v>
      </c>
      <c r="AI29" s="376"/>
      <c r="AJ29" s="376"/>
      <c r="AK29" s="376"/>
      <c r="AL29" s="377"/>
      <c r="AM29" s="375">
        <v>161472</v>
      </c>
      <c r="AN29" s="376"/>
      <c r="AO29" s="376"/>
      <c r="AP29" s="376"/>
      <c r="AQ29" s="376"/>
      <c r="AR29" s="377"/>
      <c r="AS29" s="375">
        <v>2737</v>
      </c>
      <c r="AT29" s="376"/>
      <c r="AU29" s="376"/>
      <c r="AV29" s="376"/>
      <c r="AW29" s="376"/>
      <c r="AX29" s="435"/>
      <c r="AY29" s="442"/>
      <c r="AZ29" s="443"/>
      <c r="BA29" s="443"/>
      <c r="BB29" s="444"/>
      <c r="BC29" s="436" t="s">
        <v>194</v>
      </c>
      <c r="BD29" s="437"/>
      <c r="BE29" s="437"/>
      <c r="BF29" s="437"/>
      <c r="BG29" s="437"/>
      <c r="BH29" s="437"/>
      <c r="BI29" s="437"/>
      <c r="BJ29" s="437"/>
      <c r="BK29" s="437"/>
      <c r="BL29" s="437"/>
      <c r="BM29" s="438"/>
      <c r="BN29" s="422">
        <v>447251</v>
      </c>
      <c r="BO29" s="423"/>
      <c r="BP29" s="423"/>
      <c r="BQ29" s="423"/>
      <c r="BR29" s="423"/>
      <c r="BS29" s="423"/>
      <c r="BT29" s="423"/>
      <c r="BU29" s="424"/>
      <c r="BV29" s="422">
        <v>444199</v>
      </c>
      <c r="BW29" s="423"/>
      <c r="BX29" s="423"/>
      <c r="BY29" s="423"/>
      <c r="BZ29" s="423"/>
      <c r="CA29" s="423"/>
      <c r="CB29" s="423"/>
      <c r="CC29" s="424"/>
      <c r="CD29" s="193"/>
      <c r="CE29" s="454"/>
      <c r="CF29" s="454"/>
      <c r="CG29" s="454"/>
      <c r="CH29" s="454"/>
      <c r="CI29" s="454"/>
      <c r="CJ29" s="454"/>
      <c r="CK29" s="454"/>
      <c r="CL29" s="454"/>
      <c r="CM29" s="454"/>
      <c r="CN29" s="454"/>
      <c r="CO29" s="454"/>
      <c r="CP29" s="454"/>
      <c r="CQ29" s="454"/>
      <c r="CR29" s="454"/>
      <c r="CS29" s="455"/>
      <c r="CT29" s="419"/>
      <c r="CU29" s="420"/>
      <c r="CV29" s="420"/>
      <c r="CW29" s="420"/>
      <c r="CX29" s="420"/>
      <c r="CY29" s="420"/>
      <c r="CZ29" s="420"/>
      <c r="DA29" s="421"/>
      <c r="DB29" s="419"/>
      <c r="DC29" s="420"/>
      <c r="DD29" s="420"/>
      <c r="DE29" s="420"/>
      <c r="DF29" s="420"/>
      <c r="DG29" s="420"/>
      <c r="DH29" s="420"/>
      <c r="DI29" s="421"/>
    </row>
    <row r="30" spans="1:113" ht="18.75" customHeight="1" thickBot="1" x14ac:dyDescent="0.2">
      <c r="A30" s="178"/>
      <c r="B30" s="404"/>
      <c r="C30" s="405"/>
      <c r="D30" s="406"/>
      <c r="E30" s="383"/>
      <c r="F30" s="384"/>
      <c r="G30" s="384"/>
      <c r="H30" s="384"/>
      <c r="I30" s="384"/>
      <c r="J30" s="384"/>
      <c r="K30" s="385"/>
      <c r="L30" s="386"/>
      <c r="M30" s="387"/>
      <c r="N30" s="387"/>
      <c r="O30" s="387"/>
      <c r="P30" s="388"/>
      <c r="Q30" s="386"/>
      <c r="R30" s="387"/>
      <c r="S30" s="387"/>
      <c r="T30" s="387"/>
      <c r="U30" s="387"/>
      <c r="V30" s="388"/>
      <c r="W30" s="389" t="s">
        <v>195</v>
      </c>
      <c r="X30" s="390"/>
      <c r="Y30" s="390"/>
      <c r="Z30" s="390"/>
      <c r="AA30" s="390"/>
      <c r="AB30" s="390"/>
      <c r="AC30" s="390"/>
      <c r="AD30" s="390"/>
      <c r="AE30" s="390"/>
      <c r="AF30" s="390"/>
      <c r="AG30" s="391"/>
      <c r="AH30" s="392">
        <v>97</v>
      </c>
      <c r="AI30" s="393"/>
      <c r="AJ30" s="393"/>
      <c r="AK30" s="393"/>
      <c r="AL30" s="393"/>
      <c r="AM30" s="393"/>
      <c r="AN30" s="393"/>
      <c r="AO30" s="393"/>
      <c r="AP30" s="393"/>
      <c r="AQ30" s="393"/>
      <c r="AR30" s="393"/>
      <c r="AS30" s="393"/>
      <c r="AT30" s="393"/>
      <c r="AU30" s="393"/>
      <c r="AV30" s="393"/>
      <c r="AW30" s="393"/>
      <c r="AX30" s="394"/>
      <c r="AY30" s="445"/>
      <c r="AZ30" s="446"/>
      <c r="BA30" s="446"/>
      <c r="BB30" s="447"/>
      <c r="BC30" s="395" t="s">
        <v>50</v>
      </c>
      <c r="BD30" s="396"/>
      <c r="BE30" s="396"/>
      <c r="BF30" s="396"/>
      <c r="BG30" s="396"/>
      <c r="BH30" s="396"/>
      <c r="BI30" s="396"/>
      <c r="BJ30" s="396"/>
      <c r="BK30" s="396"/>
      <c r="BL30" s="396"/>
      <c r="BM30" s="397"/>
      <c r="BN30" s="456">
        <v>2003276</v>
      </c>
      <c r="BO30" s="457"/>
      <c r="BP30" s="457"/>
      <c r="BQ30" s="457"/>
      <c r="BR30" s="457"/>
      <c r="BS30" s="457"/>
      <c r="BT30" s="457"/>
      <c r="BU30" s="458"/>
      <c r="BV30" s="456">
        <v>1962175</v>
      </c>
      <c r="BW30" s="457"/>
      <c r="BX30" s="457"/>
      <c r="BY30" s="457"/>
      <c r="BZ30" s="457"/>
      <c r="CA30" s="457"/>
      <c r="CB30" s="457"/>
      <c r="CC30" s="458"/>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8"/>
      <c r="B31" s="200"/>
      <c r="DI31" s="201"/>
    </row>
    <row r="32" spans="1:113" ht="13.5" customHeight="1" x14ac:dyDescent="0.15">
      <c r="A32" s="178"/>
      <c r="B32" s="202"/>
      <c r="C32" s="381" t="s">
        <v>196</v>
      </c>
      <c r="D32" s="381"/>
      <c r="E32" s="381"/>
      <c r="F32" s="381"/>
      <c r="G32" s="381"/>
      <c r="H32" s="381"/>
      <c r="I32" s="381"/>
      <c r="J32" s="381"/>
      <c r="K32" s="381"/>
      <c r="L32" s="381"/>
      <c r="M32" s="381"/>
      <c r="N32" s="381"/>
      <c r="O32" s="381"/>
      <c r="P32" s="381"/>
      <c r="Q32" s="381"/>
      <c r="R32" s="381"/>
      <c r="S32" s="381"/>
      <c r="U32" s="382" t="s">
        <v>197</v>
      </c>
      <c r="V32" s="382"/>
      <c r="W32" s="382"/>
      <c r="X32" s="382"/>
      <c r="Y32" s="382"/>
      <c r="Z32" s="382"/>
      <c r="AA32" s="382"/>
      <c r="AB32" s="382"/>
      <c r="AC32" s="382"/>
      <c r="AD32" s="382"/>
      <c r="AE32" s="382"/>
      <c r="AF32" s="382"/>
      <c r="AG32" s="382"/>
      <c r="AH32" s="382"/>
      <c r="AI32" s="382"/>
      <c r="AJ32" s="382"/>
      <c r="AK32" s="382"/>
      <c r="AM32" s="382" t="s">
        <v>198</v>
      </c>
      <c r="AN32" s="382"/>
      <c r="AO32" s="382"/>
      <c r="AP32" s="382"/>
      <c r="AQ32" s="382"/>
      <c r="AR32" s="382"/>
      <c r="AS32" s="382"/>
      <c r="AT32" s="382"/>
      <c r="AU32" s="382"/>
      <c r="AV32" s="382"/>
      <c r="AW32" s="382"/>
      <c r="AX32" s="382"/>
      <c r="AY32" s="382"/>
      <c r="AZ32" s="382"/>
      <c r="BA32" s="382"/>
      <c r="BB32" s="382"/>
      <c r="BC32" s="382"/>
      <c r="BE32" s="382" t="s">
        <v>199</v>
      </c>
      <c r="BF32" s="382"/>
      <c r="BG32" s="382"/>
      <c r="BH32" s="382"/>
      <c r="BI32" s="382"/>
      <c r="BJ32" s="382"/>
      <c r="BK32" s="382"/>
      <c r="BL32" s="382"/>
      <c r="BM32" s="382"/>
      <c r="BN32" s="382"/>
      <c r="BO32" s="382"/>
      <c r="BP32" s="382"/>
      <c r="BQ32" s="382"/>
      <c r="BR32" s="382"/>
      <c r="BS32" s="382"/>
      <c r="BT32" s="382"/>
      <c r="BU32" s="382"/>
      <c r="BW32" s="382" t="s">
        <v>200</v>
      </c>
      <c r="BX32" s="382"/>
      <c r="BY32" s="382"/>
      <c r="BZ32" s="382"/>
      <c r="CA32" s="382"/>
      <c r="CB32" s="382"/>
      <c r="CC32" s="382"/>
      <c r="CD32" s="382"/>
      <c r="CE32" s="382"/>
      <c r="CF32" s="382"/>
      <c r="CG32" s="382"/>
      <c r="CH32" s="382"/>
      <c r="CI32" s="382"/>
      <c r="CJ32" s="382"/>
      <c r="CK32" s="382"/>
      <c r="CL32" s="382"/>
      <c r="CM32" s="382"/>
      <c r="CO32" s="382" t="s">
        <v>201</v>
      </c>
      <c r="CP32" s="382"/>
      <c r="CQ32" s="382"/>
      <c r="CR32" s="382"/>
      <c r="CS32" s="382"/>
      <c r="CT32" s="382"/>
      <c r="CU32" s="382"/>
      <c r="CV32" s="382"/>
      <c r="CW32" s="382"/>
      <c r="CX32" s="382"/>
      <c r="CY32" s="382"/>
      <c r="CZ32" s="382"/>
      <c r="DA32" s="382"/>
      <c r="DB32" s="382"/>
      <c r="DC32" s="382"/>
      <c r="DD32" s="382"/>
      <c r="DE32" s="382"/>
      <c r="DI32" s="201"/>
    </row>
    <row r="33" spans="1:113" ht="13.5" customHeight="1" x14ac:dyDescent="0.15">
      <c r="A33" s="178"/>
      <c r="B33" s="202"/>
      <c r="C33" s="374" t="s">
        <v>202</v>
      </c>
      <c r="D33" s="374"/>
      <c r="E33" s="373" t="s">
        <v>203</v>
      </c>
      <c r="F33" s="373"/>
      <c r="G33" s="373"/>
      <c r="H33" s="373"/>
      <c r="I33" s="373"/>
      <c r="J33" s="373"/>
      <c r="K33" s="373"/>
      <c r="L33" s="373"/>
      <c r="M33" s="373"/>
      <c r="N33" s="373"/>
      <c r="O33" s="373"/>
      <c r="P33" s="373"/>
      <c r="Q33" s="373"/>
      <c r="R33" s="373"/>
      <c r="S33" s="373"/>
      <c r="T33" s="203"/>
      <c r="U33" s="374" t="s">
        <v>202</v>
      </c>
      <c r="V33" s="374"/>
      <c r="W33" s="373" t="s">
        <v>204</v>
      </c>
      <c r="X33" s="373"/>
      <c r="Y33" s="373"/>
      <c r="Z33" s="373"/>
      <c r="AA33" s="373"/>
      <c r="AB33" s="373"/>
      <c r="AC33" s="373"/>
      <c r="AD33" s="373"/>
      <c r="AE33" s="373"/>
      <c r="AF33" s="373"/>
      <c r="AG33" s="373"/>
      <c r="AH33" s="373"/>
      <c r="AI33" s="373"/>
      <c r="AJ33" s="373"/>
      <c r="AK33" s="373"/>
      <c r="AL33" s="203"/>
      <c r="AM33" s="374" t="s">
        <v>202</v>
      </c>
      <c r="AN33" s="374"/>
      <c r="AO33" s="373" t="s">
        <v>203</v>
      </c>
      <c r="AP33" s="373"/>
      <c r="AQ33" s="373"/>
      <c r="AR33" s="373"/>
      <c r="AS33" s="373"/>
      <c r="AT33" s="373"/>
      <c r="AU33" s="373"/>
      <c r="AV33" s="373"/>
      <c r="AW33" s="373"/>
      <c r="AX33" s="373"/>
      <c r="AY33" s="373"/>
      <c r="AZ33" s="373"/>
      <c r="BA33" s="373"/>
      <c r="BB33" s="373"/>
      <c r="BC33" s="373"/>
      <c r="BD33" s="204"/>
      <c r="BE33" s="373" t="s">
        <v>205</v>
      </c>
      <c r="BF33" s="373"/>
      <c r="BG33" s="373" t="s">
        <v>206</v>
      </c>
      <c r="BH33" s="373"/>
      <c r="BI33" s="373"/>
      <c r="BJ33" s="373"/>
      <c r="BK33" s="373"/>
      <c r="BL33" s="373"/>
      <c r="BM33" s="373"/>
      <c r="BN33" s="373"/>
      <c r="BO33" s="373"/>
      <c r="BP33" s="373"/>
      <c r="BQ33" s="373"/>
      <c r="BR33" s="373"/>
      <c r="BS33" s="373"/>
      <c r="BT33" s="373"/>
      <c r="BU33" s="373"/>
      <c r="BV33" s="204"/>
      <c r="BW33" s="374" t="s">
        <v>205</v>
      </c>
      <c r="BX33" s="374"/>
      <c r="BY33" s="373" t="s">
        <v>207</v>
      </c>
      <c r="BZ33" s="373"/>
      <c r="CA33" s="373"/>
      <c r="CB33" s="373"/>
      <c r="CC33" s="373"/>
      <c r="CD33" s="373"/>
      <c r="CE33" s="373"/>
      <c r="CF33" s="373"/>
      <c r="CG33" s="373"/>
      <c r="CH33" s="373"/>
      <c r="CI33" s="373"/>
      <c r="CJ33" s="373"/>
      <c r="CK33" s="373"/>
      <c r="CL33" s="373"/>
      <c r="CM33" s="373"/>
      <c r="CN33" s="203"/>
      <c r="CO33" s="374" t="s">
        <v>202</v>
      </c>
      <c r="CP33" s="374"/>
      <c r="CQ33" s="373" t="s">
        <v>208</v>
      </c>
      <c r="CR33" s="373"/>
      <c r="CS33" s="373"/>
      <c r="CT33" s="373"/>
      <c r="CU33" s="373"/>
      <c r="CV33" s="373"/>
      <c r="CW33" s="373"/>
      <c r="CX33" s="373"/>
      <c r="CY33" s="373"/>
      <c r="CZ33" s="373"/>
      <c r="DA33" s="373"/>
      <c r="DB33" s="373"/>
      <c r="DC33" s="373"/>
      <c r="DD33" s="373"/>
      <c r="DE33" s="373"/>
      <c r="DF33" s="203"/>
      <c r="DG33" s="372" t="s">
        <v>209</v>
      </c>
      <c r="DH33" s="372"/>
      <c r="DI33" s="205"/>
    </row>
    <row r="34" spans="1:113" ht="32.25" customHeight="1" x14ac:dyDescent="0.15">
      <c r="A34" s="178"/>
      <c r="B34" s="202"/>
      <c r="C34" s="370">
        <f>IF(E34="","",1)</f>
        <v>1</v>
      </c>
      <c r="D34" s="370"/>
      <c r="E34" s="371" t="str">
        <f>IF('各会計、関係団体の財政状況及び健全化判断比率'!B7="","",'各会計、関係団体の財政状況及び健全化判断比率'!B7)</f>
        <v>一般会計</v>
      </c>
      <c r="F34" s="371"/>
      <c r="G34" s="371"/>
      <c r="H34" s="371"/>
      <c r="I34" s="371"/>
      <c r="J34" s="371"/>
      <c r="K34" s="371"/>
      <c r="L34" s="371"/>
      <c r="M34" s="371"/>
      <c r="N34" s="371"/>
      <c r="O34" s="371"/>
      <c r="P34" s="371"/>
      <c r="Q34" s="371"/>
      <c r="R34" s="371"/>
      <c r="S34" s="371"/>
      <c r="T34" s="178"/>
      <c r="U34" s="370">
        <f>IF(W34="","",MAX(C34:D43)+1)</f>
        <v>2</v>
      </c>
      <c r="V34" s="370"/>
      <c r="W34" s="371" t="str">
        <f>IF('各会計、関係団体の財政状況及び健全化判断比率'!B28="","",'各会計、関係団体の財政状況及び健全化判断比率'!B28)</f>
        <v>国民健康保険事業特別会計</v>
      </c>
      <c r="X34" s="371"/>
      <c r="Y34" s="371"/>
      <c r="Z34" s="371"/>
      <c r="AA34" s="371"/>
      <c r="AB34" s="371"/>
      <c r="AC34" s="371"/>
      <c r="AD34" s="371"/>
      <c r="AE34" s="371"/>
      <c r="AF34" s="371"/>
      <c r="AG34" s="371"/>
      <c r="AH34" s="371"/>
      <c r="AI34" s="371"/>
      <c r="AJ34" s="371"/>
      <c r="AK34" s="371"/>
      <c r="AL34" s="178"/>
      <c r="AM34" s="370" t="str">
        <f>IF(AO34="","",MAX(C34:D43,U34:V43)+1)</f>
        <v/>
      </c>
      <c r="AN34" s="370"/>
      <c r="AO34" s="371"/>
      <c r="AP34" s="371"/>
      <c r="AQ34" s="371"/>
      <c r="AR34" s="371"/>
      <c r="AS34" s="371"/>
      <c r="AT34" s="371"/>
      <c r="AU34" s="371"/>
      <c r="AV34" s="371"/>
      <c r="AW34" s="371"/>
      <c r="AX34" s="371"/>
      <c r="AY34" s="371"/>
      <c r="AZ34" s="371"/>
      <c r="BA34" s="371"/>
      <c r="BB34" s="371"/>
      <c r="BC34" s="371"/>
      <c r="BD34" s="178"/>
      <c r="BE34" s="370">
        <f>IF(BG34="","",MAX(C34:D43,U34:V43,AM34:AN43)+1)</f>
        <v>6</v>
      </c>
      <c r="BF34" s="370"/>
      <c r="BG34" s="371" t="str">
        <f>IF('各会計、関係団体の財政状況及び健全化判断比率'!B32="","",'各会計、関係団体の財政状況及び健全化判断比率'!B32)</f>
        <v>小値賀町簡易水道事業特別会計</v>
      </c>
      <c r="BH34" s="371"/>
      <c r="BI34" s="371"/>
      <c r="BJ34" s="371"/>
      <c r="BK34" s="371"/>
      <c r="BL34" s="371"/>
      <c r="BM34" s="371"/>
      <c r="BN34" s="371"/>
      <c r="BO34" s="371"/>
      <c r="BP34" s="371"/>
      <c r="BQ34" s="371"/>
      <c r="BR34" s="371"/>
      <c r="BS34" s="371"/>
      <c r="BT34" s="371"/>
      <c r="BU34" s="371"/>
      <c r="BV34" s="178"/>
      <c r="BW34" s="370">
        <f>IF(BY34="","",MAX(C34:D43,U34:V43,AM34:AN43,BE34:BF43)+1)</f>
        <v>9</v>
      </c>
      <c r="BX34" s="370"/>
      <c r="BY34" s="371" t="str">
        <f>IF('各会計、関係団体の財政状況及び健全化判断比率'!B68="","",'各会計、関係団体の財政状況及び健全化判断比率'!B68)</f>
        <v>長崎県後期高齢者医療広域連合（普通会計）</v>
      </c>
      <c r="BZ34" s="371"/>
      <c r="CA34" s="371"/>
      <c r="CB34" s="371"/>
      <c r="CC34" s="371"/>
      <c r="CD34" s="371"/>
      <c r="CE34" s="371"/>
      <c r="CF34" s="371"/>
      <c r="CG34" s="371"/>
      <c r="CH34" s="371"/>
      <c r="CI34" s="371"/>
      <c r="CJ34" s="371"/>
      <c r="CK34" s="371"/>
      <c r="CL34" s="371"/>
      <c r="CM34" s="371"/>
      <c r="CN34" s="178"/>
      <c r="CO34" s="370">
        <f>IF(CQ34="","",MAX(C34:D43,U34:V43,AM34:AN43,BE34:BF43,BW34:BX43)+1)</f>
        <v>17</v>
      </c>
      <c r="CP34" s="370"/>
      <c r="CQ34" s="371" t="str">
        <f>IF('各会計、関係団体の財政状況及び健全化判断比率'!BS7="","",'各会計、関係団体の財政状況及び健全化判断比率'!BS7)</f>
        <v>小値賀交通株式会社</v>
      </c>
      <c r="CR34" s="371"/>
      <c r="CS34" s="371"/>
      <c r="CT34" s="371"/>
      <c r="CU34" s="371"/>
      <c r="CV34" s="371"/>
      <c r="CW34" s="371"/>
      <c r="CX34" s="371"/>
      <c r="CY34" s="371"/>
      <c r="CZ34" s="371"/>
      <c r="DA34" s="371"/>
      <c r="DB34" s="371"/>
      <c r="DC34" s="371"/>
      <c r="DD34" s="371"/>
      <c r="DE34" s="371"/>
      <c r="DG34" s="368" t="str">
        <f>IF('各会計、関係団体の財政状況及び健全化判断比率'!BR7="","",'各会計、関係団体の財政状況及び健全化判断比率'!BR7)</f>
        <v/>
      </c>
      <c r="DH34" s="368"/>
      <c r="DI34" s="205"/>
    </row>
    <row r="35" spans="1:113" ht="32.25" customHeight="1" x14ac:dyDescent="0.15">
      <c r="A35" s="178"/>
      <c r="B35" s="202"/>
      <c r="C35" s="370" t="str">
        <f>IF(E35="","",C34+1)</f>
        <v/>
      </c>
      <c r="D35" s="370"/>
      <c r="E35" s="371" t="str">
        <f>IF('各会計、関係団体の財政状況及び健全化判断比率'!B8="","",'各会計、関係団体の財政状況及び健全化判断比率'!B8)</f>
        <v/>
      </c>
      <c r="F35" s="371"/>
      <c r="G35" s="371"/>
      <c r="H35" s="371"/>
      <c r="I35" s="371"/>
      <c r="J35" s="371"/>
      <c r="K35" s="371"/>
      <c r="L35" s="371"/>
      <c r="M35" s="371"/>
      <c r="N35" s="371"/>
      <c r="O35" s="371"/>
      <c r="P35" s="371"/>
      <c r="Q35" s="371"/>
      <c r="R35" s="371"/>
      <c r="S35" s="371"/>
      <c r="T35" s="178"/>
      <c r="U35" s="370">
        <f>IF(W35="","",U34+1)</f>
        <v>3</v>
      </c>
      <c r="V35" s="370"/>
      <c r="W35" s="371" t="str">
        <f>IF('各会計、関係団体の財政状況及び健全化判断比率'!B29="","",'各会計、関係団体の財政状況及び健全化判断比率'!B29)</f>
        <v>国民健康保険診療所特別会計</v>
      </c>
      <c r="X35" s="371"/>
      <c r="Y35" s="371"/>
      <c r="Z35" s="371"/>
      <c r="AA35" s="371"/>
      <c r="AB35" s="371"/>
      <c r="AC35" s="371"/>
      <c r="AD35" s="371"/>
      <c r="AE35" s="371"/>
      <c r="AF35" s="371"/>
      <c r="AG35" s="371"/>
      <c r="AH35" s="371"/>
      <c r="AI35" s="371"/>
      <c r="AJ35" s="371"/>
      <c r="AK35" s="371"/>
      <c r="AL35" s="178"/>
      <c r="AM35" s="370" t="str">
        <f t="shared" ref="AM35:AM43" si="0">IF(AO35="","",AM34+1)</f>
        <v/>
      </c>
      <c r="AN35" s="370"/>
      <c r="AO35" s="371"/>
      <c r="AP35" s="371"/>
      <c r="AQ35" s="371"/>
      <c r="AR35" s="371"/>
      <c r="AS35" s="371"/>
      <c r="AT35" s="371"/>
      <c r="AU35" s="371"/>
      <c r="AV35" s="371"/>
      <c r="AW35" s="371"/>
      <c r="AX35" s="371"/>
      <c r="AY35" s="371"/>
      <c r="AZ35" s="371"/>
      <c r="BA35" s="371"/>
      <c r="BB35" s="371"/>
      <c r="BC35" s="371"/>
      <c r="BD35" s="178"/>
      <c r="BE35" s="370">
        <f t="shared" ref="BE35:BE43" si="1">IF(BG35="","",BE34+1)</f>
        <v>7</v>
      </c>
      <c r="BF35" s="370"/>
      <c r="BG35" s="371" t="str">
        <f>IF('各会計、関係団体の財政状況及び健全化判断比率'!B33="","",'各会計、関係団体の財政状況及び健全化判断比率'!B33)</f>
        <v>小値賀町渡船事業特別会計</v>
      </c>
      <c r="BH35" s="371"/>
      <c r="BI35" s="371"/>
      <c r="BJ35" s="371"/>
      <c r="BK35" s="371"/>
      <c r="BL35" s="371"/>
      <c r="BM35" s="371"/>
      <c r="BN35" s="371"/>
      <c r="BO35" s="371"/>
      <c r="BP35" s="371"/>
      <c r="BQ35" s="371"/>
      <c r="BR35" s="371"/>
      <c r="BS35" s="371"/>
      <c r="BT35" s="371"/>
      <c r="BU35" s="371"/>
      <c r="BV35" s="178"/>
      <c r="BW35" s="370">
        <f t="shared" ref="BW35:BW43" si="2">IF(BY35="","",BW34+1)</f>
        <v>10</v>
      </c>
      <c r="BX35" s="370"/>
      <c r="BY35" s="371" t="str">
        <f>IF('各会計、関係団体の財政状況及び健全化判断比率'!B69="","",'各会計、関係団体の財政状況及び健全化判断比率'!B69)</f>
        <v>長崎県後期高齢者医療広域連合（後期高齢者医療事業会計）</v>
      </c>
      <c r="BZ35" s="371"/>
      <c r="CA35" s="371"/>
      <c r="CB35" s="371"/>
      <c r="CC35" s="371"/>
      <c r="CD35" s="371"/>
      <c r="CE35" s="371"/>
      <c r="CF35" s="371"/>
      <c r="CG35" s="371"/>
      <c r="CH35" s="371"/>
      <c r="CI35" s="371"/>
      <c r="CJ35" s="371"/>
      <c r="CK35" s="371"/>
      <c r="CL35" s="371"/>
      <c r="CM35" s="371"/>
      <c r="CN35" s="178"/>
      <c r="CO35" s="370">
        <f t="shared" ref="CO35:CO43" si="3">IF(CQ35="","",CO34+1)</f>
        <v>18</v>
      </c>
      <c r="CP35" s="370"/>
      <c r="CQ35" s="371" t="str">
        <f>IF('各会計、関係団体の財政状況及び健全化判断比率'!BS8="","",'各会計、関係団体の財政状況及び健全化判断比率'!BS8)</f>
        <v>一般財団法人小値賀町担い手公社</v>
      </c>
      <c r="CR35" s="371"/>
      <c r="CS35" s="371"/>
      <c r="CT35" s="371"/>
      <c r="CU35" s="371"/>
      <c r="CV35" s="371"/>
      <c r="CW35" s="371"/>
      <c r="CX35" s="371"/>
      <c r="CY35" s="371"/>
      <c r="CZ35" s="371"/>
      <c r="DA35" s="371"/>
      <c r="DB35" s="371"/>
      <c r="DC35" s="371"/>
      <c r="DD35" s="371"/>
      <c r="DE35" s="371"/>
      <c r="DG35" s="368" t="str">
        <f>IF('各会計、関係団体の財政状況及び健全化判断比率'!BR8="","",'各会計、関係団体の財政状況及び健全化判断比率'!BR8)</f>
        <v/>
      </c>
      <c r="DH35" s="368"/>
      <c r="DI35" s="205"/>
    </row>
    <row r="36" spans="1:113" ht="32.25" customHeight="1" x14ac:dyDescent="0.15">
      <c r="A36" s="178"/>
      <c r="B36" s="202"/>
      <c r="C36" s="370" t="str">
        <f>IF(E36="","",C35+1)</f>
        <v/>
      </c>
      <c r="D36" s="370"/>
      <c r="E36" s="371" t="str">
        <f>IF('各会計、関係団体の財政状況及び健全化判断比率'!B9="","",'各会計、関係団体の財政状況及び健全化判断比率'!B9)</f>
        <v/>
      </c>
      <c r="F36" s="371"/>
      <c r="G36" s="371"/>
      <c r="H36" s="371"/>
      <c r="I36" s="371"/>
      <c r="J36" s="371"/>
      <c r="K36" s="371"/>
      <c r="L36" s="371"/>
      <c r="M36" s="371"/>
      <c r="N36" s="371"/>
      <c r="O36" s="371"/>
      <c r="P36" s="371"/>
      <c r="Q36" s="371"/>
      <c r="R36" s="371"/>
      <c r="S36" s="371"/>
      <c r="T36" s="178"/>
      <c r="U36" s="370">
        <f t="shared" ref="U36:U43" si="4">IF(W36="","",U35+1)</f>
        <v>4</v>
      </c>
      <c r="V36" s="370"/>
      <c r="W36" s="371" t="str">
        <f>IF('各会計、関係団体の財政状況及び健全化判断比率'!B30="","",'各会計、関係団体の財政状況及び健全化判断比率'!B30)</f>
        <v>小値賀町介護保険事業特別会計</v>
      </c>
      <c r="X36" s="371"/>
      <c r="Y36" s="371"/>
      <c r="Z36" s="371"/>
      <c r="AA36" s="371"/>
      <c r="AB36" s="371"/>
      <c r="AC36" s="371"/>
      <c r="AD36" s="371"/>
      <c r="AE36" s="371"/>
      <c r="AF36" s="371"/>
      <c r="AG36" s="371"/>
      <c r="AH36" s="371"/>
      <c r="AI36" s="371"/>
      <c r="AJ36" s="371"/>
      <c r="AK36" s="371"/>
      <c r="AL36" s="178"/>
      <c r="AM36" s="370" t="str">
        <f t="shared" si="0"/>
        <v/>
      </c>
      <c r="AN36" s="370"/>
      <c r="AO36" s="371"/>
      <c r="AP36" s="371"/>
      <c r="AQ36" s="371"/>
      <c r="AR36" s="371"/>
      <c r="AS36" s="371"/>
      <c r="AT36" s="371"/>
      <c r="AU36" s="371"/>
      <c r="AV36" s="371"/>
      <c r="AW36" s="371"/>
      <c r="AX36" s="371"/>
      <c r="AY36" s="371"/>
      <c r="AZ36" s="371"/>
      <c r="BA36" s="371"/>
      <c r="BB36" s="371"/>
      <c r="BC36" s="371"/>
      <c r="BD36" s="178"/>
      <c r="BE36" s="370">
        <f t="shared" si="1"/>
        <v>8</v>
      </c>
      <c r="BF36" s="370"/>
      <c r="BG36" s="371" t="str">
        <f>IF('各会計、関係団体の財政状況及び健全化判断比率'!B34="","",'各会計、関係団体の財政状況及び健全化判断比率'!B34)</f>
        <v>小値賀町下水道事業特別会計</v>
      </c>
      <c r="BH36" s="371"/>
      <c r="BI36" s="371"/>
      <c r="BJ36" s="371"/>
      <c r="BK36" s="371"/>
      <c r="BL36" s="371"/>
      <c r="BM36" s="371"/>
      <c r="BN36" s="371"/>
      <c r="BO36" s="371"/>
      <c r="BP36" s="371"/>
      <c r="BQ36" s="371"/>
      <c r="BR36" s="371"/>
      <c r="BS36" s="371"/>
      <c r="BT36" s="371"/>
      <c r="BU36" s="371"/>
      <c r="BV36" s="178"/>
      <c r="BW36" s="370">
        <f t="shared" si="2"/>
        <v>11</v>
      </c>
      <c r="BX36" s="370"/>
      <c r="BY36" s="371" t="str">
        <f>IF('各会計、関係団体の財政状況及び健全化判断比率'!B70="","",'各会計、関係団体の財政状況及び健全化判断比率'!B70)</f>
        <v>長崎県市町村総合事務組合（一般会計）</v>
      </c>
      <c r="BZ36" s="371"/>
      <c r="CA36" s="371"/>
      <c r="CB36" s="371"/>
      <c r="CC36" s="371"/>
      <c r="CD36" s="371"/>
      <c r="CE36" s="371"/>
      <c r="CF36" s="371"/>
      <c r="CG36" s="371"/>
      <c r="CH36" s="371"/>
      <c r="CI36" s="371"/>
      <c r="CJ36" s="371"/>
      <c r="CK36" s="371"/>
      <c r="CL36" s="371"/>
      <c r="CM36" s="371"/>
      <c r="CN36" s="178"/>
      <c r="CO36" s="370" t="str">
        <f t="shared" si="3"/>
        <v/>
      </c>
      <c r="CP36" s="370"/>
      <c r="CQ36" s="371" t="str">
        <f>IF('各会計、関係団体の財政状況及び健全化判断比率'!BS9="","",'各会計、関係団体の財政状況及び健全化判断比率'!BS9)</f>
        <v/>
      </c>
      <c r="CR36" s="371"/>
      <c r="CS36" s="371"/>
      <c r="CT36" s="371"/>
      <c r="CU36" s="371"/>
      <c r="CV36" s="371"/>
      <c r="CW36" s="371"/>
      <c r="CX36" s="371"/>
      <c r="CY36" s="371"/>
      <c r="CZ36" s="371"/>
      <c r="DA36" s="371"/>
      <c r="DB36" s="371"/>
      <c r="DC36" s="371"/>
      <c r="DD36" s="371"/>
      <c r="DE36" s="371"/>
      <c r="DG36" s="368" t="str">
        <f>IF('各会計、関係団体の財政状況及び健全化判断比率'!BR9="","",'各会計、関係団体の財政状況及び健全化判断比率'!BR9)</f>
        <v/>
      </c>
      <c r="DH36" s="368"/>
      <c r="DI36" s="205"/>
    </row>
    <row r="37" spans="1:113" ht="32.25" customHeight="1" x14ac:dyDescent="0.15">
      <c r="A37" s="178"/>
      <c r="B37" s="202"/>
      <c r="C37" s="370" t="str">
        <f>IF(E37="","",C36+1)</f>
        <v/>
      </c>
      <c r="D37" s="370"/>
      <c r="E37" s="371" t="str">
        <f>IF('各会計、関係団体の財政状況及び健全化判断比率'!B10="","",'各会計、関係団体の財政状況及び健全化判断比率'!B10)</f>
        <v/>
      </c>
      <c r="F37" s="371"/>
      <c r="G37" s="371"/>
      <c r="H37" s="371"/>
      <c r="I37" s="371"/>
      <c r="J37" s="371"/>
      <c r="K37" s="371"/>
      <c r="L37" s="371"/>
      <c r="M37" s="371"/>
      <c r="N37" s="371"/>
      <c r="O37" s="371"/>
      <c r="P37" s="371"/>
      <c r="Q37" s="371"/>
      <c r="R37" s="371"/>
      <c r="S37" s="371"/>
      <c r="T37" s="178"/>
      <c r="U37" s="370">
        <f t="shared" si="4"/>
        <v>5</v>
      </c>
      <c r="V37" s="370"/>
      <c r="W37" s="371" t="str">
        <f>IF('各会計、関係団体の財政状況及び健全化判断比率'!B31="","",'各会計、関係団体の財政状況及び健全化判断比率'!B31)</f>
        <v>小値賀町後期高齢者医療事業特別会計</v>
      </c>
      <c r="X37" s="371"/>
      <c r="Y37" s="371"/>
      <c r="Z37" s="371"/>
      <c r="AA37" s="371"/>
      <c r="AB37" s="371"/>
      <c r="AC37" s="371"/>
      <c r="AD37" s="371"/>
      <c r="AE37" s="371"/>
      <c r="AF37" s="371"/>
      <c r="AG37" s="371"/>
      <c r="AH37" s="371"/>
      <c r="AI37" s="371"/>
      <c r="AJ37" s="371"/>
      <c r="AK37" s="371"/>
      <c r="AL37" s="178"/>
      <c r="AM37" s="370" t="str">
        <f t="shared" si="0"/>
        <v/>
      </c>
      <c r="AN37" s="370"/>
      <c r="AO37" s="371"/>
      <c r="AP37" s="371"/>
      <c r="AQ37" s="371"/>
      <c r="AR37" s="371"/>
      <c r="AS37" s="371"/>
      <c r="AT37" s="371"/>
      <c r="AU37" s="371"/>
      <c r="AV37" s="371"/>
      <c r="AW37" s="371"/>
      <c r="AX37" s="371"/>
      <c r="AY37" s="371"/>
      <c r="AZ37" s="371"/>
      <c r="BA37" s="371"/>
      <c r="BB37" s="371"/>
      <c r="BC37" s="371"/>
      <c r="BD37" s="178"/>
      <c r="BE37" s="370" t="str">
        <f t="shared" si="1"/>
        <v/>
      </c>
      <c r="BF37" s="370"/>
      <c r="BG37" s="371"/>
      <c r="BH37" s="371"/>
      <c r="BI37" s="371"/>
      <c r="BJ37" s="371"/>
      <c r="BK37" s="371"/>
      <c r="BL37" s="371"/>
      <c r="BM37" s="371"/>
      <c r="BN37" s="371"/>
      <c r="BO37" s="371"/>
      <c r="BP37" s="371"/>
      <c r="BQ37" s="371"/>
      <c r="BR37" s="371"/>
      <c r="BS37" s="371"/>
      <c r="BT37" s="371"/>
      <c r="BU37" s="371"/>
      <c r="BV37" s="178"/>
      <c r="BW37" s="370">
        <f t="shared" si="2"/>
        <v>12</v>
      </c>
      <c r="BX37" s="370"/>
      <c r="BY37" s="371" t="str">
        <f>IF('各会計、関係団体の財政状況及び健全化判断比率'!B71="","",'各会計、関係団体の財政状況及び健全化判断比率'!B71)</f>
        <v>長崎県市町村総合事務組合（市町村会館管理事業特別会計）</v>
      </c>
      <c r="BZ37" s="371"/>
      <c r="CA37" s="371"/>
      <c r="CB37" s="371"/>
      <c r="CC37" s="371"/>
      <c r="CD37" s="371"/>
      <c r="CE37" s="371"/>
      <c r="CF37" s="371"/>
      <c r="CG37" s="371"/>
      <c r="CH37" s="371"/>
      <c r="CI37" s="371"/>
      <c r="CJ37" s="371"/>
      <c r="CK37" s="371"/>
      <c r="CL37" s="371"/>
      <c r="CM37" s="371"/>
      <c r="CN37" s="178"/>
      <c r="CO37" s="370" t="str">
        <f t="shared" si="3"/>
        <v/>
      </c>
      <c r="CP37" s="370"/>
      <c r="CQ37" s="371" t="str">
        <f>IF('各会計、関係団体の財政状況及び健全化判断比率'!BS10="","",'各会計、関係団体の財政状況及び健全化判断比率'!BS10)</f>
        <v/>
      </c>
      <c r="CR37" s="371"/>
      <c r="CS37" s="371"/>
      <c r="CT37" s="371"/>
      <c r="CU37" s="371"/>
      <c r="CV37" s="371"/>
      <c r="CW37" s="371"/>
      <c r="CX37" s="371"/>
      <c r="CY37" s="371"/>
      <c r="CZ37" s="371"/>
      <c r="DA37" s="371"/>
      <c r="DB37" s="371"/>
      <c r="DC37" s="371"/>
      <c r="DD37" s="371"/>
      <c r="DE37" s="371"/>
      <c r="DG37" s="368" t="str">
        <f>IF('各会計、関係団体の財政状況及び健全化判断比率'!BR10="","",'各会計、関係団体の財政状況及び健全化判断比率'!BR10)</f>
        <v/>
      </c>
      <c r="DH37" s="368"/>
      <c r="DI37" s="205"/>
    </row>
    <row r="38" spans="1:113" ht="32.25" customHeight="1" x14ac:dyDescent="0.15">
      <c r="A38" s="178"/>
      <c r="B38" s="202"/>
      <c r="C38" s="370" t="str">
        <f t="shared" ref="C38:C43" si="5">IF(E38="","",C37+1)</f>
        <v/>
      </c>
      <c r="D38" s="370"/>
      <c r="E38" s="371" t="str">
        <f>IF('各会計、関係団体の財政状況及び健全化判断比率'!B11="","",'各会計、関係団体の財政状況及び健全化判断比率'!B11)</f>
        <v/>
      </c>
      <c r="F38" s="371"/>
      <c r="G38" s="371"/>
      <c r="H38" s="371"/>
      <c r="I38" s="371"/>
      <c r="J38" s="371"/>
      <c r="K38" s="371"/>
      <c r="L38" s="371"/>
      <c r="M38" s="371"/>
      <c r="N38" s="371"/>
      <c r="O38" s="371"/>
      <c r="P38" s="371"/>
      <c r="Q38" s="371"/>
      <c r="R38" s="371"/>
      <c r="S38" s="371"/>
      <c r="T38" s="178"/>
      <c r="U38" s="370" t="str">
        <f t="shared" si="4"/>
        <v/>
      </c>
      <c r="V38" s="370"/>
      <c r="W38" s="371"/>
      <c r="X38" s="371"/>
      <c r="Y38" s="371"/>
      <c r="Z38" s="371"/>
      <c r="AA38" s="371"/>
      <c r="AB38" s="371"/>
      <c r="AC38" s="371"/>
      <c r="AD38" s="371"/>
      <c r="AE38" s="371"/>
      <c r="AF38" s="371"/>
      <c r="AG38" s="371"/>
      <c r="AH38" s="371"/>
      <c r="AI38" s="371"/>
      <c r="AJ38" s="371"/>
      <c r="AK38" s="371"/>
      <c r="AL38" s="178"/>
      <c r="AM38" s="370" t="str">
        <f t="shared" si="0"/>
        <v/>
      </c>
      <c r="AN38" s="370"/>
      <c r="AO38" s="371"/>
      <c r="AP38" s="371"/>
      <c r="AQ38" s="371"/>
      <c r="AR38" s="371"/>
      <c r="AS38" s="371"/>
      <c r="AT38" s="371"/>
      <c r="AU38" s="371"/>
      <c r="AV38" s="371"/>
      <c r="AW38" s="371"/>
      <c r="AX38" s="371"/>
      <c r="AY38" s="371"/>
      <c r="AZ38" s="371"/>
      <c r="BA38" s="371"/>
      <c r="BB38" s="371"/>
      <c r="BC38" s="371"/>
      <c r="BD38" s="178"/>
      <c r="BE38" s="370" t="str">
        <f t="shared" si="1"/>
        <v/>
      </c>
      <c r="BF38" s="370"/>
      <c r="BG38" s="371"/>
      <c r="BH38" s="371"/>
      <c r="BI38" s="371"/>
      <c r="BJ38" s="371"/>
      <c r="BK38" s="371"/>
      <c r="BL38" s="371"/>
      <c r="BM38" s="371"/>
      <c r="BN38" s="371"/>
      <c r="BO38" s="371"/>
      <c r="BP38" s="371"/>
      <c r="BQ38" s="371"/>
      <c r="BR38" s="371"/>
      <c r="BS38" s="371"/>
      <c r="BT38" s="371"/>
      <c r="BU38" s="371"/>
      <c r="BV38" s="178"/>
      <c r="BW38" s="370">
        <f t="shared" si="2"/>
        <v>13</v>
      </c>
      <c r="BX38" s="370"/>
      <c r="BY38" s="371" t="str">
        <f>IF('各会計、関係団体の財政状況及び健全化判断比率'!B72="","",'各会計、関係団体の財政状況及び健全化判断比率'!B72)</f>
        <v>長崎県市町村総合事務組合（市町村会館馬町別館管理事業特別会計）</v>
      </c>
      <c r="BZ38" s="371"/>
      <c r="CA38" s="371"/>
      <c r="CB38" s="371"/>
      <c r="CC38" s="371"/>
      <c r="CD38" s="371"/>
      <c r="CE38" s="371"/>
      <c r="CF38" s="371"/>
      <c r="CG38" s="371"/>
      <c r="CH38" s="371"/>
      <c r="CI38" s="371"/>
      <c r="CJ38" s="371"/>
      <c r="CK38" s="371"/>
      <c r="CL38" s="371"/>
      <c r="CM38" s="371"/>
      <c r="CN38" s="178"/>
      <c r="CO38" s="370" t="str">
        <f t="shared" si="3"/>
        <v/>
      </c>
      <c r="CP38" s="370"/>
      <c r="CQ38" s="371" t="str">
        <f>IF('各会計、関係団体の財政状況及び健全化判断比率'!BS11="","",'各会計、関係団体の財政状況及び健全化判断比率'!BS11)</f>
        <v/>
      </c>
      <c r="CR38" s="371"/>
      <c r="CS38" s="371"/>
      <c r="CT38" s="371"/>
      <c r="CU38" s="371"/>
      <c r="CV38" s="371"/>
      <c r="CW38" s="371"/>
      <c r="CX38" s="371"/>
      <c r="CY38" s="371"/>
      <c r="CZ38" s="371"/>
      <c r="DA38" s="371"/>
      <c r="DB38" s="371"/>
      <c r="DC38" s="371"/>
      <c r="DD38" s="371"/>
      <c r="DE38" s="371"/>
      <c r="DG38" s="368" t="str">
        <f>IF('各会計、関係団体の財政状況及び健全化判断比率'!BR11="","",'各会計、関係団体の財政状況及び健全化判断比率'!BR11)</f>
        <v/>
      </c>
      <c r="DH38" s="368"/>
      <c r="DI38" s="205"/>
    </row>
    <row r="39" spans="1:113" ht="32.25" customHeight="1" x14ac:dyDescent="0.15">
      <c r="A39" s="178"/>
      <c r="B39" s="202"/>
      <c r="C39" s="370" t="str">
        <f t="shared" si="5"/>
        <v/>
      </c>
      <c r="D39" s="370"/>
      <c r="E39" s="371" t="str">
        <f>IF('各会計、関係団体の財政状況及び健全化判断比率'!B12="","",'各会計、関係団体の財政状況及び健全化判断比率'!B12)</f>
        <v/>
      </c>
      <c r="F39" s="371"/>
      <c r="G39" s="371"/>
      <c r="H39" s="371"/>
      <c r="I39" s="371"/>
      <c r="J39" s="371"/>
      <c r="K39" s="371"/>
      <c r="L39" s="371"/>
      <c r="M39" s="371"/>
      <c r="N39" s="371"/>
      <c r="O39" s="371"/>
      <c r="P39" s="371"/>
      <c r="Q39" s="371"/>
      <c r="R39" s="371"/>
      <c r="S39" s="371"/>
      <c r="T39" s="178"/>
      <c r="U39" s="370" t="str">
        <f t="shared" si="4"/>
        <v/>
      </c>
      <c r="V39" s="370"/>
      <c r="W39" s="371"/>
      <c r="X39" s="371"/>
      <c r="Y39" s="371"/>
      <c r="Z39" s="371"/>
      <c r="AA39" s="371"/>
      <c r="AB39" s="371"/>
      <c r="AC39" s="371"/>
      <c r="AD39" s="371"/>
      <c r="AE39" s="371"/>
      <c r="AF39" s="371"/>
      <c r="AG39" s="371"/>
      <c r="AH39" s="371"/>
      <c r="AI39" s="371"/>
      <c r="AJ39" s="371"/>
      <c r="AK39" s="371"/>
      <c r="AL39" s="178"/>
      <c r="AM39" s="370" t="str">
        <f t="shared" si="0"/>
        <v/>
      </c>
      <c r="AN39" s="370"/>
      <c r="AO39" s="371"/>
      <c r="AP39" s="371"/>
      <c r="AQ39" s="371"/>
      <c r="AR39" s="371"/>
      <c r="AS39" s="371"/>
      <c r="AT39" s="371"/>
      <c r="AU39" s="371"/>
      <c r="AV39" s="371"/>
      <c r="AW39" s="371"/>
      <c r="AX39" s="371"/>
      <c r="AY39" s="371"/>
      <c r="AZ39" s="371"/>
      <c r="BA39" s="371"/>
      <c r="BB39" s="371"/>
      <c r="BC39" s="371"/>
      <c r="BD39" s="178"/>
      <c r="BE39" s="370" t="str">
        <f t="shared" si="1"/>
        <v/>
      </c>
      <c r="BF39" s="370"/>
      <c r="BG39" s="371"/>
      <c r="BH39" s="371"/>
      <c r="BI39" s="371"/>
      <c r="BJ39" s="371"/>
      <c r="BK39" s="371"/>
      <c r="BL39" s="371"/>
      <c r="BM39" s="371"/>
      <c r="BN39" s="371"/>
      <c r="BO39" s="371"/>
      <c r="BP39" s="371"/>
      <c r="BQ39" s="371"/>
      <c r="BR39" s="371"/>
      <c r="BS39" s="371"/>
      <c r="BT39" s="371"/>
      <c r="BU39" s="371"/>
      <c r="BV39" s="178"/>
      <c r="BW39" s="370">
        <f t="shared" si="2"/>
        <v>14</v>
      </c>
      <c r="BX39" s="370"/>
      <c r="BY39" s="371" t="str">
        <f>IF('各会計、関係団体の財政状況及び健全化判断比率'!B73="","",'各会計、関係団体の財政状況及び健全化判断比率'!B73)</f>
        <v>長崎県市町村総合事務組合（公平委員会事業特別会計）</v>
      </c>
      <c r="BZ39" s="371"/>
      <c r="CA39" s="371"/>
      <c r="CB39" s="371"/>
      <c r="CC39" s="371"/>
      <c r="CD39" s="371"/>
      <c r="CE39" s="371"/>
      <c r="CF39" s="371"/>
      <c r="CG39" s="371"/>
      <c r="CH39" s="371"/>
      <c r="CI39" s="371"/>
      <c r="CJ39" s="371"/>
      <c r="CK39" s="371"/>
      <c r="CL39" s="371"/>
      <c r="CM39" s="371"/>
      <c r="CN39" s="178"/>
      <c r="CO39" s="370" t="str">
        <f t="shared" si="3"/>
        <v/>
      </c>
      <c r="CP39" s="370"/>
      <c r="CQ39" s="371" t="str">
        <f>IF('各会計、関係団体の財政状況及び健全化判断比率'!BS12="","",'各会計、関係団体の財政状況及び健全化判断比率'!BS12)</f>
        <v/>
      </c>
      <c r="CR39" s="371"/>
      <c r="CS39" s="371"/>
      <c r="CT39" s="371"/>
      <c r="CU39" s="371"/>
      <c r="CV39" s="371"/>
      <c r="CW39" s="371"/>
      <c r="CX39" s="371"/>
      <c r="CY39" s="371"/>
      <c r="CZ39" s="371"/>
      <c r="DA39" s="371"/>
      <c r="DB39" s="371"/>
      <c r="DC39" s="371"/>
      <c r="DD39" s="371"/>
      <c r="DE39" s="371"/>
      <c r="DG39" s="368" t="str">
        <f>IF('各会計、関係団体の財政状況及び健全化判断比率'!BR12="","",'各会計、関係団体の財政状況及び健全化判断比率'!BR12)</f>
        <v/>
      </c>
      <c r="DH39" s="368"/>
      <c r="DI39" s="205"/>
    </row>
    <row r="40" spans="1:113" ht="32.25" customHeight="1" x14ac:dyDescent="0.15">
      <c r="A40" s="178"/>
      <c r="B40" s="202"/>
      <c r="C40" s="370" t="str">
        <f t="shared" si="5"/>
        <v/>
      </c>
      <c r="D40" s="370"/>
      <c r="E40" s="371" t="str">
        <f>IF('各会計、関係団体の財政状況及び健全化判断比率'!B13="","",'各会計、関係団体の財政状況及び健全化判断比率'!B13)</f>
        <v/>
      </c>
      <c r="F40" s="371"/>
      <c r="G40" s="371"/>
      <c r="H40" s="371"/>
      <c r="I40" s="371"/>
      <c r="J40" s="371"/>
      <c r="K40" s="371"/>
      <c r="L40" s="371"/>
      <c r="M40" s="371"/>
      <c r="N40" s="371"/>
      <c r="O40" s="371"/>
      <c r="P40" s="371"/>
      <c r="Q40" s="371"/>
      <c r="R40" s="371"/>
      <c r="S40" s="371"/>
      <c r="T40" s="178"/>
      <c r="U40" s="370" t="str">
        <f t="shared" si="4"/>
        <v/>
      </c>
      <c r="V40" s="370"/>
      <c r="W40" s="371"/>
      <c r="X40" s="371"/>
      <c r="Y40" s="371"/>
      <c r="Z40" s="371"/>
      <c r="AA40" s="371"/>
      <c r="AB40" s="371"/>
      <c r="AC40" s="371"/>
      <c r="AD40" s="371"/>
      <c r="AE40" s="371"/>
      <c r="AF40" s="371"/>
      <c r="AG40" s="371"/>
      <c r="AH40" s="371"/>
      <c r="AI40" s="371"/>
      <c r="AJ40" s="371"/>
      <c r="AK40" s="371"/>
      <c r="AL40" s="178"/>
      <c r="AM40" s="370" t="str">
        <f t="shared" si="0"/>
        <v/>
      </c>
      <c r="AN40" s="370"/>
      <c r="AO40" s="371"/>
      <c r="AP40" s="371"/>
      <c r="AQ40" s="371"/>
      <c r="AR40" s="371"/>
      <c r="AS40" s="371"/>
      <c r="AT40" s="371"/>
      <c r="AU40" s="371"/>
      <c r="AV40" s="371"/>
      <c r="AW40" s="371"/>
      <c r="AX40" s="371"/>
      <c r="AY40" s="371"/>
      <c r="AZ40" s="371"/>
      <c r="BA40" s="371"/>
      <c r="BB40" s="371"/>
      <c r="BC40" s="371"/>
      <c r="BD40" s="178"/>
      <c r="BE40" s="370" t="str">
        <f t="shared" si="1"/>
        <v/>
      </c>
      <c r="BF40" s="370"/>
      <c r="BG40" s="371"/>
      <c r="BH40" s="371"/>
      <c r="BI40" s="371"/>
      <c r="BJ40" s="371"/>
      <c r="BK40" s="371"/>
      <c r="BL40" s="371"/>
      <c r="BM40" s="371"/>
      <c r="BN40" s="371"/>
      <c r="BO40" s="371"/>
      <c r="BP40" s="371"/>
      <c r="BQ40" s="371"/>
      <c r="BR40" s="371"/>
      <c r="BS40" s="371"/>
      <c r="BT40" s="371"/>
      <c r="BU40" s="371"/>
      <c r="BV40" s="178"/>
      <c r="BW40" s="370">
        <f t="shared" si="2"/>
        <v>15</v>
      </c>
      <c r="BX40" s="370"/>
      <c r="BY40" s="371" t="str">
        <f>IF('各会計、関係団体の財政状況及び健全化判断比率'!B74="","",'各会計、関係団体の財政状況及び健全化判断比率'!B74)</f>
        <v>長崎県市町村総合事務組合（行政不服審査会事業特別会計）</v>
      </c>
      <c r="BZ40" s="371"/>
      <c r="CA40" s="371"/>
      <c r="CB40" s="371"/>
      <c r="CC40" s="371"/>
      <c r="CD40" s="371"/>
      <c r="CE40" s="371"/>
      <c r="CF40" s="371"/>
      <c r="CG40" s="371"/>
      <c r="CH40" s="371"/>
      <c r="CI40" s="371"/>
      <c r="CJ40" s="371"/>
      <c r="CK40" s="371"/>
      <c r="CL40" s="371"/>
      <c r="CM40" s="371"/>
      <c r="CN40" s="178"/>
      <c r="CO40" s="370" t="str">
        <f t="shared" si="3"/>
        <v/>
      </c>
      <c r="CP40" s="370"/>
      <c r="CQ40" s="371" t="str">
        <f>IF('各会計、関係団体の財政状況及び健全化判断比率'!BS13="","",'各会計、関係団体の財政状況及び健全化判断比率'!BS13)</f>
        <v/>
      </c>
      <c r="CR40" s="371"/>
      <c r="CS40" s="371"/>
      <c r="CT40" s="371"/>
      <c r="CU40" s="371"/>
      <c r="CV40" s="371"/>
      <c r="CW40" s="371"/>
      <c r="CX40" s="371"/>
      <c r="CY40" s="371"/>
      <c r="CZ40" s="371"/>
      <c r="DA40" s="371"/>
      <c r="DB40" s="371"/>
      <c r="DC40" s="371"/>
      <c r="DD40" s="371"/>
      <c r="DE40" s="371"/>
      <c r="DG40" s="368" t="str">
        <f>IF('各会計、関係団体の財政状況及び健全化判断比率'!BR13="","",'各会計、関係団体の財政状況及び健全化判断比率'!BR13)</f>
        <v/>
      </c>
      <c r="DH40" s="368"/>
      <c r="DI40" s="205"/>
    </row>
    <row r="41" spans="1:113" ht="32.25" customHeight="1" x14ac:dyDescent="0.15">
      <c r="A41" s="178"/>
      <c r="B41" s="202"/>
      <c r="C41" s="370" t="str">
        <f t="shared" si="5"/>
        <v/>
      </c>
      <c r="D41" s="370"/>
      <c r="E41" s="371" t="str">
        <f>IF('各会計、関係団体の財政状況及び健全化判断比率'!B14="","",'各会計、関係団体の財政状況及び健全化判断比率'!B14)</f>
        <v/>
      </c>
      <c r="F41" s="371"/>
      <c r="G41" s="371"/>
      <c r="H41" s="371"/>
      <c r="I41" s="371"/>
      <c r="J41" s="371"/>
      <c r="K41" s="371"/>
      <c r="L41" s="371"/>
      <c r="M41" s="371"/>
      <c r="N41" s="371"/>
      <c r="O41" s="371"/>
      <c r="P41" s="371"/>
      <c r="Q41" s="371"/>
      <c r="R41" s="371"/>
      <c r="S41" s="371"/>
      <c r="T41" s="178"/>
      <c r="U41" s="370" t="str">
        <f t="shared" si="4"/>
        <v/>
      </c>
      <c r="V41" s="370"/>
      <c r="W41" s="371"/>
      <c r="X41" s="371"/>
      <c r="Y41" s="371"/>
      <c r="Z41" s="371"/>
      <c r="AA41" s="371"/>
      <c r="AB41" s="371"/>
      <c r="AC41" s="371"/>
      <c r="AD41" s="371"/>
      <c r="AE41" s="371"/>
      <c r="AF41" s="371"/>
      <c r="AG41" s="371"/>
      <c r="AH41" s="371"/>
      <c r="AI41" s="371"/>
      <c r="AJ41" s="371"/>
      <c r="AK41" s="371"/>
      <c r="AL41" s="178"/>
      <c r="AM41" s="370" t="str">
        <f t="shared" si="0"/>
        <v/>
      </c>
      <c r="AN41" s="370"/>
      <c r="AO41" s="371"/>
      <c r="AP41" s="371"/>
      <c r="AQ41" s="371"/>
      <c r="AR41" s="371"/>
      <c r="AS41" s="371"/>
      <c r="AT41" s="371"/>
      <c r="AU41" s="371"/>
      <c r="AV41" s="371"/>
      <c r="AW41" s="371"/>
      <c r="AX41" s="371"/>
      <c r="AY41" s="371"/>
      <c r="AZ41" s="371"/>
      <c r="BA41" s="371"/>
      <c r="BB41" s="371"/>
      <c r="BC41" s="371"/>
      <c r="BD41" s="178"/>
      <c r="BE41" s="370" t="str">
        <f t="shared" si="1"/>
        <v/>
      </c>
      <c r="BF41" s="370"/>
      <c r="BG41" s="371"/>
      <c r="BH41" s="371"/>
      <c r="BI41" s="371"/>
      <c r="BJ41" s="371"/>
      <c r="BK41" s="371"/>
      <c r="BL41" s="371"/>
      <c r="BM41" s="371"/>
      <c r="BN41" s="371"/>
      <c r="BO41" s="371"/>
      <c r="BP41" s="371"/>
      <c r="BQ41" s="371"/>
      <c r="BR41" s="371"/>
      <c r="BS41" s="371"/>
      <c r="BT41" s="371"/>
      <c r="BU41" s="371"/>
      <c r="BV41" s="178"/>
      <c r="BW41" s="370">
        <f t="shared" si="2"/>
        <v>16</v>
      </c>
      <c r="BX41" s="370"/>
      <c r="BY41" s="371" t="str">
        <f>IF('各会計、関係団体の財政状況及び健全化判断比率'!B75="","",'各会計、関係団体の財政状況及び健全化判断比率'!B75)</f>
        <v>長崎県市町村総合事務組合（交通災害共済事業特別会計）</v>
      </c>
      <c r="BZ41" s="371"/>
      <c r="CA41" s="371"/>
      <c r="CB41" s="371"/>
      <c r="CC41" s="371"/>
      <c r="CD41" s="371"/>
      <c r="CE41" s="371"/>
      <c r="CF41" s="371"/>
      <c r="CG41" s="371"/>
      <c r="CH41" s="371"/>
      <c r="CI41" s="371"/>
      <c r="CJ41" s="371"/>
      <c r="CK41" s="371"/>
      <c r="CL41" s="371"/>
      <c r="CM41" s="371"/>
      <c r="CN41" s="178"/>
      <c r="CO41" s="370" t="str">
        <f t="shared" si="3"/>
        <v/>
      </c>
      <c r="CP41" s="370"/>
      <c r="CQ41" s="371" t="str">
        <f>IF('各会計、関係団体の財政状況及び健全化判断比率'!BS14="","",'各会計、関係団体の財政状況及び健全化判断比率'!BS14)</f>
        <v/>
      </c>
      <c r="CR41" s="371"/>
      <c r="CS41" s="371"/>
      <c r="CT41" s="371"/>
      <c r="CU41" s="371"/>
      <c r="CV41" s="371"/>
      <c r="CW41" s="371"/>
      <c r="CX41" s="371"/>
      <c r="CY41" s="371"/>
      <c r="CZ41" s="371"/>
      <c r="DA41" s="371"/>
      <c r="DB41" s="371"/>
      <c r="DC41" s="371"/>
      <c r="DD41" s="371"/>
      <c r="DE41" s="371"/>
      <c r="DG41" s="368" t="str">
        <f>IF('各会計、関係団体の財政状況及び健全化判断比率'!BR14="","",'各会計、関係団体の財政状況及び健全化判断比率'!BR14)</f>
        <v/>
      </c>
      <c r="DH41" s="368"/>
      <c r="DI41" s="205"/>
    </row>
    <row r="42" spans="1:113" ht="32.25" customHeight="1" x14ac:dyDescent="0.15">
      <c r="B42" s="202"/>
      <c r="C42" s="370" t="str">
        <f t="shared" si="5"/>
        <v/>
      </c>
      <c r="D42" s="370"/>
      <c r="E42" s="371" t="str">
        <f>IF('各会計、関係団体の財政状況及び健全化判断比率'!B15="","",'各会計、関係団体の財政状況及び健全化判断比率'!B15)</f>
        <v/>
      </c>
      <c r="F42" s="371"/>
      <c r="G42" s="371"/>
      <c r="H42" s="371"/>
      <c r="I42" s="371"/>
      <c r="J42" s="371"/>
      <c r="K42" s="371"/>
      <c r="L42" s="371"/>
      <c r="M42" s="371"/>
      <c r="N42" s="371"/>
      <c r="O42" s="371"/>
      <c r="P42" s="371"/>
      <c r="Q42" s="371"/>
      <c r="R42" s="371"/>
      <c r="S42" s="371"/>
      <c r="T42" s="178"/>
      <c r="U42" s="370" t="str">
        <f t="shared" si="4"/>
        <v/>
      </c>
      <c r="V42" s="370"/>
      <c r="W42" s="371"/>
      <c r="X42" s="371"/>
      <c r="Y42" s="371"/>
      <c r="Z42" s="371"/>
      <c r="AA42" s="371"/>
      <c r="AB42" s="371"/>
      <c r="AC42" s="371"/>
      <c r="AD42" s="371"/>
      <c r="AE42" s="371"/>
      <c r="AF42" s="371"/>
      <c r="AG42" s="371"/>
      <c r="AH42" s="371"/>
      <c r="AI42" s="371"/>
      <c r="AJ42" s="371"/>
      <c r="AK42" s="371"/>
      <c r="AL42" s="178"/>
      <c r="AM42" s="370" t="str">
        <f t="shared" si="0"/>
        <v/>
      </c>
      <c r="AN42" s="370"/>
      <c r="AO42" s="371"/>
      <c r="AP42" s="371"/>
      <c r="AQ42" s="371"/>
      <c r="AR42" s="371"/>
      <c r="AS42" s="371"/>
      <c r="AT42" s="371"/>
      <c r="AU42" s="371"/>
      <c r="AV42" s="371"/>
      <c r="AW42" s="371"/>
      <c r="AX42" s="371"/>
      <c r="AY42" s="371"/>
      <c r="AZ42" s="371"/>
      <c r="BA42" s="371"/>
      <c r="BB42" s="371"/>
      <c r="BC42" s="371"/>
      <c r="BD42" s="178"/>
      <c r="BE42" s="370" t="str">
        <f t="shared" si="1"/>
        <v/>
      </c>
      <c r="BF42" s="370"/>
      <c r="BG42" s="371"/>
      <c r="BH42" s="371"/>
      <c r="BI42" s="371"/>
      <c r="BJ42" s="371"/>
      <c r="BK42" s="371"/>
      <c r="BL42" s="371"/>
      <c r="BM42" s="371"/>
      <c r="BN42" s="371"/>
      <c r="BO42" s="371"/>
      <c r="BP42" s="371"/>
      <c r="BQ42" s="371"/>
      <c r="BR42" s="371"/>
      <c r="BS42" s="371"/>
      <c r="BT42" s="371"/>
      <c r="BU42" s="371"/>
      <c r="BV42" s="178"/>
      <c r="BW42" s="370" t="str">
        <f t="shared" si="2"/>
        <v/>
      </c>
      <c r="BX42" s="370"/>
      <c r="BY42" s="371" t="str">
        <f>IF('各会計、関係団体の財政状況及び健全化判断比率'!B76="","",'各会計、関係団体の財政状況及び健全化判断比率'!B76)</f>
        <v/>
      </c>
      <c r="BZ42" s="371"/>
      <c r="CA42" s="371"/>
      <c r="CB42" s="371"/>
      <c r="CC42" s="371"/>
      <c r="CD42" s="371"/>
      <c r="CE42" s="371"/>
      <c r="CF42" s="371"/>
      <c r="CG42" s="371"/>
      <c r="CH42" s="371"/>
      <c r="CI42" s="371"/>
      <c r="CJ42" s="371"/>
      <c r="CK42" s="371"/>
      <c r="CL42" s="371"/>
      <c r="CM42" s="371"/>
      <c r="CN42" s="178"/>
      <c r="CO42" s="370" t="str">
        <f t="shared" si="3"/>
        <v/>
      </c>
      <c r="CP42" s="370"/>
      <c r="CQ42" s="371" t="str">
        <f>IF('各会計、関係団体の財政状況及び健全化判断比率'!BS15="","",'各会計、関係団体の財政状況及び健全化判断比率'!BS15)</f>
        <v/>
      </c>
      <c r="CR42" s="371"/>
      <c r="CS42" s="371"/>
      <c r="CT42" s="371"/>
      <c r="CU42" s="371"/>
      <c r="CV42" s="371"/>
      <c r="CW42" s="371"/>
      <c r="CX42" s="371"/>
      <c r="CY42" s="371"/>
      <c r="CZ42" s="371"/>
      <c r="DA42" s="371"/>
      <c r="DB42" s="371"/>
      <c r="DC42" s="371"/>
      <c r="DD42" s="371"/>
      <c r="DE42" s="371"/>
      <c r="DG42" s="368" t="str">
        <f>IF('各会計、関係団体の財政状況及び健全化判断比率'!BR15="","",'各会計、関係団体の財政状況及び健全化判断比率'!BR15)</f>
        <v/>
      </c>
      <c r="DH42" s="368"/>
      <c r="DI42" s="205"/>
    </row>
    <row r="43" spans="1:113" ht="32.25" customHeight="1" x14ac:dyDescent="0.15">
      <c r="B43" s="202"/>
      <c r="C43" s="370" t="str">
        <f t="shared" si="5"/>
        <v/>
      </c>
      <c r="D43" s="370"/>
      <c r="E43" s="371" t="str">
        <f>IF('各会計、関係団体の財政状況及び健全化判断比率'!B16="","",'各会計、関係団体の財政状況及び健全化判断比率'!B16)</f>
        <v/>
      </c>
      <c r="F43" s="371"/>
      <c r="G43" s="371"/>
      <c r="H43" s="371"/>
      <c r="I43" s="371"/>
      <c r="J43" s="371"/>
      <c r="K43" s="371"/>
      <c r="L43" s="371"/>
      <c r="M43" s="371"/>
      <c r="N43" s="371"/>
      <c r="O43" s="371"/>
      <c r="P43" s="371"/>
      <c r="Q43" s="371"/>
      <c r="R43" s="371"/>
      <c r="S43" s="371"/>
      <c r="T43" s="178"/>
      <c r="U43" s="370" t="str">
        <f t="shared" si="4"/>
        <v/>
      </c>
      <c r="V43" s="370"/>
      <c r="W43" s="371"/>
      <c r="X43" s="371"/>
      <c r="Y43" s="371"/>
      <c r="Z43" s="371"/>
      <c r="AA43" s="371"/>
      <c r="AB43" s="371"/>
      <c r="AC43" s="371"/>
      <c r="AD43" s="371"/>
      <c r="AE43" s="371"/>
      <c r="AF43" s="371"/>
      <c r="AG43" s="371"/>
      <c r="AH43" s="371"/>
      <c r="AI43" s="371"/>
      <c r="AJ43" s="371"/>
      <c r="AK43" s="371"/>
      <c r="AL43" s="178"/>
      <c r="AM43" s="370" t="str">
        <f t="shared" si="0"/>
        <v/>
      </c>
      <c r="AN43" s="370"/>
      <c r="AO43" s="371"/>
      <c r="AP43" s="371"/>
      <c r="AQ43" s="371"/>
      <c r="AR43" s="371"/>
      <c r="AS43" s="371"/>
      <c r="AT43" s="371"/>
      <c r="AU43" s="371"/>
      <c r="AV43" s="371"/>
      <c r="AW43" s="371"/>
      <c r="AX43" s="371"/>
      <c r="AY43" s="371"/>
      <c r="AZ43" s="371"/>
      <c r="BA43" s="371"/>
      <c r="BB43" s="371"/>
      <c r="BC43" s="371"/>
      <c r="BD43" s="178"/>
      <c r="BE43" s="370" t="str">
        <f t="shared" si="1"/>
        <v/>
      </c>
      <c r="BF43" s="370"/>
      <c r="BG43" s="371"/>
      <c r="BH43" s="371"/>
      <c r="BI43" s="371"/>
      <c r="BJ43" s="371"/>
      <c r="BK43" s="371"/>
      <c r="BL43" s="371"/>
      <c r="BM43" s="371"/>
      <c r="BN43" s="371"/>
      <c r="BO43" s="371"/>
      <c r="BP43" s="371"/>
      <c r="BQ43" s="371"/>
      <c r="BR43" s="371"/>
      <c r="BS43" s="371"/>
      <c r="BT43" s="371"/>
      <c r="BU43" s="371"/>
      <c r="BV43" s="178"/>
      <c r="BW43" s="370" t="str">
        <f t="shared" si="2"/>
        <v/>
      </c>
      <c r="BX43" s="370"/>
      <c r="BY43" s="371" t="str">
        <f>IF('各会計、関係団体の財政状況及び健全化判断比率'!B77="","",'各会計、関係団体の財政状況及び健全化判断比率'!B77)</f>
        <v/>
      </c>
      <c r="BZ43" s="371"/>
      <c r="CA43" s="371"/>
      <c r="CB43" s="371"/>
      <c r="CC43" s="371"/>
      <c r="CD43" s="371"/>
      <c r="CE43" s="371"/>
      <c r="CF43" s="371"/>
      <c r="CG43" s="371"/>
      <c r="CH43" s="371"/>
      <c r="CI43" s="371"/>
      <c r="CJ43" s="371"/>
      <c r="CK43" s="371"/>
      <c r="CL43" s="371"/>
      <c r="CM43" s="371"/>
      <c r="CN43" s="178"/>
      <c r="CO43" s="370" t="str">
        <f t="shared" si="3"/>
        <v/>
      </c>
      <c r="CP43" s="370"/>
      <c r="CQ43" s="371" t="str">
        <f>IF('各会計、関係団体の財政状況及び健全化判断比率'!BS16="","",'各会計、関係団体の財政状況及び健全化判断比率'!BS16)</f>
        <v/>
      </c>
      <c r="CR43" s="371"/>
      <c r="CS43" s="371"/>
      <c r="CT43" s="371"/>
      <c r="CU43" s="371"/>
      <c r="CV43" s="371"/>
      <c r="CW43" s="371"/>
      <c r="CX43" s="371"/>
      <c r="CY43" s="371"/>
      <c r="CZ43" s="371"/>
      <c r="DA43" s="371"/>
      <c r="DB43" s="371"/>
      <c r="DC43" s="371"/>
      <c r="DD43" s="371"/>
      <c r="DE43" s="371"/>
      <c r="DG43" s="368" t="str">
        <f>IF('各会計、関係団体の財政状況及び健全化判断比率'!BR16="","",'各会計、関係団体の財政状況及び健全化判断比率'!BR16)</f>
        <v/>
      </c>
      <c r="DH43" s="368"/>
      <c r="DI43" s="205"/>
    </row>
    <row r="44" spans="1:113" ht="13.5" customHeight="1" thickBot="1" x14ac:dyDescent="0.2">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15"/>
    <row r="46" spans="1:113" x14ac:dyDescent="0.15">
      <c r="B46" s="177" t="s">
        <v>210</v>
      </c>
      <c r="E46" s="367" t="s">
        <v>211</v>
      </c>
      <c r="F46" s="367"/>
      <c r="G46" s="367"/>
      <c r="H46" s="367"/>
      <c r="I46" s="367"/>
      <c r="J46" s="367"/>
      <c r="K46" s="367"/>
      <c r="L46" s="367"/>
      <c r="M46" s="367"/>
      <c r="N46" s="367"/>
      <c r="O46" s="367"/>
      <c r="P46" s="367"/>
      <c r="Q46" s="367"/>
      <c r="R46" s="367"/>
      <c r="S46" s="367"/>
      <c r="T46" s="367"/>
      <c r="U46" s="367"/>
      <c r="V46" s="367"/>
      <c r="W46" s="367"/>
      <c r="X46" s="367"/>
      <c r="Y46" s="367"/>
      <c r="Z46" s="367"/>
      <c r="AA46" s="367"/>
      <c r="AB46" s="367"/>
      <c r="AC46" s="367"/>
      <c r="AD46" s="367"/>
      <c r="AE46" s="367"/>
      <c r="AF46" s="367"/>
      <c r="AG46" s="367"/>
      <c r="AH46" s="367"/>
      <c r="AI46" s="367"/>
      <c r="AJ46" s="367"/>
      <c r="AK46" s="367"/>
      <c r="AL46" s="367"/>
      <c r="AM46" s="367"/>
      <c r="AN46" s="367"/>
      <c r="AO46" s="367"/>
      <c r="AP46" s="367"/>
      <c r="AQ46" s="367"/>
      <c r="AR46" s="367"/>
      <c r="AS46" s="367"/>
      <c r="AT46" s="367"/>
      <c r="AU46" s="367"/>
      <c r="AV46" s="367"/>
      <c r="AW46" s="367"/>
      <c r="AX46" s="367"/>
      <c r="AY46" s="367"/>
      <c r="AZ46" s="367"/>
      <c r="BA46" s="367"/>
      <c r="BB46" s="367"/>
      <c r="BC46" s="367"/>
      <c r="BD46" s="367"/>
      <c r="BE46" s="367"/>
      <c r="BF46" s="367"/>
      <c r="BG46" s="367"/>
      <c r="BH46" s="367"/>
      <c r="BI46" s="367"/>
      <c r="BJ46" s="367"/>
      <c r="BK46" s="367"/>
      <c r="BL46" s="367"/>
      <c r="BM46" s="367"/>
      <c r="BN46" s="367"/>
      <c r="BO46" s="367"/>
      <c r="BP46" s="367"/>
      <c r="BQ46" s="367"/>
      <c r="BR46" s="367"/>
      <c r="BS46" s="367"/>
      <c r="BT46" s="367"/>
      <c r="BU46" s="367"/>
      <c r="BV46" s="367"/>
      <c r="BW46" s="367"/>
      <c r="BX46" s="367"/>
      <c r="BY46" s="367"/>
      <c r="BZ46" s="367"/>
      <c r="CA46" s="367"/>
      <c r="CB46" s="367"/>
      <c r="CC46" s="367"/>
      <c r="CD46" s="367"/>
      <c r="CE46" s="367"/>
      <c r="CF46" s="367"/>
      <c r="CG46" s="367"/>
      <c r="CH46" s="367"/>
      <c r="CI46" s="367"/>
      <c r="CJ46" s="367"/>
      <c r="CK46" s="367"/>
      <c r="CL46" s="367"/>
      <c r="CM46" s="367"/>
      <c r="CN46" s="367"/>
      <c r="CO46" s="367"/>
      <c r="CP46" s="367"/>
      <c r="CQ46" s="367"/>
      <c r="CR46" s="367"/>
      <c r="CS46" s="367"/>
      <c r="CT46" s="367"/>
      <c r="CU46" s="367"/>
      <c r="CV46" s="367"/>
      <c r="CW46" s="367"/>
      <c r="CX46" s="367"/>
      <c r="CY46" s="367"/>
      <c r="CZ46" s="367"/>
      <c r="DA46" s="367"/>
      <c r="DB46" s="367"/>
      <c r="DC46" s="367"/>
      <c r="DD46" s="367"/>
      <c r="DE46" s="367"/>
      <c r="DF46" s="367"/>
      <c r="DG46" s="367"/>
      <c r="DH46" s="367"/>
      <c r="DI46" s="367"/>
    </row>
    <row r="47" spans="1:113" x14ac:dyDescent="0.15">
      <c r="E47" s="367" t="s">
        <v>212</v>
      </c>
      <c r="F47" s="367"/>
      <c r="G47" s="367"/>
      <c r="H47" s="367"/>
      <c r="I47" s="367"/>
      <c r="J47" s="367"/>
      <c r="K47" s="367"/>
      <c r="L47" s="367"/>
      <c r="M47" s="367"/>
      <c r="N47" s="367"/>
      <c r="O47" s="367"/>
      <c r="P47" s="367"/>
      <c r="Q47" s="367"/>
      <c r="R47" s="367"/>
      <c r="S47" s="367"/>
      <c r="T47" s="367"/>
      <c r="U47" s="367"/>
      <c r="V47" s="367"/>
      <c r="W47" s="367"/>
      <c r="X47" s="367"/>
      <c r="Y47" s="367"/>
      <c r="Z47" s="367"/>
      <c r="AA47" s="367"/>
      <c r="AB47" s="367"/>
      <c r="AC47" s="367"/>
      <c r="AD47" s="367"/>
      <c r="AE47" s="367"/>
      <c r="AF47" s="367"/>
      <c r="AG47" s="367"/>
      <c r="AH47" s="367"/>
      <c r="AI47" s="367"/>
      <c r="AJ47" s="367"/>
      <c r="AK47" s="367"/>
      <c r="AL47" s="367"/>
      <c r="AM47" s="367"/>
      <c r="AN47" s="367"/>
      <c r="AO47" s="367"/>
      <c r="AP47" s="367"/>
      <c r="AQ47" s="367"/>
      <c r="AR47" s="367"/>
      <c r="AS47" s="367"/>
      <c r="AT47" s="367"/>
      <c r="AU47" s="367"/>
      <c r="AV47" s="367"/>
      <c r="AW47" s="367"/>
      <c r="AX47" s="367"/>
      <c r="AY47" s="367"/>
      <c r="AZ47" s="367"/>
      <c r="BA47" s="367"/>
      <c r="BB47" s="367"/>
      <c r="BC47" s="367"/>
      <c r="BD47" s="367"/>
      <c r="BE47" s="367"/>
      <c r="BF47" s="367"/>
      <c r="BG47" s="367"/>
      <c r="BH47" s="367"/>
      <c r="BI47" s="367"/>
      <c r="BJ47" s="367"/>
      <c r="BK47" s="367"/>
      <c r="BL47" s="367"/>
      <c r="BM47" s="367"/>
      <c r="BN47" s="367"/>
      <c r="BO47" s="367"/>
      <c r="BP47" s="367"/>
      <c r="BQ47" s="367"/>
      <c r="BR47" s="367"/>
      <c r="BS47" s="367"/>
      <c r="BT47" s="367"/>
      <c r="BU47" s="367"/>
      <c r="BV47" s="367"/>
      <c r="BW47" s="367"/>
      <c r="BX47" s="367"/>
      <c r="BY47" s="367"/>
      <c r="BZ47" s="367"/>
      <c r="CA47" s="367"/>
      <c r="CB47" s="367"/>
      <c r="CC47" s="367"/>
      <c r="CD47" s="367"/>
      <c r="CE47" s="367"/>
      <c r="CF47" s="367"/>
      <c r="CG47" s="367"/>
      <c r="CH47" s="367"/>
      <c r="CI47" s="367"/>
      <c r="CJ47" s="367"/>
      <c r="CK47" s="367"/>
      <c r="CL47" s="367"/>
      <c r="CM47" s="367"/>
      <c r="CN47" s="367"/>
      <c r="CO47" s="367"/>
      <c r="CP47" s="367"/>
      <c r="CQ47" s="367"/>
      <c r="CR47" s="367"/>
      <c r="CS47" s="367"/>
      <c r="CT47" s="367"/>
      <c r="CU47" s="367"/>
      <c r="CV47" s="367"/>
      <c r="CW47" s="367"/>
      <c r="CX47" s="367"/>
      <c r="CY47" s="367"/>
      <c r="CZ47" s="367"/>
      <c r="DA47" s="367"/>
      <c r="DB47" s="367"/>
      <c r="DC47" s="367"/>
      <c r="DD47" s="367"/>
      <c r="DE47" s="367"/>
      <c r="DF47" s="367"/>
      <c r="DG47" s="367"/>
      <c r="DH47" s="367"/>
      <c r="DI47" s="367"/>
    </row>
    <row r="48" spans="1:113" x14ac:dyDescent="0.15">
      <c r="E48" s="367" t="s">
        <v>213</v>
      </c>
      <c r="F48" s="367"/>
      <c r="G48" s="367"/>
      <c r="H48" s="367"/>
      <c r="I48" s="367"/>
      <c r="J48" s="367"/>
      <c r="K48" s="367"/>
      <c r="L48" s="367"/>
      <c r="M48" s="367"/>
      <c r="N48" s="367"/>
      <c r="O48" s="367"/>
      <c r="P48" s="367"/>
      <c r="Q48" s="367"/>
      <c r="R48" s="367"/>
      <c r="S48" s="367"/>
      <c r="T48" s="367"/>
      <c r="U48" s="367"/>
      <c r="V48" s="367"/>
      <c r="W48" s="367"/>
      <c r="X48" s="367"/>
      <c r="Y48" s="367"/>
      <c r="Z48" s="367"/>
      <c r="AA48" s="367"/>
      <c r="AB48" s="367"/>
      <c r="AC48" s="367"/>
      <c r="AD48" s="367"/>
      <c r="AE48" s="367"/>
      <c r="AF48" s="367"/>
      <c r="AG48" s="367"/>
      <c r="AH48" s="367"/>
      <c r="AI48" s="367"/>
      <c r="AJ48" s="367"/>
      <c r="AK48" s="367"/>
      <c r="AL48" s="367"/>
      <c r="AM48" s="367"/>
      <c r="AN48" s="367"/>
      <c r="AO48" s="367"/>
      <c r="AP48" s="367"/>
      <c r="AQ48" s="367"/>
      <c r="AR48" s="367"/>
      <c r="AS48" s="367"/>
      <c r="AT48" s="367"/>
      <c r="AU48" s="367"/>
      <c r="AV48" s="367"/>
      <c r="AW48" s="367"/>
      <c r="AX48" s="367"/>
      <c r="AY48" s="367"/>
      <c r="AZ48" s="367"/>
      <c r="BA48" s="367"/>
      <c r="BB48" s="367"/>
      <c r="BC48" s="367"/>
      <c r="BD48" s="367"/>
      <c r="BE48" s="367"/>
      <c r="BF48" s="367"/>
      <c r="BG48" s="367"/>
      <c r="BH48" s="367"/>
      <c r="BI48" s="367"/>
      <c r="BJ48" s="367"/>
      <c r="BK48" s="367"/>
      <c r="BL48" s="367"/>
      <c r="BM48" s="367"/>
      <c r="BN48" s="367"/>
      <c r="BO48" s="367"/>
      <c r="BP48" s="367"/>
      <c r="BQ48" s="367"/>
      <c r="BR48" s="367"/>
      <c r="BS48" s="367"/>
      <c r="BT48" s="367"/>
      <c r="BU48" s="367"/>
      <c r="BV48" s="367"/>
      <c r="BW48" s="367"/>
      <c r="BX48" s="367"/>
      <c r="BY48" s="367"/>
      <c r="BZ48" s="367"/>
      <c r="CA48" s="367"/>
      <c r="CB48" s="367"/>
      <c r="CC48" s="367"/>
      <c r="CD48" s="367"/>
      <c r="CE48" s="367"/>
      <c r="CF48" s="367"/>
      <c r="CG48" s="367"/>
      <c r="CH48" s="367"/>
      <c r="CI48" s="367"/>
      <c r="CJ48" s="367"/>
      <c r="CK48" s="367"/>
      <c r="CL48" s="367"/>
      <c r="CM48" s="367"/>
      <c r="CN48" s="367"/>
      <c r="CO48" s="367"/>
      <c r="CP48" s="367"/>
      <c r="CQ48" s="367"/>
      <c r="CR48" s="367"/>
      <c r="CS48" s="367"/>
      <c r="CT48" s="367"/>
      <c r="CU48" s="367"/>
      <c r="CV48" s="367"/>
      <c r="CW48" s="367"/>
      <c r="CX48" s="367"/>
      <c r="CY48" s="367"/>
      <c r="CZ48" s="367"/>
      <c r="DA48" s="367"/>
      <c r="DB48" s="367"/>
      <c r="DC48" s="367"/>
      <c r="DD48" s="367"/>
      <c r="DE48" s="367"/>
      <c r="DF48" s="367"/>
      <c r="DG48" s="367"/>
      <c r="DH48" s="367"/>
      <c r="DI48" s="367"/>
    </row>
    <row r="49" spans="5:113" x14ac:dyDescent="0.15">
      <c r="E49" s="369" t="s">
        <v>214</v>
      </c>
      <c r="F49" s="369"/>
      <c r="G49" s="369"/>
      <c r="H49" s="369"/>
      <c r="I49" s="369"/>
      <c r="J49" s="369"/>
      <c r="K49" s="369"/>
      <c r="L49" s="369"/>
      <c r="M49" s="369"/>
      <c r="N49" s="369"/>
      <c r="O49" s="369"/>
      <c r="P49" s="369"/>
      <c r="Q49" s="369"/>
      <c r="R49" s="369"/>
      <c r="S49" s="369"/>
      <c r="T49" s="369"/>
      <c r="U49" s="369"/>
      <c r="V49" s="369"/>
      <c r="W49" s="369"/>
      <c r="X49" s="369"/>
      <c r="Y49" s="369"/>
      <c r="Z49" s="369"/>
      <c r="AA49" s="369"/>
      <c r="AB49" s="369"/>
      <c r="AC49" s="369"/>
      <c r="AD49" s="369"/>
      <c r="AE49" s="369"/>
      <c r="AF49" s="369"/>
      <c r="AG49" s="369"/>
      <c r="AH49" s="369"/>
      <c r="AI49" s="369"/>
      <c r="AJ49" s="369"/>
      <c r="AK49" s="369"/>
      <c r="AL49" s="369"/>
      <c r="AM49" s="369"/>
      <c r="AN49" s="369"/>
      <c r="AO49" s="369"/>
      <c r="AP49" s="369"/>
      <c r="AQ49" s="369"/>
      <c r="AR49" s="369"/>
      <c r="AS49" s="369"/>
      <c r="AT49" s="369"/>
      <c r="AU49" s="369"/>
      <c r="AV49" s="369"/>
      <c r="AW49" s="369"/>
      <c r="AX49" s="369"/>
      <c r="AY49" s="369"/>
      <c r="AZ49" s="369"/>
      <c r="BA49" s="369"/>
      <c r="BB49" s="369"/>
      <c r="BC49" s="369"/>
      <c r="BD49" s="369"/>
      <c r="BE49" s="369"/>
      <c r="BF49" s="369"/>
      <c r="BG49" s="369"/>
      <c r="BH49" s="369"/>
      <c r="BI49" s="369"/>
      <c r="BJ49" s="369"/>
      <c r="BK49" s="369"/>
      <c r="BL49" s="369"/>
      <c r="BM49" s="369"/>
      <c r="BN49" s="369"/>
      <c r="BO49" s="369"/>
      <c r="BP49" s="369"/>
      <c r="BQ49" s="369"/>
      <c r="BR49" s="369"/>
      <c r="BS49" s="369"/>
      <c r="BT49" s="369"/>
      <c r="BU49" s="369"/>
      <c r="BV49" s="369"/>
      <c r="BW49" s="369"/>
      <c r="BX49" s="369"/>
      <c r="BY49" s="369"/>
      <c r="BZ49" s="369"/>
      <c r="CA49" s="369"/>
      <c r="CB49" s="369"/>
      <c r="CC49" s="369"/>
      <c r="CD49" s="369"/>
      <c r="CE49" s="369"/>
      <c r="CF49" s="369"/>
      <c r="CG49" s="369"/>
      <c r="CH49" s="369"/>
      <c r="CI49" s="369"/>
      <c r="CJ49" s="369"/>
      <c r="CK49" s="369"/>
      <c r="CL49" s="369"/>
      <c r="CM49" s="369"/>
      <c r="CN49" s="369"/>
      <c r="CO49" s="369"/>
      <c r="CP49" s="369"/>
      <c r="CQ49" s="369"/>
      <c r="CR49" s="369"/>
      <c r="CS49" s="369"/>
      <c r="CT49" s="369"/>
      <c r="CU49" s="369"/>
      <c r="CV49" s="369"/>
      <c r="CW49" s="369"/>
      <c r="CX49" s="369"/>
      <c r="CY49" s="369"/>
      <c r="CZ49" s="369"/>
      <c r="DA49" s="369"/>
      <c r="DB49" s="369"/>
      <c r="DC49" s="369"/>
      <c r="DD49" s="369"/>
      <c r="DE49" s="369"/>
      <c r="DF49" s="369"/>
      <c r="DG49" s="369"/>
      <c r="DH49" s="369"/>
      <c r="DI49" s="369"/>
    </row>
    <row r="50" spans="5:113" x14ac:dyDescent="0.15">
      <c r="E50" s="367" t="s">
        <v>215</v>
      </c>
      <c r="F50" s="367"/>
      <c r="G50" s="367"/>
      <c r="H50" s="367"/>
      <c r="I50" s="367"/>
      <c r="J50" s="367"/>
      <c r="K50" s="367"/>
      <c r="L50" s="367"/>
      <c r="M50" s="367"/>
      <c r="N50" s="367"/>
      <c r="O50" s="367"/>
      <c r="P50" s="367"/>
      <c r="Q50" s="367"/>
      <c r="R50" s="367"/>
      <c r="S50" s="367"/>
      <c r="T50" s="367"/>
      <c r="U50" s="367"/>
      <c r="V50" s="367"/>
      <c r="W50" s="367"/>
      <c r="X50" s="367"/>
      <c r="Y50" s="367"/>
      <c r="Z50" s="367"/>
      <c r="AA50" s="367"/>
      <c r="AB50" s="367"/>
      <c r="AC50" s="367"/>
      <c r="AD50" s="367"/>
      <c r="AE50" s="367"/>
      <c r="AF50" s="367"/>
      <c r="AG50" s="367"/>
      <c r="AH50" s="367"/>
      <c r="AI50" s="367"/>
      <c r="AJ50" s="367"/>
      <c r="AK50" s="367"/>
      <c r="AL50" s="367"/>
      <c r="AM50" s="367"/>
      <c r="AN50" s="367"/>
      <c r="AO50" s="367"/>
      <c r="AP50" s="367"/>
      <c r="AQ50" s="367"/>
      <c r="AR50" s="367"/>
      <c r="AS50" s="367"/>
      <c r="AT50" s="367"/>
      <c r="AU50" s="367"/>
      <c r="AV50" s="367"/>
      <c r="AW50" s="367"/>
      <c r="AX50" s="367"/>
      <c r="AY50" s="367"/>
      <c r="AZ50" s="367"/>
      <c r="BA50" s="367"/>
      <c r="BB50" s="367"/>
      <c r="BC50" s="367"/>
      <c r="BD50" s="367"/>
      <c r="BE50" s="367"/>
      <c r="BF50" s="367"/>
      <c r="BG50" s="367"/>
      <c r="BH50" s="367"/>
      <c r="BI50" s="367"/>
      <c r="BJ50" s="367"/>
      <c r="BK50" s="367"/>
      <c r="BL50" s="367"/>
      <c r="BM50" s="367"/>
      <c r="BN50" s="367"/>
      <c r="BO50" s="367"/>
      <c r="BP50" s="367"/>
      <c r="BQ50" s="367"/>
      <c r="BR50" s="367"/>
      <c r="BS50" s="367"/>
      <c r="BT50" s="367"/>
      <c r="BU50" s="367"/>
      <c r="BV50" s="367"/>
      <c r="BW50" s="367"/>
      <c r="BX50" s="367"/>
      <c r="BY50" s="367"/>
      <c r="BZ50" s="367"/>
      <c r="CA50" s="367"/>
      <c r="CB50" s="367"/>
      <c r="CC50" s="367"/>
      <c r="CD50" s="367"/>
      <c r="CE50" s="367"/>
      <c r="CF50" s="367"/>
      <c r="CG50" s="367"/>
      <c r="CH50" s="367"/>
      <c r="CI50" s="367"/>
      <c r="CJ50" s="367"/>
      <c r="CK50" s="367"/>
      <c r="CL50" s="367"/>
      <c r="CM50" s="367"/>
      <c r="CN50" s="367"/>
      <c r="CO50" s="367"/>
      <c r="CP50" s="367"/>
      <c r="CQ50" s="367"/>
      <c r="CR50" s="367"/>
      <c r="CS50" s="367"/>
      <c r="CT50" s="367"/>
      <c r="CU50" s="367"/>
      <c r="CV50" s="367"/>
      <c r="CW50" s="367"/>
      <c r="CX50" s="367"/>
      <c r="CY50" s="367"/>
      <c r="CZ50" s="367"/>
      <c r="DA50" s="367"/>
      <c r="DB50" s="367"/>
      <c r="DC50" s="367"/>
      <c r="DD50" s="367"/>
      <c r="DE50" s="367"/>
      <c r="DF50" s="367"/>
      <c r="DG50" s="367"/>
      <c r="DH50" s="367"/>
      <c r="DI50" s="367"/>
    </row>
    <row r="51" spans="5:113" x14ac:dyDescent="0.15">
      <c r="E51" s="367" t="s">
        <v>216</v>
      </c>
      <c r="F51" s="367"/>
      <c r="G51" s="367"/>
      <c r="H51" s="367"/>
      <c r="I51" s="367"/>
      <c r="J51" s="367"/>
      <c r="K51" s="367"/>
      <c r="L51" s="367"/>
      <c r="M51" s="367"/>
      <c r="N51" s="367"/>
      <c r="O51" s="367"/>
      <c r="P51" s="367"/>
      <c r="Q51" s="367"/>
      <c r="R51" s="367"/>
      <c r="S51" s="367"/>
      <c r="T51" s="367"/>
      <c r="U51" s="367"/>
      <c r="V51" s="367"/>
      <c r="W51" s="367"/>
      <c r="X51" s="367"/>
      <c r="Y51" s="367"/>
      <c r="Z51" s="367"/>
      <c r="AA51" s="367"/>
      <c r="AB51" s="367"/>
      <c r="AC51" s="367"/>
      <c r="AD51" s="367"/>
      <c r="AE51" s="367"/>
      <c r="AF51" s="367"/>
      <c r="AG51" s="367"/>
      <c r="AH51" s="367"/>
      <c r="AI51" s="367"/>
      <c r="AJ51" s="367"/>
      <c r="AK51" s="367"/>
      <c r="AL51" s="367"/>
      <c r="AM51" s="367"/>
      <c r="AN51" s="367"/>
      <c r="AO51" s="367"/>
      <c r="AP51" s="367"/>
      <c r="AQ51" s="367"/>
      <c r="AR51" s="367"/>
      <c r="AS51" s="367"/>
      <c r="AT51" s="367"/>
      <c r="AU51" s="367"/>
      <c r="AV51" s="367"/>
      <c r="AW51" s="367"/>
      <c r="AX51" s="367"/>
      <c r="AY51" s="367"/>
      <c r="AZ51" s="367"/>
      <c r="BA51" s="367"/>
      <c r="BB51" s="367"/>
      <c r="BC51" s="367"/>
      <c r="BD51" s="367"/>
      <c r="BE51" s="367"/>
      <c r="BF51" s="367"/>
      <c r="BG51" s="367"/>
      <c r="BH51" s="367"/>
      <c r="BI51" s="367"/>
      <c r="BJ51" s="367"/>
      <c r="BK51" s="367"/>
      <c r="BL51" s="367"/>
      <c r="BM51" s="367"/>
      <c r="BN51" s="367"/>
      <c r="BO51" s="367"/>
      <c r="BP51" s="367"/>
      <c r="BQ51" s="367"/>
      <c r="BR51" s="367"/>
      <c r="BS51" s="367"/>
      <c r="BT51" s="367"/>
      <c r="BU51" s="367"/>
      <c r="BV51" s="367"/>
      <c r="BW51" s="367"/>
      <c r="BX51" s="367"/>
      <c r="BY51" s="367"/>
      <c r="BZ51" s="367"/>
      <c r="CA51" s="367"/>
      <c r="CB51" s="367"/>
      <c r="CC51" s="367"/>
      <c r="CD51" s="367"/>
      <c r="CE51" s="367"/>
      <c r="CF51" s="367"/>
      <c r="CG51" s="367"/>
      <c r="CH51" s="367"/>
      <c r="CI51" s="367"/>
      <c r="CJ51" s="367"/>
      <c r="CK51" s="367"/>
      <c r="CL51" s="367"/>
      <c r="CM51" s="367"/>
      <c r="CN51" s="367"/>
      <c r="CO51" s="367"/>
      <c r="CP51" s="367"/>
      <c r="CQ51" s="367"/>
      <c r="CR51" s="367"/>
      <c r="CS51" s="367"/>
      <c r="CT51" s="367"/>
      <c r="CU51" s="367"/>
      <c r="CV51" s="367"/>
      <c r="CW51" s="367"/>
      <c r="CX51" s="367"/>
      <c r="CY51" s="367"/>
      <c r="CZ51" s="367"/>
      <c r="DA51" s="367"/>
      <c r="DB51" s="367"/>
      <c r="DC51" s="367"/>
      <c r="DD51" s="367"/>
      <c r="DE51" s="367"/>
      <c r="DF51" s="367"/>
      <c r="DG51" s="367"/>
      <c r="DH51" s="367"/>
      <c r="DI51" s="367"/>
    </row>
    <row r="52" spans="5:113" x14ac:dyDescent="0.15">
      <c r="E52" s="367" t="s">
        <v>217</v>
      </c>
      <c r="F52" s="367"/>
      <c r="G52" s="367"/>
      <c r="H52" s="367"/>
      <c r="I52" s="367"/>
      <c r="J52" s="367"/>
      <c r="K52" s="367"/>
      <c r="L52" s="367"/>
      <c r="M52" s="367"/>
      <c r="N52" s="367"/>
      <c r="O52" s="367"/>
      <c r="P52" s="367"/>
      <c r="Q52" s="367"/>
      <c r="R52" s="367"/>
      <c r="S52" s="367"/>
      <c r="T52" s="367"/>
      <c r="U52" s="367"/>
      <c r="V52" s="367"/>
      <c r="W52" s="367"/>
      <c r="X52" s="367"/>
      <c r="Y52" s="367"/>
      <c r="Z52" s="367"/>
      <c r="AA52" s="367"/>
      <c r="AB52" s="367"/>
      <c r="AC52" s="367"/>
      <c r="AD52" s="367"/>
      <c r="AE52" s="367"/>
      <c r="AF52" s="367"/>
      <c r="AG52" s="367"/>
      <c r="AH52" s="367"/>
      <c r="AI52" s="367"/>
      <c r="AJ52" s="367"/>
      <c r="AK52" s="367"/>
      <c r="AL52" s="367"/>
      <c r="AM52" s="367"/>
      <c r="AN52" s="367"/>
      <c r="AO52" s="367"/>
      <c r="AP52" s="367"/>
      <c r="AQ52" s="367"/>
      <c r="AR52" s="367"/>
      <c r="AS52" s="367"/>
      <c r="AT52" s="367"/>
      <c r="AU52" s="367"/>
      <c r="AV52" s="367"/>
      <c r="AW52" s="367"/>
      <c r="AX52" s="367"/>
      <c r="AY52" s="367"/>
      <c r="AZ52" s="367"/>
      <c r="BA52" s="367"/>
      <c r="BB52" s="367"/>
      <c r="BC52" s="367"/>
      <c r="BD52" s="367"/>
      <c r="BE52" s="367"/>
      <c r="BF52" s="367"/>
      <c r="BG52" s="367"/>
      <c r="BH52" s="367"/>
      <c r="BI52" s="367"/>
      <c r="BJ52" s="367"/>
      <c r="BK52" s="367"/>
      <c r="BL52" s="367"/>
      <c r="BM52" s="367"/>
      <c r="BN52" s="367"/>
      <c r="BO52" s="367"/>
      <c r="BP52" s="367"/>
      <c r="BQ52" s="367"/>
      <c r="BR52" s="367"/>
      <c r="BS52" s="367"/>
      <c r="BT52" s="367"/>
      <c r="BU52" s="367"/>
      <c r="BV52" s="367"/>
      <c r="BW52" s="367"/>
      <c r="BX52" s="367"/>
      <c r="BY52" s="367"/>
      <c r="BZ52" s="367"/>
      <c r="CA52" s="367"/>
      <c r="CB52" s="367"/>
      <c r="CC52" s="367"/>
      <c r="CD52" s="367"/>
      <c r="CE52" s="367"/>
      <c r="CF52" s="367"/>
      <c r="CG52" s="367"/>
      <c r="CH52" s="367"/>
      <c r="CI52" s="367"/>
      <c r="CJ52" s="367"/>
      <c r="CK52" s="367"/>
      <c r="CL52" s="367"/>
      <c r="CM52" s="367"/>
      <c r="CN52" s="367"/>
      <c r="CO52" s="367"/>
      <c r="CP52" s="367"/>
      <c r="CQ52" s="367"/>
      <c r="CR52" s="367"/>
      <c r="CS52" s="367"/>
      <c r="CT52" s="367"/>
      <c r="CU52" s="367"/>
      <c r="CV52" s="367"/>
      <c r="CW52" s="367"/>
      <c r="CX52" s="367"/>
      <c r="CY52" s="367"/>
      <c r="CZ52" s="367"/>
      <c r="DA52" s="367"/>
      <c r="DB52" s="367"/>
      <c r="DC52" s="367"/>
      <c r="DD52" s="367"/>
      <c r="DE52" s="367"/>
      <c r="DF52" s="367"/>
      <c r="DG52" s="367"/>
      <c r="DH52" s="367"/>
      <c r="DI52" s="367"/>
    </row>
    <row r="53" spans="5:113" x14ac:dyDescent="0.15">
      <c r="E53" s="367" t="s">
        <v>590</v>
      </c>
      <c r="F53" s="367"/>
      <c r="G53" s="367"/>
      <c r="H53" s="367"/>
      <c r="I53" s="367"/>
      <c r="J53" s="367"/>
      <c r="K53" s="367"/>
      <c r="L53" s="367"/>
      <c r="M53" s="367"/>
      <c r="N53" s="367"/>
      <c r="O53" s="367"/>
      <c r="P53" s="367"/>
      <c r="Q53" s="367"/>
      <c r="R53" s="367"/>
      <c r="S53" s="367"/>
      <c r="T53" s="367"/>
      <c r="U53" s="367"/>
      <c r="V53" s="367"/>
      <c r="W53" s="367"/>
      <c r="X53" s="367"/>
      <c r="Y53" s="367"/>
      <c r="Z53" s="367"/>
      <c r="AA53" s="367"/>
      <c r="AB53" s="367"/>
      <c r="AC53" s="367"/>
      <c r="AD53" s="367"/>
      <c r="AE53" s="367"/>
      <c r="AF53" s="367"/>
      <c r="AG53" s="367"/>
      <c r="AH53" s="367"/>
      <c r="AI53" s="367"/>
      <c r="AJ53" s="367"/>
      <c r="AK53" s="367"/>
      <c r="AL53" s="367"/>
      <c r="AM53" s="367"/>
      <c r="AN53" s="367"/>
      <c r="AO53" s="367"/>
      <c r="AP53" s="367"/>
      <c r="AQ53" s="367"/>
      <c r="AR53" s="367"/>
      <c r="AS53" s="367"/>
      <c r="AT53" s="367"/>
      <c r="AU53" s="367"/>
      <c r="AV53" s="367"/>
      <c r="AW53" s="367"/>
      <c r="AX53" s="367"/>
      <c r="AY53" s="367"/>
      <c r="AZ53" s="367"/>
      <c r="BA53" s="367"/>
      <c r="BB53" s="367"/>
      <c r="BC53" s="367"/>
      <c r="BD53" s="367"/>
      <c r="BE53" s="367"/>
      <c r="BF53" s="367"/>
      <c r="BG53" s="367"/>
      <c r="BH53" s="367"/>
      <c r="BI53" s="367"/>
      <c r="BJ53" s="367"/>
      <c r="BK53" s="367"/>
      <c r="BL53" s="367"/>
      <c r="BM53" s="367"/>
      <c r="BN53" s="367"/>
      <c r="BO53" s="367"/>
      <c r="BP53" s="367"/>
      <c r="BQ53" s="367"/>
      <c r="BR53" s="367"/>
      <c r="BS53" s="367"/>
      <c r="BT53" s="367"/>
      <c r="BU53" s="367"/>
      <c r="BV53" s="367"/>
      <c r="BW53" s="367"/>
      <c r="BX53" s="367"/>
      <c r="BY53" s="367"/>
      <c r="BZ53" s="367"/>
      <c r="CA53" s="367"/>
      <c r="CB53" s="367"/>
      <c r="CC53" s="367"/>
      <c r="CD53" s="367"/>
      <c r="CE53" s="367"/>
      <c r="CF53" s="367"/>
      <c r="CG53" s="367"/>
      <c r="CH53" s="367"/>
      <c r="CI53" s="367"/>
      <c r="CJ53" s="367"/>
      <c r="CK53" s="367"/>
      <c r="CL53" s="367"/>
      <c r="CM53" s="367"/>
      <c r="CN53" s="367"/>
      <c r="CO53" s="367"/>
      <c r="CP53" s="367"/>
      <c r="CQ53" s="367"/>
      <c r="CR53" s="367"/>
      <c r="CS53" s="367"/>
      <c r="CT53" s="367"/>
      <c r="CU53" s="367"/>
      <c r="CV53" s="367"/>
      <c r="CW53" s="367"/>
      <c r="CX53" s="367"/>
      <c r="CY53" s="367"/>
      <c r="CZ53" s="367"/>
      <c r="DA53" s="367"/>
      <c r="DB53" s="367"/>
      <c r="DC53" s="367"/>
      <c r="DD53" s="367"/>
      <c r="DE53" s="367"/>
      <c r="DF53" s="367"/>
      <c r="DG53" s="367"/>
      <c r="DH53" s="367"/>
      <c r="DI53" s="367"/>
    </row>
    <row r="54" spans="5:113" x14ac:dyDescent="0.15"/>
    <row r="55" spans="5:113" x14ac:dyDescent="0.15"/>
    <row r="56" spans="5:113" x14ac:dyDescent="0.15"/>
  </sheetData>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3:DI53"/>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552</v>
      </c>
      <c r="G33" s="29" t="s">
        <v>553</v>
      </c>
      <c r="H33" s="29" t="s">
        <v>554</v>
      </c>
      <c r="I33" s="29" t="s">
        <v>555</v>
      </c>
      <c r="J33" s="30" t="s">
        <v>556</v>
      </c>
      <c r="K33" s="22"/>
      <c r="L33" s="22"/>
      <c r="M33" s="22"/>
      <c r="N33" s="22"/>
      <c r="O33" s="22"/>
      <c r="P33" s="22"/>
    </row>
    <row r="34" spans="1:16" ht="39" customHeight="1" x14ac:dyDescent="0.15">
      <c r="A34" s="22"/>
      <c r="B34" s="31"/>
      <c r="C34" s="1179" t="s">
        <v>558</v>
      </c>
      <c r="D34" s="1179"/>
      <c r="E34" s="1180"/>
      <c r="F34" s="32">
        <v>5.0999999999999996</v>
      </c>
      <c r="G34" s="33">
        <v>6.31</v>
      </c>
      <c r="H34" s="33">
        <v>4.37</v>
      </c>
      <c r="I34" s="33">
        <v>5.68</v>
      </c>
      <c r="J34" s="34">
        <v>6.81</v>
      </c>
      <c r="K34" s="22"/>
      <c r="L34" s="22"/>
      <c r="M34" s="22"/>
      <c r="N34" s="22"/>
      <c r="O34" s="22"/>
      <c r="P34" s="22"/>
    </row>
    <row r="35" spans="1:16" ht="39" customHeight="1" x14ac:dyDescent="0.15">
      <c r="A35" s="22"/>
      <c r="B35" s="35"/>
      <c r="C35" s="1173" t="s">
        <v>559</v>
      </c>
      <c r="D35" s="1174"/>
      <c r="E35" s="1175"/>
      <c r="F35" s="36">
        <v>0.67</v>
      </c>
      <c r="G35" s="37">
        <v>0.56999999999999995</v>
      </c>
      <c r="H35" s="37">
        <v>1.71</v>
      </c>
      <c r="I35" s="37">
        <v>0.56000000000000005</v>
      </c>
      <c r="J35" s="38">
        <v>1.73</v>
      </c>
      <c r="K35" s="22"/>
      <c r="L35" s="22"/>
      <c r="M35" s="22"/>
      <c r="N35" s="22"/>
      <c r="O35" s="22"/>
      <c r="P35" s="22"/>
    </row>
    <row r="36" spans="1:16" ht="39" customHeight="1" x14ac:dyDescent="0.15">
      <c r="A36" s="22"/>
      <c r="B36" s="35"/>
      <c r="C36" s="1173" t="s">
        <v>560</v>
      </c>
      <c r="D36" s="1174"/>
      <c r="E36" s="1175"/>
      <c r="F36" s="36">
        <v>0.34</v>
      </c>
      <c r="G36" s="37">
        <v>1.44</v>
      </c>
      <c r="H36" s="37">
        <v>0.41</v>
      </c>
      <c r="I36" s="37">
        <v>0.98</v>
      </c>
      <c r="J36" s="38">
        <v>0.63</v>
      </c>
      <c r="K36" s="22"/>
      <c r="L36" s="22"/>
      <c r="M36" s="22"/>
      <c r="N36" s="22"/>
      <c r="O36" s="22"/>
      <c r="P36" s="22"/>
    </row>
    <row r="37" spans="1:16" ht="39" customHeight="1" x14ac:dyDescent="0.15">
      <c r="A37" s="22"/>
      <c r="B37" s="35"/>
      <c r="C37" s="1173" t="s">
        <v>561</v>
      </c>
      <c r="D37" s="1174"/>
      <c r="E37" s="1175"/>
      <c r="F37" s="36">
        <v>1.52</v>
      </c>
      <c r="G37" s="37">
        <v>0</v>
      </c>
      <c r="H37" s="37">
        <v>0.17</v>
      </c>
      <c r="I37" s="37">
        <v>0.17</v>
      </c>
      <c r="J37" s="38">
        <v>0.46</v>
      </c>
      <c r="K37" s="22"/>
      <c r="L37" s="22"/>
      <c r="M37" s="22"/>
      <c r="N37" s="22"/>
      <c r="O37" s="22"/>
      <c r="P37" s="22"/>
    </row>
    <row r="38" spans="1:16" ht="39" customHeight="1" x14ac:dyDescent="0.15">
      <c r="A38" s="22"/>
      <c r="B38" s="35"/>
      <c r="C38" s="1173" t="s">
        <v>562</v>
      </c>
      <c r="D38" s="1174"/>
      <c r="E38" s="1175"/>
      <c r="F38" s="36">
        <v>0.04</v>
      </c>
      <c r="G38" s="37">
        <v>0.18</v>
      </c>
      <c r="H38" s="37">
        <v>0.25</v>
      </c>
      <c r="I38" s="37">
        <v>0.19</v>
      </c>
      <c r="J38" s="38">
        <v>0.26</v>
      </c>
      <c r="K38" s="22"/>
      <c r="L38" s="22"/>
      <c r="M38" s="22"/>
      <c r="N38" s="22"/>
      <c r="O38" s="22"/>
      <c r="P38" s="22"/>
    </row>
    <row r="39" spans="1:16" ht="39" customHeight="1" x14ac:dyDescent="0.15">
      <c r="A39" s="22"/>
      <c r="B39" s="35"/>
      <c r="C39" s="1173" t="s">
        <v>563</v>
      </c>
      <c r="D39" s="1174"/>
      <c r="E39" s="1175"/>
      <c r="F39" s="36">
        <v>0.24</v>
      </c>
      <c r="G39" s="37">
        <v>0.14000000000000001</v>
      </c>
      <c r="H39" s="37">
        <v>0.15</v>
      </c>
      <c r="I39" s="37">
        <v>0.18</v>
      </c>
      <c r="J39" s="38">
        <v>0.06</v>
      </c>
      <c r="K39" s="22"/>
      <c r="L39" s="22"/>
      <c r="M39" s="22"/>
      <c r="N39" s="22"/>
      <c r="O39" s="22"/>
      <c r="P39" s="22"/>
    </row>
    <row r="40" spans="1:16" ht="39" customHeight="1" x14ac:dyDescent="0.15">
      <c r="A40" s="22"/>
      <c r="B40" s="35"/>
      <c r="C40" s="1173" t="s">
        <v>564</v>
      </c>
      <c r="D40" s="1174"/>
      <c r="E40" s="1175"/>
      <c r="F40" s="36">
        <v>0</v>
      </c>
      <c r="G40" s="37">
        <v>0</v>
      </c>
      <c r="H40" s="37">
        <v>0.03</v>
      </c>
      <c r="I40" s="37">
        <v>0.05</v>
      </c>
      <c r="J40" s="38">
        <v>0.02</v>
      </c>
      <c r="K40" s="22"/>
      <c r="L40" s="22"/>
      <c r="M40" s="22"/>
      <c r="N40" s="22"/>
      <c r="O40" s="22"/>
      <c r="P40" s="22"/>
    </row>
    <row r="41" spans="1:16" ht="39" customHeight="1" x14ac:dyDescent="0.15">
      <c r="A41" s="22"/>
      <c r="B41" s="35"/>
      <c r="C41" s="1173" t="s">
        <v>565</v>
      </c>
      <c r="D41" s="1174"/>
      <c r="E41" s="1175"/>
      <c r="F41" s="36">
        <v>0.27</v>
      </c>
      <c r="G41" s="37">
        <v>0.2</v>
      </c>
      <c r="H41" s="37">
        <v>0.4</v>
      </c>
      <c r="I41" s="37">
        <v>0.16</v>
      </c>
      <c r="J41" s="38">
        <v>0.02</v>
      </c>
      <c r="K41" s="22"/>
      <c r="L41" s="22"/>
      <c r="M41" s="22"/>
      <c r="N41" s="22"/>
      <c r="O41" s="22"/>
      <c r="P41" s="22"/>
    </row>
    <row r="42" spans="1:16" ht="39" customHeight="1" x14ac:dyDescent="0.15">
      <c r="A42" s="22"/>
      <c r="B42" s="39"/>
      <c r="C42" s="1173" t="s">
        <v>566</v>
      </c>
      <c r="D42" s="1174"/>
      <c r="E42" s="1175"/>
      <c r="F42" s="36" t="s">
        <v>510</v>
      </c>
      <c r="G42" s="37" t="s">
        <v>510</v>
      </c>
      <c r="H42" s="37" t="s">
        <v>510</v>
      </c>
      <c r="I42" s="37" t="s">
        <v>510</v>
      </c>
      <c r="J42" s="38" t="s">
        <v>510</v>
      </c>
      <c r="K42" s="22"/>
      <c r="L42" s="22"/>
      <c r="M42" s="22"/>
      <c r="N42" s="22"/>
      <c r="O42" s="22"/>
      <c r="P42" s="22"/>
    </row>
    <row r="43" spans="1:16" ht="39" customHeight="1" thickBot="1" x14ac:dyDescent="0.2">
      <c r="A43" s="22"/>
      <c r="B43" s="40"/>
      <c r="C43" s="1176" t="s">
        <v>567</v>
      </c>
      <c r="D43" s="1177"/>
      <c r="E43" s="1178"/>
      <c r="F43" s="41" t="s">
        <v>510</v>
      </c>
      <c r="G43" s="42" t="s">
        <v>510</v>
      </c>
      <c r="H43" s="42" t="s">
        <v>510</v>
      </c>
      <c r="I43" s="42" t="s">
        <v>510</v>
      </c>
      <c r="J43" s="43" t="s">
        <v>510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RdeOqmybeWOduJJSLjC6rF7ZzvY2bPBFHx1UjW3kiKWQwKVQE8OFkAfu1kRB6rieRsJjw3jxw7HGa+LeEVXIIg==" saltValue="7AOC8GpGbBGE4n9QhrrmO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552</v>
      </c>
      <c r="L44" s="56" t="s">
        <v>553</v>
      </c>
      <c r="M44" s="56" t="s">
        <v>554</v>
      </c>
      <c r="N44" s="56" t="s">
        <v>555</v>
      </c>
      <c r="O44" s="57" t="s">
        <v>556</v>
      </c>
      <c r="P44" s="48"/>
      <c r="Q44" s="48"/>
      <c r="R44" s="48"/>
      <c r="S44" s="48"/>
      <c r="T44" s="48"/>
      <c r="U44" s="48"/>
    </row>
    <row r="45" spans="1:21" ht="30.75" customHeight="1" x14ac:dyDescent="0.15">
      <c r="A45" s="48"/>
      <c r="B45" s="1199" t="s">
        <v>11</v>
      </c>
      <c r="C45" s="1200"/>
      <c r="D45" s="58"/>
      <c r="E45" s="1205" t="s">
        <v>12</v>
      </c>
      <c r="F45" s="1205"/>
      <c r="G45" s="1205"/>
      <c r="H45" s="1205"/>
      <c r="I45" s="1205"/>
      <c r="J45" s="1206"/>
      <c r="K45" s="59">
        <v>349</v>
      </c>
      <c r="L45" s="60">
        <v>359</v>
      </c>
      <c r="M45" s="60">
        <v>368</v>
      </c>
      <c r="N45" s="60">
        <v>381</v>
      </c>
      <c r="O45" s="61">
        <v>397</v>
      </c>
      <c r="P45" s="48"/>
      <c r="Q45" s="48"/>
      <c r="R45" s="48"/>
      <c r="S45" s="48"/>
      <c r="T45" s="48"/>
      <c r="U45" s="48"/>
    </row>
    <row r="46" spans="1:21" ht="30.75" customHeight="1" x14ac:dyDescent="0.15">
      <c r="A46" s="48"/>
      <c r="B46" s="1201"/>
      <c r="C46" s="1202"/>
      <c r="D46" s="62"/>
      <c r="E46" s="1183" t="s">
        <v>13</v>
      </c>
      <c r="F46" s="1183"/>
      <c r="G46" s="1183"/>
      <c r="H46" s="1183"/>
      <c r="I46" s="1183"/>
      <c r="J46" s="1184"/>
      <c r="K46" s="63" t="s">
        <v>510</v>
      </c>
      <c r="L46" s="64" t="s">
        <v>510</v>
      </c>
      <c r="M46" s="64" t="s">
        <v>510</v>
      </c>
      <c r="N46" s="64" t="s">
        <v>510</v>
      </c>
      <c r="O46" s="65" t="s">
        <v>510</v>
      </c>
      <c r="P46" s="48"/>
      <c r="Q46" s="48"/>
      <c r="R46" s="48"/>
      <c r="S46" s="48"/>
      <c r="T46" s="48"/>
      <c r="U46" s="48"/>
    </row>
    <row r="47" spans="1:21" ht="30.75" customHeight="1" x14ac:dyDescent="0.15">
      <c r="A47" s="48"/>
      <c r="B47" s="1201"/>
      <c r="C47" s="1202"/>
      <c r="D47" s="62"/>
      <c r="E47" s="1183" t="s">
        <v>14</v>
      </c>
      <c r="F47" s="1183"/>
      <c r="G47" s="1183"/>
      <c r="H47" s="1183"/>
      <c r="I47" s="1183"/>
      <c r="J47" s="1184"/>
      <c r="K47" s="63" t="s">
        <v>510</v>
      </c>
      <c r="L47" s="64" t="s">
        <v>510</v>
      </c>
      <c r="M47" s="64" t="s">
        <v>510</v>
      </c>
      <c r="N47" s="64" t="s">
        <v>510</v>
      </c>
      <c r="O47" s="65" t="s">
        <v>510</v>
      </c>
      <c r="P47" s="48"/>
      <c r="Q47" s="48"/>
      <c r="R47" s="48"/>
      <c r="S47" s="48"/>
      <c r="T47" s="48"/>
      <c r="U47" s="48"/>
    </row>
    <row r="48" spans="1:21" ht="30.75" customHeight="1" x14ac:dyDescent="0.15">
      <c r="A48" s="48"/>
      <c r="B48" s="1201"/>
      <c r="C48" s="1202"/>
      <c r="D48" s="62"/>
      <c r="E48" s="1183" t="s">
        <v>15</v>
      </c>
      <c r="F48" s="1183"/>
      <c r="G48" s="1183"/>
      <c r="H48" s="1183"/>
      <c r="I48" s="1183"/>
      <c r="J48" s="1184"/>
      <c r="K48" s="63">
        <v>90</v>
      </c>
      <c r="L48" s="64">
        <v>104</v>
      </c>
      <c r="M48" s="64">
        <v>109</v>
      </c>
      <c r="N48" s="64">
        <v>102</v>
      </c>
      <c r="O48" s="65">
        <v>107</v>
      </c>
      <c r="P48" s="48"/>
      <c r="Q48" s="48"/>
      <c r="R48" s="48"/>
      <c r="S48" s="48"/>
      <c r="T48" s="48"/>
      <c r="U48" s="48"/>
    </row>
    <row r="49" spans="1:21" ht="30.75" customHeight="1" x14ac:dyDescent="0.15">
      <c r="A49" s="48"/>
      <c r="B49" s="1201"/>
      <c r="C49" s="1202"/>
      <c r="D49" s="62"/>
      <c r="E49" s="1183" t="s">
        <v>16</v>
      </c>
      <c r="F49" s="1183"/>
      <c r="G49" s="1183"/>
      <c r="H49" s="1183"/>
      <c r="I49" s="1183"/>
      <c r="J49" s="1184"/>
      <c r="K49" s="63" t="s">
        <v>510</v>
      </c>
      <c r="L49" s="64" t="s">
        <v>510</v>
      </c>
      <c r="M49" s="64" t="s">
        <v>510</v>
      </c>
      <c r="N49" s="64" t="s">
        <v>510</v>
      </c>
      <c r="O49" s="65" t="s">
        <v>510</v>
      </c>
      <c r="P49" s="48"/>
      <c r="Q49" s="48"/>
      <c r="R49" s="48"/>
      <c r="S49" s="48"/>
      <c r="T49" s="48"/>
      <c r="U49" s="48"/>
    </row>
    <row r="50" spans="1:21" ht="30.75" customHeight="1" x14ac:dyDescent="0.15">
      <c r="A50" s="48"/>
      <c r="B50" s="1201"/>
      <c r="C50" s="1202"/>
      <c r="D50" s="62"/>
      <c r="E50" s="1183" t="s">
        <v>17</v>
      </c>
      <c r="F50" s="1183"/>
      <c r="G50" s="1183"/>
      <c r="H50" s="1183"/>
      <c r="I50" s="1183"/>
      <c r="J50" s="1184"/>
      <c r="K50" s="63">
        <v>5</v>
      </c>
      <c r="L50" s="64">
        <v>1</v>
      </c>
      <c r="M50" s="64">
        <v>2</v>
      </c>
      <c r="N50" s="64">
        <v>1</v>
      </c>
      <c r="O50" s="65">
        <v>1</v>
      </c>
      <c r="P50" s="48"/>
      <c r="Q50" s="48"/>
      <c r="R50" s="48"/>
      <c r="S50" s="48"/>
      <c r="T50" s="48"/>
      <c r="U50" s="48"/>
    </row>
    <row r="51" spans="1:21" ht="30.75" customHeight="1" x14ac:dyDescent="0.15">
      <c r="A51" s="48"/>
      <c r="B51" s="1203"/>
      <c r="C51" s="1204"/>
      <c r="D51" s="66"/>
      <c r="E51" s="1183" t="s">
        <v>18</v>
      </c>
      <c r="F51" s="1183"/>
      <c r="G51" s="1183"/>
      <c r="H51" s="1183"/>
      <c r="I51" s="1183"/>
      <c r="J51" s="1184"/>
      <c r="K51" s="63" t="s">
        <v>510</v>
      </c>
      <c r="L51" s="64" t="s">
        <v>510</v>
      </c>
      <c r="M51" s="64" t="s">
        <v>510</v>
      </c>
      <c r="N51" s="64" t="s">
        <v>510</v>
      </c>
      <c r="O51" s="65" t="s">
        <v>510</v>
      </c>
      <c r="P51" s="48"/>
      <c r="Q51" s="48"/>
      <c r="R51" s="48"/>
      <c r="S51" s="48"/>
      <c r="T51" s="48"/>
      <c r="U51" s="48"/>
    </row>
    <row r="52" spans="1:21" ht="30.75" customHeight="1" x14ac:dyDescent="0.15">
      <c r="A52" s="48"/>
      <c r="B52" s="1181" t="s">
        <v>19</v>
      </c>
      <c r="C52" s="1182"/>
      <c r="D52" s="66"/>
      <c r="E52" s="1183" t="s">
        <v>20</v>
      </c>
      <c r="F52" s="1183"/>
      <c r="G52" s="1183"/>
      <c r="H52" s="1183"/>
      <c r="I52" s="1183"/>
      <c r="J52" s="1184"/>
      <c r="K52" s="63">
        <v>372</v>
      </c>
      <c r="L52" s="64">
        <v>381</v>
      </c>
      <c r="M52" s="64">
        <v>356</v>
      </c>
      <c r="N52" s="64">
        <v>346</v>
      </c>
      <c r="O52" s="65">
        <v>353</v>
      </c>
      <c r="P52" s="48"/>
      <c r="Q52" s="48"/>
      <c r="R52" s="48"/>
      <c r="S52" s="48"/>
      <c r="T52" s="48"/>
      <c r="U52" s="48"/>
    </row>
    <row r="53" spans="1:21" ht="30.75" customHeight="1" thickBot="1" x14ac:dyDescent="0.2">
      <c r="A53" s="48"/>
      <c r="B53" s="1185" t="s">
        <v>21</v>
      </c>
      <c r="C53" s="1186"/>
      <c r="D53" s="67"/>
      <c r="E53" s="1187" t="s">
        <v>22</v>
      </c>
      <c r="F53" s="1187"/>
      <c r="G53" s="1187"/>
      <c r="H53" s="1187"/>
      <c r="I53" s="1187"/>
      <c r="J53" s="1188"/>
      <c r="K53" s="68">
        <v>72</v>
      </c>
      <c r="L53" s="69">
        <v>83</v>
      </c>
      <c r="M53" s="69">
        <v>123</v>
      </c>
      <c r="N53" s="69">
        <v>138</v>
      </c>
      <c r="O53" s="70">
        <v>152</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568</v>
      </c>
      <c r="P55" s="48"/>
      <c r="Q55" s="48"/>
      <c r="R55" s="48"/>
      <c r="S55" s="48"/>
      <c r="T55" s="48"/>
      <c r="U55" s="48"/>
    </row>
    <row r="56" spans="1:21" ht="31.5" customHeight="1" thickBot="1" x14ac:dyDescent="0.2">
      <c r="A56" s="48"/>
      <c r="B56" s="76"/>
      <c r="C56" s="77"/>
      <c r="D56" s="77"/>
      <c r="E56" s="78"/>
      <c r="F56" s="78"/>
      <c r="G56" s="78"/>
      <c r="H56" s="78"/>
      <c r="I56" s="78"/>
      <c r="J56" s="79" t="s">
        <v>2</v>
      </c>
      <c r="K56" s="80" t="s">
        <v>569</v>
      </c>
      <c r="L56" s="81" t="s">
        <v>570</v>
      </c>
      <c r="M56" s="81" t="s">
        <v>571</v>
      </c>
      <c r="N56" s="81" t="s">
        <v>572</v>
      </c>
      <c r="O56" s="82" t="s">
        <v>573</v>
      </c>
      <c r="P56" s="48"/>
      <c r="Q56" s="48"/>
      <c r="R56" s="48"/>
      <c r="S56" s="48"/>
      <c r="T56" s="48"/>
      <c r="U56" s="48"/>
    </row>
    <row r="57" spans="1:21" ht="31.5" customHeight="1" x14ac:dyDescent="0.15">
      <c r="B57" s="1189" t="s">
        <v>25</v>
      </c>
      <c r="C57" s="1190"/>
      <c r="D57" s="1193" t="s">
        <v>26</v>
      </c>
      <c r="E57" s="1194"/>
      <c r="F57" s="1194"/>
      <c r="G57" s="1194"/>
      <c r="H57" s="1194"/>
      <c r="I57" s="1194"/>
      <c r="J57" s="1195"/>
      <c r="K57" s="83"/>
      <c r="L57" s="84"/>
      <c r="M57" s="84"/>
      <c r="N57" s="84"/>
      <c r="O57" s="85"/>
    </row>
    <row r="58" spans="1:21" ht="31.5" customHeight="1" thickBot="1" x14ac:dyDescent="0.2">
      <c r="B58" s="1191"/>
      <c r="C58" s="1192"/>
      <c r="D58" s="1196" t="s">
        <v>27</v>
      </c>
      <c r="E58" s="1197"/>
      <c r="F58" s="1197"/>
      <c r="G58" s="1197"/>
      <c r="H58" s="1197"/>
      <c r="I58" s="1197"/>
      <c r="J58" s="1198"/>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ERSu8AC2DK5CczbMV7HN73L8JzTVGQNEtttiyx+hfFbPEkB9p4RCXFnhLmQrDAnIMBIRITEdocsG6qb6Nv48wA==" saltValue="HDG9Q6Fp8K7bM8RDXJZnk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552</v>
      </c>
      <c r="J40" s="100" t="s">
        <v>553</v>
      </c>
      <c r="K40" s="100" t="s">
        <v>554</v>
      </c>
      <c r="L40" s="100" t="s">
        <v>555</v>
      </c>
      <c r="M40" s="101" t="s">
        <v>556</v>
      </c>
    </row>
    <row r="41" spans="2:13" ht="27.75" customHeight="1" x14ac:dyDescent="0.15">
      <c r="B41" s="1219" t="s">
        <v>30</v>
      </c>
      <c r="C41" s="1220"/>
      <c r="D41" s="102"/>
      <c r="E41" s="1221" t="s">
        <v>31</v>
      </c>
      <c r="F41" s="1221"/>
      <c r="G41" s="1221"/>
      <c r="H41" s="1222"/>
      <c r="I41" s="351">
        <v>3343</v>
      </c>
      <c r="J41" s="352">
        <v>3319</v>
      </c>
      <c r="K41" s="352">
        <v>3594</v>
      </c>
      <c r="L41" s="352">
        <v>3532</v>
      </c>
      <c r="M41" s="353">
        <v>3533</v>
      </c>
    </row>
    <row r="42" spans="2:13" ht="27.75" customHeight="1" x14ac:dyDescent="0.15">
      <c r="B42" s="1209"/>
      <c r="C42" s="1210"/>
      <c r="D42" s="103"/>
      <c r="E42" s="1213" t="s">
        <v>32</v>
      </c>
      <c r="F42" s="1213"/>
      <c r="G42" s="1213"/>
      <c r="H42" s="1214"/>
      <c r="I42" s="354">
        <v>1</v>
      </c>
      <c r="J42" s="355">
        <v>1</v>
      </c>
      <c r="K42" s="355">
        <v>2</v>
      </c>
      <c r="L42" s="355">
        <v>1</v>
      </c>
      <c r="M42" s="356">
        <v>1</v>
      </c>
    </row>
    <row r="43" spans="2:13" ht="27.75" customHeight="1" x14ac:dyDescent="0.15">
      <c r="B43" s="1209"/>
      <c r="C43" s="1210"/>
      <c r="D43" s="103"/>
      <c r="E43" s="1213" t="s">
        <v>33</v>
      </c>
      <c r="F43" s="1213"/>
      <c r="G43" s="1213"/>
      <c r="H43" s="1214"/>
      <c r="I43" s="354">
        <v>1026</v>
      </c>
      <c r="J43" s="355">
        <v>850</v>
      </c>
      <c r="K43" s="355">
        <v>924</v>
      </c>
      <c r="L43" s="355">
        <v>1208</v>
      </c>
      <c r="M43" s="356">
        <v>1228</v>
      </c>
    </row>
    <row r="44" spans="2:13" ht="27.75" customHeight="1" x14ac:dyDescent="0.15">
      <c r="B44" s="1209"/>
      <c r="C44" s="1210"/>
      <c r="D44" s="103"/>
      <c r="E44" s="1213" t="s">
        <v>34</v>
      </c>
      <c r="F44" s="1213"/>
      <c r="G44" s="1213"/>
      <c r="H44" s="1214"/>
      <c r="I44" s="354" t="s">
        <v>510</v>
      </c>
      <c r="J44" s="355" t="s">
        <v>510</v>
      </c>
      <c r="K44" s="355" t="s">
        <v>510</v>
      </c>
      <c r="L44" s="355" t="s">
        <v>510</v>
      </c>
      <c r="M44" s="356" t="s">
        <v>510</v>
      </c>
    </row>
    <row r="45" spans="2:13" ht="27.75" customHeight="1" x14ac:dyDescent="0.15">
      <c r="B45" s="1209"/>
      <c r="C45" s="1210"/>
      <c r="D45" s="103"/>
      <c r="E45" s="1213" t="s">
        <v>35</v>
      </c>
      <c r="F45" s="1213"/>
      <c r="G45" s="1213"/>
      <c r="H45" s="1214"/>
      <c r="I45" s="354">
        <v>321</v>
      </c>
      <c r="J45" s="355">
        <v>341</v>
      </c>
      <c r="K45" s="355">
        <v>351</v>
      </c>
      <c r="L45" s="355">
        <v>350</v>
      </c>
      <c r="M45" s="356">
        <v>323</v>
      </c>
    </row>
    <row r="46" spans="2:13" ht="27.75" customHeight="1" x14ac:dyDescent="0.15">
      <c r="B46" s="1209"/>
      <c r="C46" s="1210"/>
      <c r="D46" s="104"/>
      <c r="E46" s="1213" t="s">
        <v>36</v>
      </c>
      <c r="F46" s="1213"/>
      <c r="G46" s="1213"/>
      <c r="H46" s="1214"/>
      <c r="I46" s="354" t="s">
        <v>510</v>
      </c>
      <c r="J46" s="355" t="s">
        <v>510</v>
      </c>
      <c r="K46" s="355" t="s">
        <v>510</v>
      </c>
      <c r="L46" s="355" t="s">
        <v>510</v>
      </c>
      <c r="M46" s="356" t="s">
        <v>510</v>
      </c>
    </row>
    <row r="47" spans="2:13" ht="27.75" customHeight="1" x14ac:dyDescent="0.15">
      <c r="B47" s="1209"/>
      <c r="C47" s="1210"/>
      <c r="D47" s="105"/>
      <c r="E47" s="1223" t="s">
        <v>37</v>
      </c>
      <c r="F47" s="1224"/>
      <c r="G47" s="1224"/>
      <c r="H47" s="1225"/>
      <c r="I47" s="354" t="s">
        <v>510</v>
      </c>
      <c r="J47" s="355" t="s">
        <v>510</v>
      </c>
      <c r="K47" s="355" t="s">
        <v>510</v>
      </c>
      <c r="L47" s="355" t="s">
        <v>510</v>
      </c>
      <c r="M47" s="356" t="s">
        <v>510</v>
      </c>
    </row>
    <row r="48" spans="2:13" ht="27.75" customHeight="1" x14ac:dyDescent="0.15">
      <c r="B48" s="1209"/>
      <c r="C48" s="1210"/>
      <c r="D48" s="103"/>
      <c r="E48" s="1213" t="s">
        <v>38</v>
      </c>
      <c r="F48" s="1213"/>
      <c r="G48" s="1213"/>
      <c r="H48" s="1214"/>
      <c r="I48" s="354" t="s">
        <v>510</v>
      </c>
      <c r="J48" s="355" t="s">
        <v>510</v>
      </c>
      <c r="K48" s="355" t="s">
        <v>510</v>
      </c>
      <c r="L48" s="355" t="s">
        <v>510</v>
      </c>
      <c r="M48" s="356" t="s">
        <v>510</v>
      </c>
    </row>
    <row r="49" spans="2:13" ht="27.75" customHeight="1" x14ac:dyDescent="0.15">
      <c r="B49" s="1211"/>
      <c r="C49" s="1212"/>
      <c r="D49" s="103"/>
      <c r="E49" s="1213" t="s">
        <v>39</v>
      </c>
      <c r="F49" s="1213"/>
      <c r="G49" s="1213"/>
      <c r="H49" s="1214"/>
      <c r="I49" s="354" t="s">
        <v>510</v>
      </c>
      <c r="J49" s="355" t="s">
        <v>510</v>
      </c>
      <c r="K49" s="355" t="s">
        <v>510</v>
      </c>
      <c r="L49" s="355" t="s">
        <v>510</v>
      </c>
      <c r="M49" s="356" t="s">
        <v>510</v>
      </c>
    </row>
    <row r="50" spans="2:13" ht="27.75" customHeight="1" x14ac:dyDescent="0.15">
      <c r="B50" s="1207" t="s">
        <v>40</v>
      </c>
      <c r="C50" s="1208"/>
      <c r="D50" s="106"/>
      <c r="E50" s="1213" t="s">
        <v>41</v>
      </c>
      <c r="F50" s="1213"/>
      <c r="G50" s="1213"/>
      <c r="H50" s="1214"/>
      <c r="I50" s="354">
        <v>2948</v>
      </c>
      <c r="J50" s="355">
        <v>2989</v>
      </c>
      <c r="K50" s="355">
        <v>3033</v>
      </c>
      <c r="L50" s="355">
        <v>3054</v>
      </c>
      <c r="M50" s="356">
        <v>3145</v>
      </c>
    </row>
    <row r="51" spans="2:13" ht="27.75" customHeight="1" x14ac:dyDescent="0.15">
      <c r="B51" s="1209"/>
      <c r="C51" s="1210"/>
      <c r="D51" s="103"/>
      <c r="E51" s="1213" t="s">
        <v>42</v>
      </c>
      <c r="F51" s="1213"/>
      <c r="G51" s="1213"/>
      <c r="H51" s="1214"/>
      <c r="I51" s="354">
        <v>163</v>
      </c>
      <c r="J51" s="355">
        <v>166</v>
      </c>
      <c r="K51" s="355">
        <v>118</v>
      </c>
      <c r="L51" s="355">
        <v>65</v>
      </c>
      <c r="M51" s="356">
        <v>31</v>
      </c>
    </row>
    <row r="52" spans="2:13" ht="27.75" customHeight="1" x14ac:dyDescent="0.15">
      <c r="B52" s="1211"/>
      <c r="C52" s="1212"/>
      <c r="D52" s="103"/>
      <c r="E52" s="1213" t="s">
        <v>43</v>
      </c>
      <c r="F52" s="1213"/>
      <c r="G52" s="1213"/>
      <c r="H52" s="1214"/>
      <c r="I52" s="354">
        <v>3162</v>
      </c>
      <c r="J52" s="355">
        <v>2948</v>
      </c>
      <c r="K52" s="355">
        <v>3110</v>
      </c>
      <c r="L52" s="355">
        <v>3412</v>
      </c>
      <c r="M52" s="356">
        <v>3649</v>
      </c>
    </row>
    <row r="53" spans="2:13" ht="27.75" customHeight="1" thickBot="1" x14ac:dyDescent="0.2">
      <c r="B53" s="1215" t="s">
        <v>44</v>
      </c>
      <c r="C53" s="1216"/>
      <c r="D53" s="107"/>
      <c r="E53" s="1217" t="s">
        <v>45</v>
      </c>
      <c r="F53" s="1217"/>
      <c r="G53" s="1217"/>
      <c r="H53" s="1218"/>
      <c r="I53" s="357">
        <v>-1582</v>
      </c>
      <c r="J53" s="358">
        <v>-1591</v>
      </c>
      <c r="K53" s="358">
        <v>-1390</v>
      </c>
      <c r="L53" s="358">
        <v>-1439</v>
      </c>
      <c r="M53" s="359">
        <v>-1740</v>
      </c>
    </row>
    <row r="54" spans="2:13" ht="27.75" customHeight="1" x14ac:dyDescent="0.15">
      <c r="B54" s="108" t="s">
        <v>46</v>
      </c>
      <c r="C54" s="109"/>
      <c r="D54" s="109"/>
      <c r="E54" s="110"/>
      <c r="F54" s="110"/>
      <c r="G54" s="110"/>
      <c r="H54" s="110"/>
      <c r="I54" s="111"/>
      <c r="J54" s="111"/>
      <c r="K54" s="111"/>
      <c r="L54" s="111"/>
      <c r="M54" s="111"/>
    </row>
    <row r="55" spans="2:13" x14ac:dyDescent="0.15"/>
  </sheetData>
  <sheetProtection algorithmName="SHA-512" hashValue="adSTBg6ZztVCr1vW2l3KGo0qGGMUMnTm60SVQTbAXHB1Ll1Rof5AB3Vl6k8s6IL/2zyGvDuYuCpIyzEXVqzi+Q==" saltValue="nJlZNyYIHAmGoJOChG0lc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47</v>
      </c>
    </row>
    <row r="54" spans="2:8" ht="29.25" customHeight="1" thickBot="1" x14ac:dyDescent="0.25">
      <c r="B54" s="113" t="s">
        <v>1</v>
      </c>
      <c r="C54" s="114"/>
      <c r="D54" s="114"/>
      <c r="E54" s="115" t="s">
        <v>2</v>
      </c>
      <c r="F54" s="116" t="s">
        <v>554</v>
      </c>
      <c r="G54" s="116" t="s">
        <v>555</v>
      </c>
      <c r="H54" s="117" t="s">
        <v>556</v>
      </c>
    </row>
    <row r="55" spans="2:8" ht="52.5" customHeight="1" x14ac:dyDescent="0.15">
      <c r="B55" s="118"/>
      <c r="C55" s="1234" t="s">
        <v>48</v>
      </c>
      <c r="D55" s="1234"/>
      <c r="E55" s="1235"/>
      <c r="F55" s="119">
        <v>287</v>
      </c>
      <c r="G55" s="119">
        <v>391</v>
      </c>
      <c r="H55" s="120">
        <v>403</v>
      </c>
    </row>
    <row r="56" spans="2:8" ht="52.5" customHeight="1" x14ac:dyDescent="0.15">
      <c r="B56" s="121"/>
      <c r="C56" s="1236" t="s">
        <v>49</v>
      </c>
      <c r="D56" s="1236"/>
      <c r="E56" s="1237"/>
      <c r="F56" s="122">
        <v>458</v>
      </c>
      <c r="G56" s="122">
        <v>444</v>
      </c>
      <c r="H56" s="123">
        <v>447</v>
      </c>
    </row>
    <row r="57" spans="2:8" ht="53.25" customHeight="1" x14ac:dyDescent="0.15">
      <c r="B57" s="121"/>
      <c r="C57" s="1238" t="s">
        <v>50</v>
      </c>
      <c r="D57" s="1238"/>
      <c r="E57" s="1239"/>
      <c r="F57" s="124">
        <v>2034</v>
      </c>
      <c r="G57" s="124">
        <v>1962</v>
      </c>
      <c r="H57" s="125">
        <v>2003</v>
      </c>
    </row>
    <row r="58" spans="2:8" ht="45.75" customHeight="1" x14ac:dyDescent="0.15">
      <c r="B58" s="126"/>
      <c r="C58" s="1226" t="s">
        <v>574</v>
      </c>
      <c r="D58" s="1227"/>
      <c r="E58" s="1228"/>
      <c r="F58" s="127">
        <v>1008</v>
      </c>
      <c r="G58" s="127">
        <v>875</v>
      </c>
      <c r="H58" s="128">
        <v>877</v>
      </c>
    </row>
    <row r="59" spans="2:8" ht="45.75" customHeight="1" x14ac:dyDescent="0.15">
      <c r="B59" s="126"/>
      <c r="C59" s="1226" t="s">
        <v>575</v>
      </c>
      <c r="D59" s="1227"/>
      <c r="E59" s="1228"/>
      <c r="F59" s="127">
        <v>361</v>
      </c>
      <c r="G59" s="127">
        <v>362</v>
      </c>
      <c r="H59" s="128">
        <v>363</v>
      </c>
    </row>
    <row r="60" spans="2:8" ht="45.75" customHeight="1" x14ac:dyDescent="0.15">
      <c r="B60" s="126"/>
      <c r="C60" s="1226" t="s">
        <v>576</v>
      </c>
      <c r="D60" s="1227"/>
      <c r="E60" s="1228"/>
      <c r="F60" s="127">
        <v>135</v>
      </c>
      <c r="G60" s="127">
        <v>136</v>
      </c>
      <c r="H60" s="128">
        <v>131</v>
      </c>
    </row>
    <row r="61" spans="2:8" ht="45.75" customHeight="1" x14ac:dyDescent="0.15">
      <c r="B61" s="126"/>
      <c r="C61" s="1226" t="s">
        <v>577</v>
      </c>
      <c r="D61" s="1227"/>
      <c r="E61" s="1228"/>
      <c r="F61" s="127">
        <v>124</v>
      </c>
      <c r="G61" s="127">
        <v>124</v>
      </c>
      <c r="H61" s="128">
        <v>124</v>
      </c>
    </row>
    <row r="62" spans="2:8" ht="45.75" customHeight="1" thickBot="1" x14ac:dyDescent="0.2">
      <c r="B62" s="129"/>
      <c r="C62" s="1229" t="s">
        <v>578</v>
      </c>
      <c r="D62" s="1230"/>
      <c r="E62" s="1231"/>
      <c r="F62" s="130">
        <v>79</v>
      </c>
      <c r="G62" s="130">
        <v>80</v>
      </c>
      <c r="H62" s="131">
        <v>111</v>
      </c>
    </row>
    <row r="63" spans="2:8" ht="52.5" customHeight="1" thickBot="1" x14ac:dyDescent="0.2">
      <c r="B63" s="132"/>
      <c r="C63" s="1232" t="s">
        <v>51</v>
      </c>
      <c r="D63" s="1232"/>
      <c r="E63" s="1233"/>
      <c r="F63" s="133">
        <v>2779</v>
      </c>
      <c r="G63" s="133">
        <v>2798</v>
      </c>
      <c r="H63" s="134">
        <v>2854</v>
      </c>
    </row>
    <row r="64" spans="2:8" x14ac:dyDescent="0.15"/>
  </sheetData>
  <sheetProtection algorithmName="SHA-512" hashValue="+cCoRNggePsoYD2JqrMvdghiw20bh3zkuDohn2SRzQHkW72Va9Nr1pwFHmlvOeeYHFeE8wUqmFyITQAw9pRx1g==" saltValue="zVJrPvf2D9h6n64VudyVT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64FA4A-171E-4C79-91C2-98440EE56187}">
  <sheetPr>
    <pageSetUpPr fitToPage="1"/>
  </sheetPr>
  <dimension ref="A1:DE85"/>
  <sheetViews>
    <sheetView showGridLines="0" zoomScaleNormal="100" zoomScaleSheetLayoutView="55" workbookViewId="0">
      <selection activeCell="AR21" sqref="AR21"/>
    </sheetView>
  </sheetViews>
  <sheetFormatPr defaultColWidth="0" defaultRowHeight="0" customHeight="1" zeroHeight="1" x14ac:dyDescent="0.15"/>
  <cols>
    <col min="1" max="1" width="6.375" style="1240" customWidth="1"/>
    <col min="2" max="107" width="2.5" style="1240" customWidth="1"/>
    <col min="108" max="108" width="6.125" style="1242" customWidth="1"/>
    <col min="109" max="109" width="5.875" style="1241" customWidth="1"/>
    <col min="110" max="16384" width="8.625" style="1240" hidden="1"/>
  </cols>
  <sheetData>
    <row r="1" spans="1:109" ht="42.75" customHeight="1" x14ac:dyDescent="0.15">
      <c r="A1" s="1297"/>
      <c r="B1" s="1296"/>
      <c r="DD1" s="1240"/>
      <c r="DE1" s="1240"/>
    </row>
    <row r="2" spans="1:109" ht="25.5" customHeight="1" x14ac:dyDescent="0.15">
      <c r="A2" s="1295"/>
      <c r="C2" s="1295"/>
      <c r="O2" s="1295"/>
      <c r="P2" s="1295"/>
      <c r="Q2" s="1295"/>
      <c r="R2" s="1295"/>
      <c r="S2" s="1295"/>
      <c r="T2" s="1295"/>
      <c r="U2" s="1295"/>
      <c r="V2" s="1295"/>
      <c r="W2" s="1295"/>
      <c r="X2" s="1295"/>
      <c r="Y2" s="1295"/>
      <c r="Z2" s="1295"/>
      <c r="AA2" s="1295"/>
      <c r="AB2" s="1295"/>
      <c r="AC2" s="1295"/>
      <c r="AD2" s="1295"/>
      <c r="AE2" s="1295"/>
      <c r="AF2" s="1295"/>
      <c r="AG2" s="1295"/>
      <c r="AH2" s="1295"/>
      <c r="AI2" s="1295"/>
      <c r="AU2" s="1295"/>
      <c r="BG2" s="1295"/>
      <c r="BS2" s="1295"/>
      <c r="CE2" s="1295"/>
      <c r="CQ2" s="1295"/>
      <c r="DD2" s="1240"/>
      <c r="DE2" s="1240"/>
    </row>
    <row r="3" spans="1:109" ht="25.5" customHeight="1" x14ac:dyDescent="0.15">
      <c r="A3" s="1295"/>
      <c r="C3" s="1295"/>
      <c r="O3" s="1295"/>
      <c r="P3" s="1295"/>
      <c r="Q3" s="1295"/>
      <c r="R3" s="1295"/>
      <c r="S3" s="1295"/>
      <c r="T3" s="1295"/>
      <c r="U3" s="1295"/>
      <c r="V3" s="1295"/>
      <c r="W3" s="1295"/>
      <c r="X3" s="1295"/>
      <c r="Y3" s="1295"/>
      <c r="Z3" s="1295"/>
      <c r="AA3" s="1295"/>
      <c r="AB3" s="1295"/>
      <c r="AC3" s="1295"/>
      <c r="AD3" s="1295"/>
      <c r="AE3" s="1295"/>
      <c r="AF3" s="1295"/>
      <c r="AG3" s="1295"/>
      <c r="AH3" s="1295"/>
      <c r="AI3" s="1295"/>
      <c r="AU3" s="1295"/>
      <c r="BG3" s="1295"/>
      <c r="BS3" s="1295"/>
      <c r="CE3" s="1295"/>
      <c r="CQ3" s="1295"/>
      <c r="DD3" s="1240"/>
      <c r="DE3" s="1240"/>
    </row>
    <row r="4" spans="1:109" s="255" customFormat="1" ht="13.5" x14ac:dyDescent="0.15">
      <c r="A4" s="1295"/>
      <c r="B4" s="1295"/>
      <c r="C4" s="1295"/>
      <c r="D4" s="1295"/>
      <c r="E4" s="1295"/>
      <c r="F4" s="1295"/>
      <c r="G4" s="1295"/>
      <c r="H4" s="1295"/>
      <c r="I4" s="1295"/>
      <c r="J4" s="1295"/>
      <c r="K4" s="1295"/>
      <c r="L4" s="1295"/>
      <c r="M4" s="1295"/>
      <c r="N4" s="1295"/>
      <c r="O4" s="1295"/>
      <c r="P4" s="1295"/>
      <c r="Q4" s="1295"/>
      <c r="R4" s="1295"/>
      <c r="S4" s="1295"/>
      <c r="T4" s="1295"/>
      <c r="U4" s="1295"/>
      <c r="V4" s="1295"/>
      <c r="W4" s="1295"/>
      <c r="X4" s="1295"/>
      <c r="Y4" s="1295"/>
      <c r="Z4" s="1295"/>
      <c r="AA4" s="1295"/>
      <c r="AB4" s="1295"/>
      <c r="AC4" s="1295"/>
      <c r="AD4" s="1295"/>
      <c r="AE4" s="1295"/>
      <c r="AF4" s="1295"/>
      <c r="AG4" s="1295"/>
      <c r="AH4" s="1295"/>
      <c r="AI4" s="1295"/>
      <c r="AJ4" s="1295"/>
      <c r="AK4" s="1295"/>
      <c r="AL4" s="1295"/>
      <c r="AM4" s="1295"/>
      <c r="AN4" s="1295"/>
      <c r="AO4" s="1295"/>
      <c r="AP4" s="1295"/>
      <c r="AQ4" s="1295"/>
      <c r="AR4" s="1295"/>
      <c r="AS4" s="1295"/>
      <c r="AT4" s="1295"/>
      <c r="AU4" s="1295"/>
      <c r="AV4" s="1295"/>
      <c r="AW4" s="1295"/>
      <c r="AX4" s="1295"/>
      <c r="AY4" s="1295"/>
      <c r="AZ4" s="1295"/>
      <c r="BA4" s="1295"/>
      <c r="BB4" s="1295"/>
      <c r="BC4" s="1295"/>
      <c r="BD4" s="1295"/>
      <c r="BE4" s="1295"/>
      <c r="BF4" s="1295"/>
      <c r="BG4" s="1295"/>
      <c r="BH4" s="1295"/>
      <c r="BI4" s="1295"/>
      <c r="BJ4" s="1295"/>
      <c r="BK4" s="1295"/>
      <c r="BL4" s="1295"/>
      <c r="BM4" s="1295"/>
      <c r="BN4" s="1295"/>
      <c r="BO4" s="1295"/>
      <c r="BP4" s="1295"/>
      <c r="BQ4" s="1295"/>
      <c r="BR4" s="1295"/>
      <c r="BS4" s="1295"/>
      <c r="BT4" s="1295"/>
      <c r="BU4" s="1295"/>
      <c r="BV4" s="1295"/>
      <c r="BW4" s="1295"/>
      <c r="BX4" s="1295"/>
      <c r="BY4" s="1295"/>
      <c r="BZ4" s="1295"/>
      <c r="CA4" s="1295"/>
      <c r="CB4" s="1295"/>
      <c r="CC4" s="1295"/>
      <c r="CD4" s="1295"/>
      <c r="CE4" s="1295"/>
      <c r="CF4" s="1295"/>
      <c r="CG4" s="1295"/>
      <c r="CH4" s="1295"/>
      <c r="CI4" s="1295"/>
      <c r="CJ4" s="1295"/>
      <c r="CK4" s="1295"/>
      <c r="CL4" s="1295"/>
      <c r="CM4" s="1295"/>
      <c r="CN4" s="1295"/>
      <c r="CO4" s="1295"/>
      <c r="CP4" s="1295"/>
      <c r="CQ4" s="1295"/>
      <c r="CR4" s="1295"/>
      <c r="CS4" s="1295"/>
      <c r="CT4" s="1295"/>
      <c r="CU4" s="1295"/>
      <c r="CV4" s="1295"/>
      <c r="CW4" s="1295"/>
      <c r="CX4" s="1295"/>
      <c r="CY4" s="1295"/>
      <c r="CZ4" s="1295"/>
      <c r="DA4" s="1295"/>
      <c r="DB4" s="1295"/>
      <c r="DC4" s="1295"/>
      <c r="DD4" s="1295"/>
      <c r="DE4" s="1295"/>
    </row>
    <row r="5" spans="1:109" s="255" customFormat="1" ht="13.5" x14ac:dyDescent="0.15">
      <c r="A5" s="1295"/>
      <c r="B5" s="1295"/>
      <c r="C5" s="1295"/>
      <c r="D5" s="1295"/>
      <c r="E5" s="1295"/>
      <c r="F5" s="1295"/>
      <c r="G5" s="1295"/>
      <c r="H5" s="1295"/>
      <c r="I5" s="1295"/>
      <c r="J5" s="1295"/>
      <c r="K5" s="1295"/>
      <c r="L5" s="1295"/>
      <c r="M5" s="1295"/>
      <c r="N5" s="1295"/>
      <c r="O5" s="1295"/>
      <c r="P5" s="1295"/>
      <c r="Q5" s="1295"/>
      <c r="R5" s="1295"/>
      <c r="S5" s="1295"/>
      <c r="T5" s="1295"/>
      <c r="U5" s="1295"/>
      <c r="V5" s="1295"/>
      <c r="W5" s="1295"/>
      <c r="X5" s="1295"/>
      <c r="Y5" s="1295"/>
      <c r="Z5" s="1295"/>
      <c r="AA5" s="1295"/>
      <c r="AB5" s="1295"/>
      <c r="AC5" s="1295"/>
      <c r="AD5" s="1295"/>
      <c r="AE5" s="1295"/>
      <c r="AF5" s="1295"/>
      <c r="AG5" s="1295"/>
      <c r="AH5" s="1295"/>
      <c r="AI5" s="1295"/>
      <c r="AJ5" s="1295"/>
      <c r="AK5" s="1295"/>
      <c r="AL5" s="1295"/>
      <c r="AM5" s="1295"/>
      <c r="AN5" s="1295"/>
      <c r="AO5" s="1295"/>
      <c r="AP5" s="1295"/>
      <c r="AQ5" s="1295"/>
      <c r="AR5" s="1295"/>
      <c r="AS5" s="1295"/>
      <c r="AT5" s="1295"/>
      <c r="AU5" s="1295"/>
      <c r="AV5" s="1295"/>
      <c r="AW5" s="1295"/>
      <c r="AX5" s="1295"/>
      <c r="AY5" s="1295"/>
      <c r="AZ5" s="1295"/>
      <c r="BA5" s="1295"/>
      <c r="BB5" s="1295"/>
      <c r="BC5" s="1295"/>
      <c r="BD5" s="1295"/>
      <c r="BE5" s="1295"/>
      <c r="BF5" s="1295"/>
      <c r="BG5" s="1295"/>
      <c r="BH5" s="1295"/>
      <c r="BI5" s="1295"/>
      <c r="BJ5" s="1295"/>
      <c r="BK5" s="1295"/>
      <c r="BL5" s="1295"/>
      <c r="BM5" s="1295"/>
      <c r="BN5" s="1295"/>
      <c r="BO5" s="1295"/>
      <c r="BP5" s="1295"/>
      <c r="BQ5" s="1295"/>
      <c r="BR5" s="1295"/>
      <c r="BS5" s="1295"/>
      <c r="BT5" s="1295"/>
      <c r="BU5" s="1295"/>
      <c r="BV5" s="1295"/>
      <c r="BW5" s="1295"/>
      <c r="BX5" s="1295"/>
      <c r="BY5" s="1295"/>
      <c r="BZ5" s="1295"/>
      <c r="CA5" s="1295"/>
      <c r="CB5" s="1295"/>
      <c r="CC5" s="1295"/>
      <c r="CD5" s="1295"/>
      <c r="CE5" s="1295"/>
      <c r="CF5" s="1295"/>
      <c r="CG5" s="1295"/>
      <c r="CH5" s="1295"/>
      <c r="CI5" s="1295"/>
      <c r="CJ5" s="1295"/>
      <c r="CK5" s="1295"/>
      <c r="CL5" s="1295"/>
      <c r="CM5" s="1295"/>
      <c r="CN5" s="1295"/>
      <c r="CO5" s="1295"/>
      <c r="CP5" s="1295"/>
      <c r="CQ5" s="1295"/>
      <c r="CR5" s="1295"/>
      <c r="CS5" s="1295"/>
      <c r="CT5" s="1295"/>
      <c r="CU5" s="1295"/>
      <c r="CV5" s="1295"/>
      <c r="CW5" s="1295"/>
      <c r="CX5" s="1295"/>
      <c r="CY5" s="1295"/>
      <c r="CZ5" s="1295"/>
      <c r="DA5" s="1295"/>
      <c r="DB5" s="1295"/>
      <c r="DC5" s="1295"/>
      <c r="DD5" s="1295"/>
      <c r="DE5" s="1295"/>
    </row>
    <row r="6" spans="1:109" s="255" customFormat="1" ht="13.5" x14ac:dyDescent="0.15">
      <c r="A6" s="1295"/>
      <c r="B6" s="1295"/>
      <c r="C6" s="1295"/>
      <c r="D6" s="1295"/>
      <c r="E6" s="1295"/>
      <c r="F6" s="1295"/>
      <c r="G6" s="1295"/>
      <c r="H6" s="1295"/>
      <c r="I6" s="1295"/>
      <c r="J6" s="1295"/>
      <c r="K6" s="1295"/>
      <c r="L6" s="1295"/>
      <c r="M6" s="1295"/>
      <c r="N6" s="1295"/>
      <c r="O6" s="1295"/>
      <c r="P6" s="1295"/>
      <c r="Q6" s="1295"/>
      <c r="R6" s="1295"/>
      <c r="S6" s="1295"/>
      <c r="T6" s="1295"/>
      <c r="U6" s="1295"/>
      <c r="V6" s="1295"/>
      <c r="W6" s="1295"/>
      <c r="X6" s="1295"/>
      <c r="Y6" s="1295"/>
      <c r="Z6" s="1295"/>
      <c r="AA6" s="1295"/>
      <c r="AB6" s="1295"/>
      <c r="AC6" s="1295"/>
      <c r="AD6" s="1295"/>
      <c r="AE6" s="1295"/>
      <c r="AF6" s="1295"/>
      <c r="AG6" s="1295"/>
      <c r="AH6" s="1295"/>
      <c r="AI6" s="1295"/>
      <c r="AJ6" s="1295"/>
      <c r="AK6" s="1295"/>
      <c r="AL6" s="1295"/>
      <c r="AM6" s="1295"/>
      <c r="AN6" s="1295"/>
      <c r="AO6" s="1295"/>
      <c r="AP6" s="1295"/>
      <c r="AQ6" s="1295"/>
      <c r="AR6" s="1295"/>
      <c r="AS6" s="1295"/>
      <c r="AT6" s="1295"/>
      <c r="AU6" s="1295"/>
      <c r="AV6" s="1295"/>
      <c r="AW6" s="1295"/>
      <c r="AX6" s="1295"/>
      <c r="AY6" s="1295"/>
      <c r="AZ6" s="1295"/>
      <c r="BA6" s="1295"/>
      <c r="BB6" s="1295"/>
      <c r="BC6" s="1295"/>
      <c r="BD6" s="1295"/>
      <c r="BE6" s="1295"/>
      <c r="BF6" s="1295"/>
      <c r="BG6" s="1295"/>
      <c r="BH6" s="1295"/>
      <c r="BI6" s="1295"/>
      <c r="BJ6" s="1295"/>
      <c r="BK6" s="1295"/>
      <c r="BL6" s="1295"/>
      <c r="BM6" s="1295"/>
      <c r="BN6" s="1295"/>
      <c r="BO6" s="1295"/>
      <c r="BP6" s="1295"/>
      <c r="BQ6" s="1295"/>
      <c r="BR6" s="1295"/>
      <c r="BS6" s="1295"/>
      <c r="BT6" s="1295"/>
      <c r="BU6" s="1295"/>
      <c r="BV6" s="1295"/>
      <c r="BW6" s="1295"/>
      <c r="BX6" s="1295"/>
      <c r="BY6" s="1295"/>
      <c r="BZ6" s="1295"/>
      <c r="CA6" s="1295"/>
      <c r="CB6" s="1295"/>
      <c r="CC6" s="1295"/>
      <c r="CD6" s="1295"/>
      <c r="CE6" s="1295"/>
      <c r="CF6" s="1295"/>
      <c r="CG6" s="1295"/>
      <c r="CH6" s="1295"/>
      <c r="CI6" s="1295"/>
      <c r="CJ6" s="1295"/>
      <c r="CK6" s="1295"/>
      <c r="CL6" s="1295"/>
      <c r="CM6" s="1295"/>
      <c r="CN6" s="1295"/>
      <c r="CO6" s="1295"/>
      <c r="CP6" s="1295"/>
      <c r="CQ6" s="1295"/>
      <c r="CR6" s="1295"/>
      <c r="CS6" s="1295"/>
      <c r="CT6" s="1295"/>
      <c r="CU6" s="1295"/>
      <c r="CV6" s="1295"/>
      <c r="CW6" s="1295"/>
      <c r="CX6" s="1295"/>
      <c r="CY6" s="1295"/>
      <c r="CZ6" s="1295"/>
      <c r="DA6" s="1295"/>
      <c r="DB6" s="1295"/>
      <c r="DC6" s="1295"/>
      <c r="DD6" s="1295"/>
      <c r="DE6" s="1295"/>
    </row>
    <row r="7" spans="1:109" s="255" customFormat="1" ht="13.5" x14ac:dyDescent="0.15">
      <c r="A7" s="1295"/>
      <c r="B7" s="1295"/>
      <c r="C7" s="1295"/>
      <c r="D7" s="1295"/>
      <c r="E7" s="1295"/>
      <c r="F7" s="1295"/>
      <c r="G7" s="1295"/>
      <c r="H7" s="1295"/>
      <c r="I7" s="1295"/>
      <c r="J7" s="1295"/>
      <c r="K7" s="1295"/>
      <c r="L7" s="1295"/>
      <c r="M7" s="1295"/>
      <c r="N7" s="1295"/>
      <c r="O7" s="1295"/>
      <c r="P7" s="1295"/>
      <c r="Q7" s="1295"/>
      <c r="R7" s="1295"/>
      <c r="S7" s="1295"/>
      <c r="T7" s="1295"/>
      <c r="U7" s="1295"/>
      <c r="V7" s="1295"/>
      <c r="W7" s="1295"/>
      <c r="X7" s="1295"/>
      <c r="Y7" s="1295"/>
      <c r="Z7" s="1295"/>
      <c r="AA7" s="1295"/>
      <c r="AB7" s="1295"/>
      <c r="AC7" s="1295"/>
      <c r="AD7" s="1295"/>
      <c r="AE7" s="1295"/>
      <c r="AF7" s="1295"/>
      <c r="AG7" s="1295"/>
      <c r="AH7" s="1295"/>
      <c r="AI7" s="1295"/>
      <c r="AJ7" s="1295"/>
      <c r="AK7" s="1295"/>
      <c r="AL7" s="1295"/>
      <c r="AM7" s="1295"/>
      <c r="AN7" s="1295"/>
      <c r="AO7" s="1295"/>
      <c r="AP7" s="1295"/>
      <c r="AQ7" s="1295"/>
      <c r="AR7" s="1295"/>
      <c r="AS7" s="1295"/>
      <c r="AT7" s="1295"/>
      <c r="AU7" s="1295"/>
      <c r="AV7" s="1295"/>
      <c r="AW7" s="1295"/>
      <c r="AX7" s="1295"/>
      <c r="AY7" s="1295"/>
      <c r="AZ7" s="1295"/>
      <c r="BA7" s="1295"/>
      <c r="BB7" s="1295"/>
      <c r="BC7" s="1295"/>
      <c r="BD7" s="1295"/>
      <c r="BE7" s="1295"/>
      <c r="BF7" s="1295"/>
      <c r="BG7" s="1295"/>
      <c r="BH7" s="1295"/>
      <c r="BI7" s="1295"/>
      <c r="BJ7" s="1295"/>
      <c r="BK7" s="1295"/>
      <c r="BL7" s="1295"/>
      <c r="BM7" s="1295"/>
      <c r="BN7" s="1295"/>
      <c r="BO7" s="1295"/>
      <c r="BP7" s="1295"/>
      <c r="BQ7" s="1295"/>
      <c r="BR7" s="1295"/>
      <c r="BS7" s="1295"/>
      <c r="BT7" s="1295"/>
      <c r="BU7" s="1295"/>
      <c r="BV7" s="1295"/>
      <c r="BW7" s="1295"/>
      <c r="BX7" s="1295"/>
      <c r="BY7" s="1295"/>
      <c r="BZ7" s="1295"/>
      <c r="CA7" s="1295"/>
      <c r="CB7" s="1295"/>
      <c r="CC7" s="1295"/>
      <c r="CD7" s="1295"/>
      <c r="CE7" s="1295"/>
      <c r="CF7" s="1295"/>
      <c r="CG7" s="1295"/>
      <c r="CH7" s="1295"/>
      <c r="CI7" s="1295"/>
      <c r="CJ7" s="1295"/>
      <c r="CK7" s="1295"/>
      <c r="CL7" s="1295"/>
      <c r="CM7" s="1295"/>
      <c r="CN7" s="1295"/>
      <c r="CO7" s="1295"/>
      <c r="CP7" s="1295"/>
      <c r="CQ7" s="1295"/>
      <c r="CR7" s="1295"/>
      <c r="CS7" s="1295"/>
      <c r="CT7" s="1295"/>
      <c r="CU7" s="1295"/>
      <c r="CV7" s="1295"/>
      <c r="CW7" s="1295"/>
      <c r="CX7" s="1295"/>
      <c r="CY7" s="1295"/>
      <c r="CZ7" s="1295"/>
      <c r="DA7" s="1295"/>
      <c r="DB7" s="1295"/>
      <c r="DC7" s="1295"/>
      <c r="DD7" s="1295"/>
      <c r="DE7" s="1295"/>
    </row>
    <row r="8" spans="1:109" s="255" customFormat="1" ht="13.5" x14ac:dyDescent="0.15">
      <c r="A8" s="1295"/>
      <c r="B8" s="1295"/>
      <c r="C8" s="1295"/>
      <c r="D8" s="1295"/>
      <c r="E8" s="1295"/>
      <c r="F8" s="1295"/>
      <c r="G8" s="1295"/>
      <c r="H8" s="1295"/>
      <c r="I8" s="1295"/>
      <c r="J8" s="1295"/>
      <c r="K8" s="1295"/>
      <c r="L8" s="1295"/>
      <c r="M8" s="1295"/>
      <c r="N8" s="1295"/>
      <c r="O8" s="1295"/>
      <c r="P8" s="1295"/>
      <c r="Q8" s="1295"/>
      <c r="R8" s="1295"/>
      <c r="S8" s="1295"/>
      <c r="T8" s="1295"/>
      <c r="U8" s="1295"/>
      <c r="V8" s="1295"/>
      <c r="W8" s="1295"/>
      <c r="X8" s="1295"/>
      <c r="Y8" s="1295"/>
      <c r="Z8" s="1295"/>
      <c r="AA8" s="1295"/>
      <c r="AB8" s="1295"/>
      <c r="AC8" s="1295"/>
      <c r="AD8" s="1295"/>
      <c r="AE8" s="1295"/>
      <c r="AF8" s="1295"/>
      <c r="AG8" s="1295"/>
      <c r="AH8" s="1295"/>
      <c r="AI8" s="1295"/>
      <c r="AJ8" s="1295"/>
      <c r="AK8" s="1295"/>
      <c r="AL8" s="1295"/>
      <c r="AM8" s="1295"/>
      <c r="AN8" s="1295"/>
      <c r="AO8" s="1295"/>
      <c r="AP8" s="1295"/>
      <c r="AQ8" s="1295"/>
      <c r="AR8" s="1295"/>
      <c r="AS8" s="1295"/>
      <c r="AT8" s="1295"/>
      <c r="AU8" s="1295"/>
      <c r="AV8" s="1295"/>
      <c r="AW8" s="1295"/>
      <c r="AX8" s="1295"/>
      <c r="AY8" s="1295"/>
      <c r="AZ8" s="1295"/>
      <c r="BA8" s="1295"/>
      <c r="BB8" s="1295"/>
      <c r="BC8" s="1295"/>
      <c r="BD8" s="1295"/>
      <c r="BE8" s="1295"/>
      <c r="BF8" s="1295"/>
      <c r="BG8" s="1295"/>
      <c r="BH8" s="1295"/>
      <c r="BI8" s="1295"/>
      <c r="BJ8" s="1295"/>
      <c r="BK8" s="1295"/>
      <c r="BL8" s="1295"/>
      <c r="BM8" s="1295"/>
      <c r="BN8" s="1295"/>
      <c r="BO8" s="1295"/>
      <c r="BP8" s="1295"/>
      <c r="BQ8" s="1295"/>
      <c r="BR8" s="1295"/>
      <c r="BS8" s="1295"/>
      <c r="BT8" s="1295"/>
      <c r="BU8" s="1295"/>
      <c r="BV8" s="1295"/>
      <c r="BW8" s="1295"/>
      <c r="BX8" s="1295"/>
      <c r="BY8" s="1295"/>
      <c r="BZ8" s="1295"/>
      <c r="CA8" s="1295"/>
      <c r="CB8" s="1295"/>
      <c r="CC8" s="1295"/>
      <c r="CD8" s="1295"/>
      <c r="CE8" s="1295"/>
      <c r="CF8" s="1295"/>
      <c r="CG8" s="1295"/>
      <c r="CH8" s="1295"/>
      <c r="CI8" s="1295"/>
      <c r="CJ8" s="1295"/>
      <c r="CK8" s="1295"/>
      <c r="CL8" s="1295"/>
      <c r="CM8" s="1295"/>
      <c r="CN8" s="1295"/>
      <c r="CO8" s="1295"/>
      <c r="CP8" s="1295"/>
      <c r="CQ8" s="1295"/>
      <c r="CR8" s="1295"/>
      <c r="CS8" s="1295"/>
      <c r="CT8" s="1295"/>
      <c r="CU8" s="1295"/>
      <c r="CV8" s="1295"/>
      <c r="CW8" s="1295"/>
      <c r="CX8" s="1295"/>
      <c r="CY8" s="1295"/>
      <c r="CZ8" s="1295"/>
      <c r="DA8" s="1295"/>
      <c r="DB8" s="1295"/>
      <c r="DC8" s="1295"/>
      <c r="DD8" s="1295"/>
      <c r="DE8" s="1295"/>
    </row>
    <row r="9" spans="1:109" s="255" customFormat="1" ht="13.5" x14ac:dyDescent="0.15">
      <c r="A9" s="1295"/>
      <c r="B9" s="1295"/>
      <c r="C9" s="1295"/>
      <c r="D9" s="1295"/>
      <c r="E9" s="1295"/>
      <c r="F9" s="1295"/>
      <c r="G9" s="1295"/>
      <c r="H9" s="1295"/>
      <c r="I9" s="1295"/>
      <c r="J9" s="1295"/>
      <c r="K9" s="1295"/>
      <c r="L9" s="1295"/>
      <c r="M9" s="1295"/>
      <c r="N9" s="1295"/>
      <c r="O9" s="1295"/>
      <c r="P9" s="1295"/>
      <c r="Q9" s="1295"/>
      <c r="R9" s="1295"/>
      <c r="S9" s="1295"/>
      <c r="T9" s="1295"/>
      <c r="U9" s="1295"/>
      <c r="V9" s="1295"/>
      <c r="W9" s="1295"/>
      <c r="X9" s="1295"/>
      <c r="Y9" s="1295"/>
      <c r="Z9" s="1295"/>
      <c r="AA9" s="1295"/>
      <c r="AB9" s="1295"/>
      <c r="AC9" s="1295"/>
      <c r="AD9" s="1295"/>
      <c r="AE9" s="1295"/>
      <c r="AF9" s="1295"/>
      <c r="AG9" s="1295"/>
      <c r="AH9" s="1295"/>
      <c r="AI9" s="1295"/>
      <c r="AJ9" s="1295"/>
      <c r="AK9" s="1295"/>
      <c r="AL9" s="1295"/>
      <c r="AM9" s="1295"/>
      <c r="AN9" s="1295"/>
      <c r="AO9" s="1295"/>
      <c r="AP9" s="1295"/>
      <c r="AQ9" s="1295"/>
      <c r="AR9" s="1295"/>
      <c r="AS9" s="1295"/>
      <c r="AT9" s="1295"/>
      <c r="AU9" s="1295"/>
      <c r="AV9" s="1295"/>
      <c r="AW9" s="1295"/>
      <c r="AX9" s="1295"/>
      <c r="AY9" s="1295"/>
      <c r="AZ9" s="1295"/>
      <c r="BA9" s="1295"/>
      <c r="BB9" s="1295"/>
      <c r="BC9" s="1295"/>
      <c r="BD9" s="1295"/>
      <c r="BE9" s="1295"/>
      <c r="BF9" s="1295"/>
      <c r="BG9" s="1295"/>
      <c r="BH9" s="1295"/>
      <c r="BI9" s="1295"/>
      <c r="BJ9" s="1295"/>
      <c r="BK9" s="1295"/>
      <c r="BL9" s="1295"/>
      <c r="BM9" s="1295"/>
      <c r="BN9" s="1295"/>
      <c r="BO9" s="1295"/>
      <c r="BP9" s="1295"/>
      <c r="BQ9" s="1295"/>
      <c r="BR9" s="1295"/>
      <c r="BS9" s="1295"/>
      <c r="BT9" s="1295"/>
      <c r="BU9" s="1295"/>
      <c r="BV9" s="1295"/>
      <c r="BW9" s="1295"/>
      <c r="BX9" s="1295"/>
      <c r="BY9" s="1295"/>
      <c r="BZ9" s="1295"/>
      <c r="CA9" s="1295"/>
      <c r="CB9" s="1295"/>
      <c r="CC9" s="1295"/>
      <c r="CD9" s="1295"/>
      <c r="CE9" s="1295"/>
      <c r="CF9" s="1295"/>
      <c r="CG9" s="1295"/>
      <c r="CH9" s="1295"/>
      <c r="CI9" s="1295"/>
      <c r="CJ9" s="1295"/>
      <c r="CK9" s="1295"/>
      <c r="CL9" s="1295"/>
      <c r="CM9" s="1295"/>
      <c r="CN9" s="1295"/>
      <c r="CO9" s="1295"/>
      <c r="CP9" s="1295"/>
      <c r="CQ9" s="1295"/>
      <c r="CR9" s="1295"/>
      <c r="CS9" s="1295"/>
      <c r="CT9" s="1295"/>
      <c r="CU9" s="1295"/>
      <c r="CV9" s="1295"/>
      <c r="CW9" s="1295"/>
      <c r="CX9" s="1295"/>
      <c r="CY9" s="1295"/>
      <c r="CZ9" s="1295"/>
      <c r="DA9" s="1295"/>
      <c r="DB9" s="1295"/>
      <c r="DC9" s="1295"/>
      <c r="DD9" s="1295"/>
      <c r="DE9" s="1295"/>
    </row>
    <row r="10" spans="1:109" s="255" customFormat="1" ht="13.5" x14ac:dyDescent="0.15">
      <c r="A10" s="1295"/>
      <c r="B10" s="1295"/>
      <c r="C10" s="1295"/>
      <c r="D10" s="1295"/>
      <c r="E10" s="1295"/>
      <c r="F10" s="1295"/>
      <c r="G10" s="1295"/>
      <c r="H10" s="1295"/>
      <c r="I10" s="1295"/>
      <c r="J10" s="1295"/>
      <c r="K10" s="1295"/>
      <c r="L10" s="1295"/>
      <c r="M10" s="1295"/>
      <c r="N10" s="1295"/>
      <c r="O10" s="1295"/>
      <c r="P10" s="1295"/>
      <c r="Q10" s="1295"/>
      <c r="R10" s="1295"/>
      <c r="S10" s="1295"/>
      <c r="T10" s="1295"/>
      <c r="U10" s="1295"/>
      <c r="V10" s="1295"/>
      <c r="W10" s="1295"/>
      <c r="X10" s="1295"/>
      <c r="Y10" s="1295"/>
      <c r="Z10" s="1295"/>
      <c r="AA10" s="1295"/>
      <c r="AB10" s="1295"/>
      <c r="AC10" s="1295"/>
      <c r="AD10" s="1295"/>
      <c r="AE10" s="1295"/>
      <c r="AF10" s="1295"/>
      <c r="AG10" s="1295"/>
      <c r="AH10" s="1295"/>
      <c r="AI10" s="1295"/>
      <c r="AJ10" s="1295"/>
      <c r="AK10" s="1295"/>
      <c r="AL10" s="1295"/>
      <c r="AM10" s="1295"/>
      <c r="AN10" s="1295"/>
      <c r="AO10" s="1295"/>
      <c r="AP10" s="1295"/>
      <c r="AQ10" s="1295"/>
      <c r="AR10" s="1295"/>
      <c r="AS10" s="1295"/>
      <c r="AT10" s="1295"/>
      <c r="AU10" s="1295"/>
      <c r="AV10" s="1295"/>
      <c r="AW10" s="1295"/>
      <c r="AX10" s="1295"/>
      <c r="AY10" s="1295"/>
      <c r="AZ10" s="1295"/>
      <c r="BA10" s="1295"/>
      <c r="BB10" s="1295"/>
      <c r="BC10" s="1295"/>
      <c r="BD10" s="1295"/>
      <c r="BE10" s="1295"/>
      <c r="BF10" s="1295"/>
      <c r="BG10" s="1295"/>
      <c r="BH10" s="1295"/>
      <c r="BI10" s="1295"/>
      <c r="BJ10" s="1295"/>
      <c r="BK10" s="1295"/>
      <c r="BL10" s="1295"/>
      <c r="BM10" s="1295"/>
      <c r="BN10" s="1295"/>
      <c r="BO10" s="1295"/>
      <c r="BP10" s="1295"/>
      <c r="BQ10" s="1295"/>
      <c r="BR10" s="1295"/>
      <c r="BS10" s="1295"/>
      <c r="BT10" s="1295"/>
      <c r="BU10" s="1295"/>
      <c r="BV10" s="1295"/>
      <c r="BW10" s="1295"/>
      <c r="BX10" s="1295"/>
      <c r="BY10" s="1295"/>
      <c r="BZ10" s="1295"/>
      <c r="CA10" s="1295"/>
      <c r="CB10" s="1295"/>
      <c r="CC10" s="1295"/>
      <c r="CD10" s="1295"/>
      <c r="CE10" s="1295"/>
      <c r="CF10" s="1295"/>
      <c r="CG10" s="1295"/>
      <c r="CH10" s="1295"/>
      <c r="CI10" s="1295"/>
      <c r="CJ10" s="1295"/>
      <c r="CK10" s="1295"/>
      <c r="CL10" s="1295"/>
      <c r="CM10" s="1295"/>
      <c r="CN10" s="1295"/>
      <c r="CO10" s="1295"/>
      <c r="CP10" s="1295"/>
      <c r="CQ10" s="1295"/>
      <c r="CR10" s="1295"/>
      <c r="CS10" s="1295"/>
      <c r="CT10" s="1295"/>
      <c r="CU10" s="1295"/>
      <c r="CV10" s="1295"/>
      <c r="CW10" s="1295"/>
      <c r="CX10" s="1295"/>
      <c r="CY10" s="1295"/>
      <c r="CZ10" s="1295"/>
      <c r="DA10" s="1295"/>
      <c r="DB10" s="1295"/>
      <c r="DC10" s="1295"/>
      <c r="DD10" s="1295"/>
      <c r="DE10" s="1295"/>
    </row>
    <row r="11" spans="1:109" s="255" customFormat="1" ht="13.5" x14ac:dyDescent="0.15">
      <c r="A11" s="1295"/>
      <c r="B11" s="1295"/>
      <c r="C11" s="1295"/>
      <c r="D11" s="1295"/>
      <c r="E11" s="1295"/>
      <c r="F11" s="1295"/>
      <c r="G11" s="1295"/>
      <c r="H11" s="1295"/>
      <c r="I11" s="1295"/>
      <c r="J11" s="1295"/>
      <c r="K11" s="1295"/>
      <c r="L11" s="1295"/>
      <c r="M11" s="1295"/>
      <c r="N11" s="1295"/>
      <c r="O11" s="1295"/>
      <c r="P11" s="1295"/>
      <c r="Q11" s="1295"/>
      <c r="R11" s="1295"/>
      <c r="S11" s="1295"/>
      <c r="T11" s="1295"/>
      <c r="U11" s="1295"/>
      <c r="V11" s="1295"/>
      <c r="W11" s="1295"/>
      <c r="X11" s="1295"/>
      <c r="Y11" s="1295"/>
      <c r="Z11" s="1295"/>
      <c r="AA11" s="1295"/>
      <c r="AB11" s="1295"/>
      <c r="AC11" s="1295"/>
      <c r="AD11" s="1295"/>
      <c r="AE11" s="1295"/>
      <c r="AF11" s="1295"/>
      <c r="AG11" s="1295"/>
      <c r="AH11" s="1295"/>
      <c r="AI11" s="1295"/>
      <c r="AJ11" s="1295"/>
      <c r="AK11" s="1295"/>
      <c r="AL11" s="1295"/>
      <c r="AM11" s="1295"/>
      <c r="AN11" s="1295"/>
      <c r="AO11" s="1295"/>
      <c r="AP11" s="1295"/>
      <c r="AQ11" s="1295"/>
      <c r="AR11" s="1295"/>
      <c r="AS11" s="1295"/>
      <c r="AT11" s="1295"/>
      <c r="AU11" s="1295"/>
      <c r="AV11" s="1295"/>
      <c r="AW11" s="1295"/>
      <c r="AX11" s="1295"/>
      <c r="AY11" s="1295"/>
      <c r="AZ11" s="1295"/>
      <c r="BA11" s="1295"/>
      <c r="BB11" s="1295"/>
      <c r="BC11" s="1295"/>
      <c r="BD11" s="1295"/>
      <c r="BE11" s="1295"/>
      <c r="BF11" s="1295"/>
      <c r="BG11" s="1295"/>
      <c r="BH11" s="1295"/>
      <c r="BI11" s="1295"/>
      <c r="BJ11" s="1295"/>
      <c r="BK11" s="1295"/>
      <c r="BL11" s="1295"/>
      <c r="BM11" s="1295"/>
      <c r="BN11" s="1295"/>
      <c r="BO11" s="1295"/>
      <c r="BP11" s="1295"/>
      <c r="BQ11" s="1295"/>
      <c r="BR11" s="1295"/>
      <c r="BS11" s="1295"/>
      <c r="BT11" s="1295"/>
      <c r="BU11" s="1295"/>
      <c r="BV11" s="1295"/>
      <c r="BW11" s="1295"/>
      <c r="BX11" s="1295"/>
      <c r="BY11" s="1295"/>
      <c r="BZ11" s="1295"/>
      <c r="CA11" s="1295"/>
      <c r="CB11" s="1295"/>
      <c r="CC11" s="1295"/>
      <c r="CD11" s="1295"/>
      <c r="CE11" s="1295"/>
      <c r="CF11" s="1295"/>
      <c r="CG11" s="1295"/>
      <c r="CH11" s="1295"/>
      <c r="CI11" s="1295"/>
      <c r="CJ11" s="1295"/>
      <c r="CK11" s="1295"/>
      <c r="CL11" s="1295"/>
      <c r="CM11" s="1295"/>
      <c r="CN11" s="1295"/>
      <c r="CO11" s="1295"/>
      <c r="CP11" s="1295"/>
      <c r="CQ11" s="1295"/>
      <c r="CR11" s="1295"/>
      <c r="CS11" s="1295"/>
      <c r="CT11" s="1295"/>
      <c r="CU11" s="1295"/>
      <c r="CV11" s="1295"/>
      <c r="CW11" s="1295"/>
      <c r="CX11" s="1295"/>
      <c r="CY11" s="1295"/>
      <c r="CZ11" s="1295"/>
      <c r="DA11" s="1295"/>
      <c r="DB11" s="1295"/>
      <c r="DC11" s="1295"/>
      <c r="DD11" s="1295"/>
      <c r="DE11" s="1295"/>
    </row>
    <row r="12" spans="1:109" s="255" customFormat="1" ht="13.5" x14ac:dyDescent="0.15">
      <c r="A12" s="1295"/>
      <c r="B12" s="1295"/>
      <c r="C12" s="1295"/>
      <c r="D12" s="1295"/>
      <c r="E12" s="1295"/>
      <c r="F12" s="1295"/>
      <c r="G12" s="1295"/>
      <c r="H12" s="1295"/>
      <c r="I12" s="1295"/>
      <c r="J12" s="1295"/>
      <c r="K12" s="1295"/>
      <c r="L12" s="1295"/>
      <c r="M12" s="1295"/>
      <c r="N12" s="1295"/>
      <c r="O12" s="1295"/>
      <c r="P12" s="1295"/>
      <c r="Q12" s="1295"/>
      <c r="R12" s="1295"/>
      <c r="S12" s="1295"/>
      <c r="T12" s="1295"/>
      <c r="U12" s="1295"/>
      <c r="V12" s="1295"/>
      <c r="W12" s="1295"/>
      <c r="X12" s="1295"/>
      <c r="Y12" s="1295"/>
      <c r="Z12" s="1295"/>
      <c r="AA12" s="1295"/>
      <c r="AB12" s="1295"/>
      <c r="AC12" s="1295"/>
      <c r="AD12" s="1295"/>
      <c r="AE12" s="1295"/>
      <c r="AF12" s="1295"/>
      <c r="AG12" s="1295"/>
      <c r="AH12" s="1295"/>
      <c r="AI12" s="1295"/>
      <c r="AJ12" s="1295"/>
      <c r="AK12" s="1295"/>
      <c r="AL12" s="1295"/>
      <c r="AM12" s="1295"/>
      <c r="AN12" s="1295"/>
      <c r="AO12" s="1295"/>
      <c r="AP12" s="1295"/>
      <c r="AQ12" s="1295"/>
      <c r="AR12" s="1295"/>
      <c r="AS12" s="1295"/>
      <c r="AT12" s="1295"/>
      <c r="AU12" s="1295"/>
      <c r="AV12" s="1295"/>
      <c r="AW12" s="1295"/>
      <c r="AX12" s="1295"/>
      <c r="AY12" s="1295"/>
      <c r="AZ12" s="1295"/>
      <c r="BA12" s="1295"/>
      <c r="BB12" s="1295"/>
      <c r="BC12" s="1295"/>
      <c r="BD12" s="1295"/>
      <c r="BE12" s="1295"/>
      <c r="BF12" s="1295"/>
      <c r="BG12" s="1295"/>
      <c r="BH12" s="1295"/>
      <c r="BI12" s="1295"/>
      <c r="BJ12" s="1295"/>
      <c r="BK12" s="1295"/>
      <c r="BL12" s="1295"/>
      <c r="BM12" s="1295"/>
      <c r="BN12" s="1295"/>
      <c r="BO12" s="1295"/>
      <c r="BP12" s="1295"/>
      <c r="BQ12" s="1295"/>
      <c r="BR12" s="1295"/>
      <c r="BS12" s="1295"/>
      <c r="BT12" s="1295"/>
      <c r="BU12" s="1295"/>
      <c r="BV12" s="1295"/>
      <c r="BW12" s="1295"/>
      <c r="BX12" s="1295"/>
      <c r="BY12" s="1295"/>
      <c r="BZ12" s="1295"/>
      <c r="CA12" s="1295"/>
      <c r="CB12" s="1295"/>
      <c r="CC12" s="1295"/>
      <c r="CD12" s="1295"/>
      <c r="CE12" s="1295"/>
      <c r="CF12" s="1295"/>
      <c r="CG12" s="1295"/>
      <c r="CH12" s="1295"/>
      <c r="CI12" s="1295"/>
      <c r="CJ12" s="1295"/>
      <c r="CK12" s="1295"/>
      <c r="CL12" s="1295"/>
      <c r="CM12" s="1295"/>
      <c r="CN12" s="1295"/>
      <c r="CO12" s="1295"/>
      <c r="CP12" s="1295"/>
      <c r="CQ12" s="1295"/>
      <c r="CR12" s="1295"/>
      <c r="CS12" s="1295"/>
      <c r="CT12" s="1295"/>
      <c r="CU12" s="1295"/>
      <c r="CV12" s="1295"/>
      <c r="CW12" s="1295"/>
      <c r="CX12" s="1295"/>
      <c r="CY12" s="1295"/>
      <c r="CZ12" s="1295"/>
      <c r="DA12" s="1295"/>
      <c r="DB12" s="1295"/>
      <c r="DC12" s="1295"/>
      <c r="DD12" s="1295"/>
      <c r="DE12" s="1295"/>
    </row>
    <row r="13" spans="1:109" s="255" customFormat="1" ht="13.5" x14ac:dyDescent="0.15">
      <c r="A13" s="1295"/>
      <c r="B13" s="1295"/>
      <c r="C13" s="1295"/>
      <c r="D13" s="1295"/>
      <c r="E13" s="1295"/>
      <c r="F13" s="1295"/>
      <c r="G13" s="1295"/>
      <c r="H13" s="1295"/>
      <c r="I13" s="1295"/>
      <c r="J13" s="1295"/>
      <c r="K13" s="1295"/>
      <c r="L13" s="1295"/>
      <c r="M13" s="1295"/>
      <c r="N13" s="1295"/>
      <c r="O13" s="1295"/>
      <c r="P13" s="1295"/>
      <c r="Q13" s="1295"/>
      <c r="R13" s="1295"/>
      <c r="S13" s="1295"/>
      <c r="T13" s="1295"/>
      <c r="U13" s="1295"/>
      <c r="V13" s="1295"/>
      <c r="W13" s="1295"/>
      <c r="X13" s="1295"/>
      <c r="Y13" s="1295"/>
      <c r="Z13" s="1295"/>
      <c r="AA13" s="1295"/>
      <c r="AB13" s="1295"/>
      <c r="AC13" s="1295"/>
      <c r="AD13" s="1295"/>
      <c r="AE13" s="1295"/>
      <c r="AF13" s="1295"/>
      <c r="AG13" s="1295"/>
      <c r="AH13" s="1295"/>
      <c r="AI13" s="1295"/>
      <c r="AJ13" s="1295"/>
      <c r="AK13" s="1295"/>
      <c r="AL13" s="1295"/>
      <c r="AM13" s="1295"/>
      <c r="AN13" s="1295"/>
      <c r="AO13" s="1295"/>
      <c r="AP13" s="1295"/>
      <c r="AQ13" s="1295"/>
      <c r="AR13" s="1295"/>
      <c r="AS13" s="1295"/>
      <c r="AT13" s="1295"/>
      <c r="AU13" s="1295"/>
      <c r="AV13" s="1295"/>
      <c r="AW13" s="1295"/>
      <c r="AX13" s="1295"/>
      <c r="AY13" s="1295"/>
      <c r="AZ13" s="1295"/>
      <c r="BA13" s="1295"/>
      <c r="BB13" s="1295"/>
      <c r="BC13" s="1295"/>
      <c r="BD13" s="1295"/>
      <c r="BE13" s="1295"/>
      <c r="BF13" s="1295"/>
      <c r="BG13" s="1295"/>
      <c r="BH13" s="1295"/>
      <c r="BI13" s="1295"/>
      <c r="BJ13" s="1295"/>
      <c r="BK13" s="1295"/>
      <c r="BL13" s="1295"/>
      <c r="BM13" s="1295"/>
      <c r="BN13" s="1295"/>
      <c r="BO13" s="1295"/>
      <c r="BP13" s="1295"/>
      <c r="BQ13" s="1295"/>
      <c r="BR13" s="1295"/>
      <c r="BS13" s="1295"/>
      <c r="BT13" s="1295"/>
      <c r="BU13" s="1295"/>
      <c r="BV13" s="1295"/>
      <c r="BW13" s="1295"/>
      <c r="BX13" s="1295"/>
      <c r="BY13" s="1295"/>
      <c r="BZ13" s="1295"/>
      <c r="CA13" s="1295"/>
      <c r="CB13" s="1295"/>
      <c r="CC13" s="1295"/>
      <c r="CD13" s="1295"/>
      <c r="CE13" s="1295"/>
      <c r="CF13" s="1295"/>
      <c r="CG13" s="1295"/>
      <c r="CH13" s="1295"/>
      <c r="CI13" s="1295"/>
      <c r="CJ13" s="1295"/>
      <c r="CK13" s="1295"/>
      <c r="CL13" s="1295"/>
      <c r="CM13" s="1295"/>
      <c r="CN13" s="1295"/>
      <c r="CO13" s="1295"/>
      <c r="CP13" s="1295"/>
      <c r="CQ13" s="1295"/>
      <c r="CR13" s="1295"/>
      <c r="CS13" s="1295"/>
      <c r="CT13" s="1295"/>
      <c r="CU13" s="1295"/>
      <c r="CV13" s="1295"/>
      <c r="CW13" s="1295"/>
      <c r="CX13" s="1295"/>
      <c r="CY13" s="1295"/>
      <c r="CZ13" s="1295"/>
      <c r="DA13" s="1295"/>
      <c r="DB13" s="1295"/>
      <c r="DC13" s="1295"/>
      <c r="DD13" s="1295"/>
      <c r="DE13" s="1295"/>
    </row>
    <row r="14" spans="1:109" s="255" customFormat="1" ht="13.5" x14ac:dyDescent="0.15">
      <c r="A14" s="1295"/>
      <c r="B14" s="1295"/>
      <c r="C14" s="1295"/>
      <c r="D14" s="1295"/>
      <c r="E14" s="1295"/>
      <c r="F14" s="1295"/>
      <c r="G14" s="1295"/>
      <c r="H14" s="1295"/>
      <c r="I14" s="1295"/>
      <c r="J14" s="1295"/>
      <c r="K14" s="1295"/>
      <c r="L14" s="1295"/>
      <c r="M14" s="1295"/>
      <c r="N14" s="1295"/>
      <c r="O14" s="1295"/>
      <c r="P14" s="1295"/>
      <c r="Q14" s="1295"/>
      <c r="R14" s="1295"/>
      <c r="S14" s="1295"/>
      <c r="T14" s="1295"/>
      <c r="U14" s="1295"/>
      <c r="V14" s="1295"/>
      <c r="W14" s="1295"/>
      <c r="X14" s="1295"/>
      <c r="Y14" s="1295"/>
      <c r="Z14" s="1295"/>
      <c r="AA14" s="1295"/>
      <c r="AB14" s="1295"/>
      <c r="AC14" s="1295"/>
      <c r="AD14" s="1295"/>
      <c r="AE14" s="1295"/>
      <c r="AF14" s="1295"/>
      <c r="AG14" s="1295"/>
      <c r="AH14" s="1295"/>
      <c r="AI14" s="1295"/>
      <c r="AJ14" s="1295"/>
      <c r="AK14" s="1295"/>
      <c r="AL14" s="1295"/>
      <c r="AM14" s="1295"/>
      <c r="AN14" s="1295"/>
      <c r="AO14" s="1295"/>
      <c r="AP14" s="1295"/>
      <c r="AQ14" s="1295"/>
      <c r="AR14" s="1295"/>
      <c r="AS14" s="1295"/>
      <c r="AT14" s="1295"/>
      <c r="AU14" s="1295"/>
      <c r="AV14" s="1295"/>
      <c r="AW14" s="1295"/>
      <c r="AX14" s="1295"/>
      <c r="AY14" s="1295"/>
      <c r="AZ14" s="1295"/>
      <c r="BA14" s="1295"/>
      <c r="BB14" s="1295"/>
      <c r="BC14" s="1295"/>
      <c r="BD14" s="1295"/>
      <c r="BE14" s="1295"/>
      <c r="BF14" s="1295"/>
      <c r="BG14" s="1295"/>
      <c r="BH14" s="1295"/>
      <c r="BI14" s="1295"/>
      <c r="BJ14" s="1295"/>
      <c r="BK14" s="1295"/>
      <c r="BL14" s="1295"/>
      <c r="BM14" s="1295"/>
      <c r="BN14" s="1295"/>
      <c r="BO14" s="1295"/>
      <c r="BP14" s="1295"/>
      <c r="BQ14" s="1295"/>
      <c r="BR14" s="1295"/>
      <c r="BS14" s="1295"/>
      <c r="BT14" s="1295"/>
      <c r="BU14" s="1295"/>
      <c r="BV14" s="1295"/>
      <c r="BW14" s="1295"/>
      <c r="BX14" s="1295"/>
      <c r="BY14" s="1295"/>
      <c r="BZ14" s="1295"/>
      <c r="CA14" s="1295"/>
      <c r="CB14" s="1295"/>
      <c r="CC14" s="1295"/>
      <c r="CD14" s="1295"/>
      <c r="CE14" s="1295"/>
      <c r="CF14" s="1295"/>
      <c r="CG14" s="1295"/>
      <c r="CH14" s="1295"/>
      <c r="CI14" s="1295"/>
      <c r="CJ14" s="1295"/>
      <c r="CK14" s="1295"/>
      <c r="CL14" s="1295"/>
      <c r="CM14" s="1295"/>
      <c r="CN14" s="1295"/>
      <c r="CO14" s="1295"/>
      <c r="CP14" s="1295"/>
      <c r="CQ14" s="1295"/>
      <c r="CR14" s="1295"/>
      <c r="CS14" s="1295"/>
      <c r="CT14" s="1295"/>
      <c r="CU14" s="1295"/>
      <c r="CV14" s="1295"/>
      <c r="CW14" s="1295"/>
      <c r="CX14" s="1295"/>
      <c r="CY14" s="1295"/>
      <c r="CZ14" s="1295"/>
      <c r="DA14" s="1295"/>
      <c r="DB14" s="1295"/>
      <c r="DC14" s="1295"/>
      <c r="DD14" s="1295"/>
      <c r="DE14" s="1295"/>
    </row>
    <row r="15" spans="1:109" s="255" customFormat="1" ht="13.5" x14ac:dyDescent="0.15">
      <c r="A15" s="1240"/>
      <c r="B15" s="1295"/>
      <c r="C15" s="1295"/>
      <c r="D15" s="1295"/>
      <c r="E15" s="1295"/>
      <c r="F15" s="1295"/>
      <c r="G15" s="1295"/>
      <c r="H15" s="1295"/>
      <c r="I15" s="1295"/>
      <c r="J15" s="1295"/>
      <c r="K15" s="1295"/>
      <c r="L15" s="1295"/>
      <c r="M15" s="1295"/>
      <c r="N15" s="1295"/>
      <c r="O15" s="1295"/>
      <c r="P15" s="1295"/>
      <c r="Q15" s="1295"/>
      <c r="R15" s="1295"/>
      <c r="S15" s="1295"/>
      <c r="T15" s="1295"/>
      <c r="U15" s="1295"/>
      <c r="V15" s="1295"/>
      <c r="W15" s="1295"/>
      <c r="X15" s="1295"/>
      <c r="Y15" s="1295"/>
      <c r="Z15" s="1295"/>
      <c r="AA15" s="1295"/>
      <c r="AB15" s="1295"/>
      <c r="AC15" s="1295"/>
      <c r="AD15" s="1295"/>
      <c r="AE15" s="1295"/>
      <c r="AF15" s="1295"/>
      <c r="AG15" s="1295"/>
      <c r="AH15" s="1295"/>
      <c r="AI15" s="1295"/>
      <c r="AJ15" s="1295"/>
      <c r="AK15" s="1295"/>
      <c r="AL15" s="1295"/>
      <c r="AM15" s="1295"/>
      <c r="AN15" s="1295"/>
      <c r="AO15" s="1295"/>
      <c r="AP15" s="1295"/>
      <c r="AQ15" s="1295"/>
      <c r="AR15" s="1295"/>
      <c r="AS15" s="1295"/>
      <c r="AT15" s="1295"/>
      <c r="AU15" s="1295"/>
      <c r="AV15" s="1295"/>
      <c r="AW15" s="1295"/>
      <c r="AX15" s="1295"/>
      <c r="AY15" s="1295"/>
      <c r="AZ15" s="1295"/>
      <c r="BA15" s="1295"/>
      <c r="BB15" s="1295"/>
      <c r="BC15" s="1295"/>
      <c r="BD15" s="1295"/>
      <c r="BE15" s="1295"/>
      <c r="BF15" s="1295"/>
      <c r="BG15" s="1295"/>
      <c r="BH15" s="1295"/>
      <c r="BI15" s="1295"/>
      <c r="BJ15" s="1295"/>
      <c r="BK15" s="1295"/>
      <c r="BL15" s="1295"/>
      <c r="BM15" s="1295"/>
      <c r="BN15" s="1295"/>
      <c r="BO15" s="1295"/>
      <c r="BP15" s="1295"/>
      <c r="BQ15" s="1295"/>
      <c r="BR15" s="1295"/>
      <c r="BS15" s="1295"/>
      <c r="BT15" s="1295"/>
      <c r="BU15" s="1295"/>
      <c r="BV15" s="1295"/>
      <c r="BW15" s="1295"/>
      <c r="BX15" s="1295"/>
      <c r="BY15" s="1295"/>
      <c r="BZ15" s="1295"/>
      <c r="CA15" s="1295"/>
      <c r="CB15" s="1295"/>
      <c r="CC15" s="1295"/>
      <c r="CD15" s="1295"/>
      <c r="CE15" s="1295"/>
      <c r="CF15" s="1295"/>
      <c r="CG15" s="1295"/>
      <c r="CH15" s="1295"/>
      <c r="CI15" s="1295"/>
      <c r="CJ15" s="1295"/>
      <c r="CK15" s="1295"/>
      <c r="CL15" s="1295"/>
      <c r="CM15" s="1295"/>
      <c r="CN15" s="1295"/>
      <c r="CO15" s="1295"/>
      <c r="CP15" s="1295"/>
      <c r="CQ15" s="1295"/>
      <c r="CR15" s="1295"/>
      <c r="CS15" s="1295"/>
      <c r="CT15" s="1295"/>
      <c r="CU15" s="1295"/>
      <c r="CV15" s="1295"/>
      <c r="CW15" s="1295"/>
      <c r="CX15" s="1295"/>
      <c r="CY15" s="1295"/>
      <c r="CZ15" s="1295"/>
      <c r="DA15" s="1295"/>
      <c r="DB15" s="1295"/>
      <c r="DC15" s="1295"/>
      <c r="DD15" s="1295"/>
      <c r="DE15" s="1295"/>
    </row>
    <row r="16" spans="1:109" s="255" customFormat="1" ht="13.5" x14ac:dyDescent="0.15">
      <c r="A16" s="1240"/>
      <c r="B16" s="1295"/>
      <c r="C16" s="1295"/>
      <c r="D16" s="1295"/>
      <c r="E16" s="1295"/>
      <c r="F16" s="1295"/>
      <c r="G16" s="1295"/>
      <c r="H16" s="1295"/>
      <c r="I16" s="1295"/>
      <c r="J16" s="1295"/>
      <c r="K16" s="1295"/>
      <c r="L16" s="1295"/>
      <c r="M16" s="1295"/>
      <c r="N16" s="1295"/>
      <c r="O16" s="1295"/>
      <c r="P16" s="1295"/>
      <c r="Q16" s="1295"/>
      <c r="R16" s="1295"/>
      <c r="S16" s="1295"/>
      <c r="T16" s="1295"/>
      <c r="U16" s="1295"/>
      <c r="V16" s="1295"/>
      <c r="W16" s="1295"/>
      <c r="X16" s="1295"/>
      <c r="Y16" s="1295"/>
      <c r="Z16" s="1295"/>
      <c r="AA16" s="1295"/>
      <c r="AB16" s="1295"/>
      <c r="AC16" s="1295"/>
      <c r="AD16" s="1295"/>
      <c r="AE16" s="1295"/>
      <c r="AF16" s="1295"/>
      <c r="AG16" s="1295"/>
      <c r="AH16" s="1295"/>
      <c r="AI16" s="1295"/>
      <c r="AJ16" s="1295"/>
      <c r="AK16" s="1295"/>
      <c r="AL16" s="1295"/>
      <c r="AM16" s="1295"/>
      <c r="AN16" s="1295"/>
      <c r="AO16" s="1295"/>
      <c r="AP16" s="1295"/>
      <c r="AQ16" s="1295"/>
      <c r="AR16" s="1295"/>
      <c r="AS16" s="1295"/>
      <c r="AT16" s="1295"/>
      <c r="AU16" s="1295"/>
      <c r="AV16" s="1295"/>
      <c r="AW16" s="1295"/>
      <c r="AX16" s="1295"/>
      <c r="AY16" s="1295"/>
      <c r="AZ16" s="1295"/>
      <c r="BA16" s="1295"/>
      <c r="BB16" s="1295"/>
      <c r="BC16" s="1295"/>
      <c r="BD16" s="1295"/>
      <c r="BE16" s="1295"/>
      <c r="BF16" s="1295"/>
      <c r="BG16" s="1295"/>
      <c r="BH16" s="1295"/>
      <c r="BI16" s="1295"/>
      <c r="BJ16" s="1295"/>
      <c r="BK16" s="1295"/>
      <c r="BL16" s="1295"/>
      <c r="BM16" s="1295"/>
      <c r="BN16" s="1295"/>
      <c r="BO16" s="1295"/>
      <c r="BP16" s="1295"/>
      <c r="BQ16" s="1295"/>
      <c r="BR16" s="1295"/>
      <c r="BS16" s="1295"/>
      <c r="BT16" s="1295"/>
      <c r="BU16" s="1295"/>
      <c r="BV16" s="1295"/>
      <c r="BW16" s="1295"/>
      <c r="BX16" s="1295"/>
      <c r="BY16" s="1295"/>
      <c r="BZ16" s="1295"/>
      <c r="CA16" s="1295"/>
      <c r="CB16" s="1295"/>
      <c r="CC16" s="1295"/>
      <c r="CD16" s="1295"/>
      <c r="CE16" s="1295"/>
      <c r="CF16" s="1295"/>
      <c r="CG16" s="1295"/>
      <c r="CH16" s="1295"/>
      <c r="CI16" s="1295"/>
      <c r="CJ16" s="1295"/>
      <c r="CK16" s="1295"/>
      <c r="CL16" s="1295"/>
      <c r="CM16" s="1295"/>
      <c r="CN16" s="1295"/>
      <c r="CO16" s="1295"/>
      <c r="CP16" s="1295"/>
      <c r="CQ16" s="1295"/>
      <c r="CR16" s="1295"/>
      <c r="CS16" s="1295"/>
      <c r="CT16" s="1295"/>
      <c r="CU16" s="1295"/>
      <c r="CV16" s="1295"/>
      <c r="CW16" s="1295"/>
      <c r="CX16" s="1295"/>
      <c r="CY16" s="1295"/>
      <c r="CZ16" s="1295"/>
      <c r="DA16" s="1295"/>
      <c r="DB16" s="1295"/>
      <c r="DC16" s="1295"/>
      <c r="DD16" s="1295"/>
      <c r="DE16" s="1295"/>
    </row>
    <row r="17" spans="1:109" s="255" customFormat="1" ht="13.5" x14ac:dyDescent="0.15">
      <c r="A17" s="1240"/>
      <c r="B17" s="1295"/>
      <c r="C17" s="1295"/>
      <c r="D17" s="1295"/>
      <c r="E17" s="1295"/>
      <c r="F17" s="1295"/>
      <c r="G17" s="1295"/>
      <c r="H17" s="1295"/>
      <c r="I17" s="1295"/>
      <c r="J17" s="1295"/>
      <c r="K17" s="1295"/>
      <c r="L17" s="1295"/>
      <c r="M17" s="1295"/>
      <c r="N17" s="1295"/>
      <c r="O17" s="1295"/>
      <c r="P17" s="1295"/>
      <c r="Q17" s="1295"/>
      <c r="R17" s="1295"/>
      <c r="S17" s="1295"/>
      <c r="T17" s="1295"/>
      <c r="U17" s="1295"/>
      <c r="V17" s="1295"/>
      <c r="W17" s="1295"/>
      <c r="X17" s="1295"/>
      <c r="Y17" s="1295"/>
      <c r="Z17" s="1295"/>
      <c r="AA17" s="1295"/>
      <c r="AB17" s="1295"/>
      <c r="AC17" s="1295"/>
      <c r="AD17" s="1295"/>
      <c r="AE17" s="1295"/>
      <c r="AF17" s="1295"/>
      <c r="AG17" s="1295"/>
      <c r="AH17" s="1295"/>
      <c r="AI17" s="1295"/>
      <c r="AJ17" s="1295"/>
      <c r="AK17" s="1295"/>
      <c r="AL17" s="1295"/>
      <c r="AM17" s="1295"/>
      <c r="AN17" s="1295"/>
      <c r="AO17" s="1295"/>
      <c r="AP17" s="1295"/>
      <c r="AQ17" s="1295"/>
      <c r="AR17" s="1295"/>
      <c r="AS17" s="1295"/>
      <c r="AT17" s="1295"/>
      <c r="AU17" s="1295"/>
      <c r="AV17" s="1295"/>
      <c r="AW17" s="1295"/>
      <c r="AX17" s="1295"/>
      <c r="AY17" s="1295"/>
      <c r="AZ17" s="1295"/>
      <c r="BA17" s="1295"/>
      <c r="BB17" s="1295"/>
      <c r="BC17" s="1295"/>
      <c r="BD17" s="1295"/>
      <c r="BE17" s="1295"/>
      <c r="BF17" s="1295"/>
      <c r="BG17" s="1295"/>
      <c r="BH17" s="1295"/>
      <c r="BI17" s="1295"/>
      <c r="BJ17" s="1295"/>
      <c r="BK17" s="1295"/>
      <c r="BL17" s="1295"/>
      <c r="BM17" s="1295"/>
      <c r="BN17" s="1295"/>
      <c r="BO17" s="1295"/>
      <c r="BP17" s="1295"/>
      <c r="BQ17" s="1295"/>
      <c r="BR17" s="1295"/>
      <c r="BS17" s="1295"/>
      <c r="BT17" s="1295"/>
      <c r="BU17" s="1295"/>
      <c r="BV17" s="1295"/>
      <c r="BW17" s="1295"/>
      <c r="BX17" s="1295"/>
      <c r="BY17" s="1295"/>
      <c r="BZ17" s="1295"/>
      <c r="CA17" s="1295"/>
      <c r="CB17" s="1295"/>
      <c r="CC17" s="1295"/>
      <c r="CD17" s="1295"/>
      <c r="CE17" s="1295"/>
      <c r="CF17" s="1295"/>
      <c r="CG17" s="1295"/>
      <c r="CH17" s="1295"/>
      <c r="CI17" s="1295"/>
      <c r="CJ17" s="1295"/>
      <c r="CK17" s="1295"/>
      <c r="CL17" s="1295"/>
      <c r="CM17" s="1295"/>
      <c r="CN17" s="1295"/>
      <c r="CO17" s="1295"/>
      <c r="CP17" s="1295"/>
      <c r="CQ17" s="1295"/>
      <c r="CR17" s="1295"/>
      <c r="CS17" s="1295"/>
      <c r="CT17" s="1295"/>
      <c r="CU17" s="1295"/>
      <c r="CV17" s="1295"/>
      <c r="CW17" s="1295"/>
      <c r="CX17" s="1295"/>
      <c r="CY17" s="1295"/>
      <c r="CZ17" s="1295"/>
      <c r="DA17" s="1295"/>
      <c r="DB17" s="1295"/>
      <c r="DC17" s="1295"/>
      <c r="DD17" s="1295"/>
      <c r="DE17" s="1295"/>
    </row>
    <row r="18" spans="1:109" s="255" customFormat="1" ht="13.5" x14ac:dyDescent="0.15">
      <c r="A18" s="1240"/>
      <c r="B18" s="1295"/>
      <c r="C18" s="1295"/>
      <c r="D18" s="1295"/>
      <c r="E18" s="1295"/>
      <c r="F18" s="1295"/>
      <c r="G18" s="1295"/>
      <c r="H18" s="1295"/>
      <c r="I18" s="1295"/>
      <c r="J18" s="1295"/>
      <c r="K18" s="1295"/>
      <c r="L18" s="1295"/>
      <c r="M18" s="1295"/>
      <c r="N18" s="1295"/>
      <c r="O18" s="1295"/>
      <c r="P18" s="1295"/>
      <c r="Q18" s="1295"/>
      <c r="R18" s="1295"/>
      <c r="S18" s="1295"/>
      <c r="T18" s="1295"/>
      <c r="U18" s="1295"/>
      <c r="V18" s="1295"/>
      <c r="W18" s="1295"/>
      <c r="X18" s="1295"/>
      <c r="Y18" s="1295"/>
      <c r="Z18" s="1295"/>
      <c r="AA18" s="1295"/>
      <c r="AB18" s="1295"/>
      <c r="AC18" s="1295"/>
      <c r="AD18" s="1295"/>
      <c r="AE18" s="1295"/>
      <c r="AF18" s="1295"/>
      <c r="AG18" s="1295"/>
      <c r="AH18" s="1295"/>
      <c r="AI18" s="1295"/>
      <c r="AJ18" s="1295"/>
      <c r="AK18" s="1295"/>
      <c r="AL18" s="1295"/>
      <c r="AM18" s="1295"/>
      <c r="AN18" s="1295"/>
      <c r="AO18" s="1295"/>
      <c r="AP18" s="1295"/>
      <c r="AQ18" s="1295"/>
      <c r="AR18" s="1295"/>
      <c r="AS18" s="1295"/>
      <c r="AT18" s="1295"/>
      <c r="AU18" s="1295"/>
      <c r="AV18" s="1295"/>
      <c r="AW18" s="1295"/>
      <c r="AX18" s="1295"/>
      <c r="AY18" s="1295"/>
      <c r="AZ18" s="1295"/>
      <c r="BA18" s="1295"/>
      <c r="BB18" s="1295"/>
      <c r="BC18" s="1295"/>
      <c r="BD18" s="1295"/>
      <c r="BE18" s="1295"/>
      <c r="BF18" s="1295"/>
      <c r="BG18" s="1295"/>
      <c r="BH18" s="1295"/>
      <c r="BI18" s="1295"/>
      <c r="BJ18" s="1295"/>
      <c r="BK18" s="1295"/>
      <c r="BL18" s="1295"/>
      <c r="BM18" s="1295"/>
      <c r="BN18" s="1295"/>
      <c r="BO18" s="1295"/>
      <c r="BP18" s="1295"/>
      <c r="BQ18" s="1295"/>
      <c r="BR18" s="1295"/>
      <c r="BS18" s="1295"/>
      <c r="BT18" s="1295"/>
      <c r="BU18" s="1295"/>
      <c r="BV18" s="1295"/>
      <c r="BW18" s="1295"/>
      <c r="BX18" s="1295"/>
      <c r="BY18" s="1295"/>
      <c r="BZ18" s="1295"/>
      <c r="CA18" s="1295"/>
      <c r="CB18" s="1295"/>
      <c r="CC18" s="1295"/>
      <c r="CD18" s="1295"/>
      <c r="CE18" s="1295"/>
      <c r="CF18" s="1295"/>
      <c r="CG18" s="1295"/>
      <c r="CH18" s="1295"/>
      <c r="CI18" s="1295"/>
      <c r="CJ18" s="1295"/>
      <c r="CK18" s="1295"/>
      <c r="CL18" s="1295"/>
      <c r="CM18" s="1295"/>
      <c r="CN18" s="1295"/>
      <c r="CO18" s="1295"/>
      <c r="CP18" s="1295"/>
      <c r="CQ18" s="1295"/>
      <c r="CR18" s="1295"/>
      <c r="CS18" s="1295"/>
      <c r="CT18" s="1295"/>
      <c r="CU18" s="1295"/>
      <c r="CV18" s="1295"/>
      <c r="CW18" s="1295"/>
      <c r="CX18" s="1295"/>
      <c r="CY18" s="1295"/>
      <c r="CZ18" s="1295"/>
      <c r="DA18" s="1295"/>
      <c r="DB18" s="1295"/>
      <c r="DC18" s="1295"/>
      <c r="DD18" s="1295"/>
      <c r="DE18" s="1295"/>
    </row>
    <row r="19" spans="1:109" ht="13.5" x14ac:dyDescent="0.15">
      <c r="DD19" s="1240"/>
      <c r="DE19" s="1240"/>
    </row>
    <row r="20" spans="1:109" ht="13.5" x14ac:dyDescent="0.15">
      <c r="DD20" s="1240"/>
      <c r="DE20" s="1240"/>
    </row>
    <row r="21" spans="1:109" ht="17.25" customHeight="1" x14ac:dyDescent="0.15">
      <c r="B21" s="1294"/>
      <c r="C21" s="1291"/>
      <c r="D21" s="1291"/>
      <c r="E21" s="1291"/>
      <c r="F21" s="1291"/>
      <c r="G21" s="1291"/>
      <c r="H21" s="1291"/>
      <c r="I21" s="1291"/>
      <c r="J21" s="1291"/>
      <c r="K21" s="1291"/>
      <c r="L21" s="1291"/>
      <c r="M21" s="1291"/>
      <c r="N21" s="1293"/>
      <c r="O21" s="1291"/>
      <c r="P21" s="1291"/>
      <c r="Q21" s="1291"/>
      <c r="R21" s="1291"/>
      <c r="S21" s="1291"/>
      <c r="T21" s="1291"/>
      <c r="U21" s="1291"/>
      <c r="V21" s="1291"/>
      <c r="W21" s="1291"/>
      <c r="X21" s="1291"/>
      <c r="Y21" s="1291"/>
      <c r="Z21" s="1291"/>
      <c r="AA21" s="1291"/>
      <c r="AB21" s="1291"/>
      <c r="AC21" s="1291"/>
      <c r="AD21" s="1291"/>
      <c r="AE21" s="1291"/>
      <c r="AF21" s="1291"/>
      <c r="AG21" s="1291"/>
      <c r="AH21" s="1291"/>
      <c r="AI21" s="1291"/>
      <c r="AJ21" s="1291"/>
      <c r="AK21" s="1291"/>
      <c r="AL21" s="1291"/>
      <c r="AM21" s="1291"/>
      <c r="AN21" s="1291"/>
      <c r="AO21" s="1291"/>
      <c r="AP21" s="1291"/>
      <c r="AQ21" s="1291"/>
      <c r="AR21" s="1291"/>
      <c r="AS21" s="1291"/>
      <c r="AT21" s="1293"/>
      <c r="AU21" s="1291"/>
      <c r="AV21" s="1291"/>
      <c r="AW21" s="1291"/>
      <c r="AX21" s="1291"/>
      <c r="AY21" s="1291"/>
      <c r="AZ21" s="1291"/>
      <c r="BA21" s="1291"/>
      <c r="BB21" s="1291"/>
      <c r="BC21" s="1291"/>
      <c r="BD21" s="1291"/>
      <c r="BE21" s="1291"/>
      <c r="BF21" s="1293"/>
      <c r="BG21" s="1291"/>
      <c r="BH21" s="1291"/>
      <c r="BI21" s="1291"/>
      <c r="BJ21" s="1291"/>
      <c r="BK21" s="1291"/>
      <c r="BL21" s="1291"/>
      <c r="BM21" s="1291"/>
      <c r="BN21" s="1291"/>
      <c r="BO21" s="1291"/>
      <c r="BP21" s="1291"/>
      <c r="BQ21" s="1291"/>
      <c r="BR21" s="1293"/>
      <c r="BS21" s="1291"/>
      <c r="BT21" s="1291"/>
      <c r="BU21" s="1291"/>
      <c r="BV21" s="1291"/>
      <c r="BW21" s="1291"/>
      <c r="BX21" s="1291"/>
      <c r="BY21" s="1291"/>
      <c r="BZ21" s="1291"/>
      <c r="CA21" s="1291"/>
      <c r="CB21" s="1291"/>
      <c r="CC21" s="1291"/>
      <c r="CD21" s="1293"/>
      <c r="CE21" s="1291"/>
      <c r="CF21" s="1291"/>
      <c r="CG21" s="1291"/>
      <c r="CH21" s="1291"/>
      <c r="CI21" s="1291"/>
      <c r="CJ21" s="1291"/>
      <c r="CK21" s="1291"/>
      <c r="CL21" s="1291"/>
      <c r="CM21" s="1291"/>
      <c r="CN21" s="1291"/>
      <c r="CO21" s="1291"/>
      <c r="CP21" s="1293"/>
      <c r="CQ21" s="1291"/>
      <c r="CR21" s="1291"/>
      <c r="CS21" s="1291"/>
      <c r="CT21" s="1291"/>
      <c r="CU21" s="1291"/>
      <c r="CV21" s="1291"/>
      <c r="CW21" s="1291"/>
      <c r="CX21" s="1291"/>
      <c r="CY21" s="1291"/>
      <c r="CZ21" s="1291"/>
      <c r="DA21" s="1291"/>
      <c r="DB21" s="1293"/>
      <c r="DC21" s="1291"/>
      <c r="DD21" s="1290"/>
      <c r="DE21" s="1240"/>
    </row>
    <row r="22" spans="1:109" ht="17.25" customHeight="1" x14ac:dyDescent="0.15">
      <c r="B22" s="1241"/>
    </row>
    <row r="23" spans="1:109" ht="13.5" x14ac:dyDescent="0.15">
      <c r="B23" s="1241"/>
    </row>
    <row r="24" spans="1:109" ht="13.5" x14ac:dyDescent="0.15">
      <c r="B24" s="1241"/>
    </row>
    <row r="25" spans="1:109" ht="13.5" x14ac:dyDescent="0.15">
      <c r="B25" s="1241"/>
    </row>
    <row r="26" spans="1:109" ht="13.5" x14ac:dyDescent="0.15">
      <c r="B26" s="1241"/>
    </row>
    <row r="27" spans="1:109" ht="13.5" x14ac:dyDescent="0.15">
      <c r="B27" s="1241"/>
    </row>
    <row r="28" spans="1:109" ht="13.5" x14ac:dyDescent="0.15">
      <c r="B28" s="1241"/>
    </row>
    <row r="29" spans="1:109" ht="13.5" x14ac:dyDescent="0.15">
      <c r="B29" s="1241"/>
    </row>
    <row r="30" spans="1:109" ht="13.5" x14ac:dyDescent="0.15">
      <c r="B30" s="1241"/>
    </row>
    <row r="31" spans="1:109" ht="13.5" x14ac:dyDescent="0.15">
      <c r="B31" s="1241"/>
    </row>
    <row r="32" spans="1:109" ht="13.5" x14ac:dyDescent="0.15">
      <c r="B32" s="1241"/>
    </row>
    <row r="33" spans="2:109" ht="13.5" x14ac:dyDescent="0.15">
      <c r="B33" s="1241"/>
    </row>
    <row r="34" spans="2:109" ht="13.5" x14ac:dyDescent="0.15">
      <c r="B34" s="1241"/>
    </row>
    <row r="35" spans="2:109" ht="13.5" x14ac:dyDescent="0.15">
      <c r="B35" s="1241"/>
    </row>
    <row r="36" spans="2:109" ht="13.5" x14ac:dyDescent="0.15">
      <c r="B36" s="1241"/>
    </row>
    <row r="37" spans="2:109" ht="13.5" x14ac:dyDescent="0.15">
      <c r="B37" s="1241"/>
    </row>
    <row r="38" spans="2:109" ht="13.5" x14ac:dyDescent="0.15">
      <c r="B38" s="1241"/>
    </row>
    <row r="39" spans="2:109" ht="13.5" x14ac:dyDescent="0.15">
      <c r="B39" s="1245"/>
      <c r="C39" s="1244"/>
      <c r="D39" s="1244"/>
      <c r="E39" s="1244"/>
      <c r="F39" s="1244"/>
      <c r="G39" s="1244"/>
      <c r="H39" s="1244"/>
      <c r="I39" s="1244"/>
      <c r="J39" s="1244"/>
      <c r="K39" s="1244"/>
      <c r="L39" s="1244"/>
      <c r="M39" s="1244"/>
      <c r="N39" s="1244"/>
      <c r="O39" s="1244"/>
      <c r="P39" s="1244"/>
      <c r="Q39" s="1244"/>
      <c r="R39" s="1244"/>
      <c r="S39" s="1244"/>
      <c r="T39" s="1244"/>
      <c r="U39" s="1244"/>
      <c r="V39" s="1244"/>
      <c r="W39" s="1244"/>
      <c r="X39" s="1244"/>
      <c r="Y39" s="1244"/>
      <c r="Z39" s="1244"/>
      <c r="AA39" s="1244"/>
      <c r="AB39" s="1244"/>
      <c r="AC39" s="1244"/>
      <c r="AD39" s="1244"/>
      <c r="AE39" s="1244"/>
      <c r="AF39" s="1244"/>
      <c r="AG39" s="1244"/>
      <c r="AH39" s="1244"/>
      <c r="AI39" s="1244"/>
      <c r="AJ39" s="1244"/>
      <c r="AK39" s="1244"/>
      <c r="AL39" s="1244"/>
      <c r="AM39" s="1244"/>
      <c r="AN39" s="1244"/>
      <c r="AO39" s="1244"/>
      <c r="AP39" s="1244"/>
      <c r="AQ39" s="1244"/>
      <c r="AR39" s="1244"/>
      <c r="AS39" s="1244"/>
      <c r="AT39" s="1244"/>
      <c r="AU39" s="1244"/>
      <c r="AV39" s="1244"/>
      <c r="AW39" s="1244"/>
      <c r="AX39" s="1244"/>
      <c r="AY39" s="1244"/>
      <c r="AZ39" s="1244"/>
      <c r="BA39" s="1244"/>
      <c r="BB39" s="1244"/>
      <c r="BC39" s="1244"/>
      <c r="BD39" s="1244"/>
      <c r="BE39" s="1244"/>
      <c r="BF39" s="1244"/>
      <c r="BG39" s="1244"/>
      <c r="BH39" s="1244"/>
      <c r="BI39" s="1244"/>
      <c r="BJ39" s="1244"/>
      <c r="BK39" s="1244"/>
      <c r="BL39" s="1244"/>
      <c r="BM39" s="1244"/>
      <c r="BN39" s="1244"/>
      <c r="BO39" s="1244"/>
      <c r="BP39" s="1244"/>
      <c r="BQ39" s="1244"/>
      <c r="BR39" s="1244"/>
      <c r="BS39" s="1244"/>
      <c r="BT39" s="1244"/>
      <c r="BU39" s="1244"/>
      <c r="BV39" s="1244"/>
      <c r="BW39" s="1244"/>
      <c r="BX39" s="1244"/>
      <c r="BY39" s="1244"/>
      <c r="BZ39" s="1244"/>
      <c r="CA39" s="1244"/>
      <c r="CB39" s="1244"/>
      <c r="CC39" s="1244"/>
      <c r="CD39" s="1244"/>
      <c r="CE39" s="1244"/>
      <c r="CF39" s="1244"/>
      <c r="CG39" s="1244"/>
      <c r="CH39" s="1244"/>
      <c r="CI39" s="1244"/>
      <c r="CJ39" s="1244"/>
      <c r="CK39" s="1244"/>
      <c r="CL39" s="1244"/>
      <c r="CM39" s="1244"/>
      <c r="CN39" s="1244"/>
      <c r="CO39" s="1244"/>
      <c r="CP39" s="1244"/>
      <c r="CQ39" s="1244"/>
      <c r="CR39" s="1244"/>
      <c r="CS39" s="1244"/>
      <c r="CT39" s="1244"/>
      <c r="CU39" s="1244"/>
      <c r="CV39" s="1244"/>
      <c r="CW39" s="1244"/>
      <c r="CX39" s="1244"/>
      <c r="CY39" s="1244"/>
      <c r="CZ39" s="1244"/>
      <c r="DA39" s="1244"/>
      <c r="DB39" s="1244"/>
      <c r="DC39" s="1244"/>
      <c r="DD39" s="1243"/>
    </row>
    <row r="40" spans="2:109" ht="13.5" x14ac:dyDescent="0.15">
      <c r="B40" s="1281"/>
      <c r="DD40" s="1281"/>
      <c r="DE40" s="1240"/>
    </row>
    <row r="41" spans="2:109" ht="17.25" x14ac:dyDescent="0.15">
      <c r="B41" s="1292" t="s">
        <v>601</v>
      </c>
      <c r="C41" s="1291"/>
      <c r="D41" s="1291"/>
      <c r="E41" s="1291"/>
      <c r="F41" s="1291"/>
      <c r="G41" s="1291"/>
      <c r="H41" s="1291"/>
      <c r="I41" s="1291"/>
      <c r="J41" s="1291"/>
      <c r="K41" s="1291"/>
      <c r="L41" s="1291"/>
      <c r="M41" s="1291"/>
      <c r="N41" s="1291"/>
      <c r="O41" s="1291"/>
      <c r="P41" s="1291"/>
      <c r="Q41" s="1291"/>
      <c r="R41" s="1291"/>
      <c r="S41" s="1291"/>
      <c r="T41" s="1291"/>
      <c r="U41" s="1291"/>
      <c r="V41" s="1291"/>
      <c r="W41" s="1291"/>
      <c r="X41" s="1291"/>
      <c r="Y41" s="1291"/>
      <c r="Z41" s="1291"/>
      <c r="AA41" s="1291"/>
      <c r="AB41" s="1291"/>
      <c r="AC41" s="1291"/>
      <c r="AD41" s="1291"/>
      <c r="AE41" s="1291"/>
      <c r="AF41" s="1291"/>
      <c r="AG41" s="1291"/>
      <c r="AH41" s="1291"/>
      <c r="AI41" s="1291"/>
      <c r="AJ41" s="1291"/>
      <c r="AK41" s="1291"/>
      <c r="AL41" s="1291"/>
      <c r="AM41" s="1291"/>
      <c r="AN41" s="1291"/>
      <c r="AO41" s="1291"/>
      <c r="AP41" s="1291"/>
      <c r="AQ41" s="1291"/>
      <c r="AR41" s="1291"/>
      <c r="AS41" s="1291"/>
      <c r="AT41" s="1291"/>
      <c r="AU41" s="1291"/>
      <c r="AV41" s="1291"/>
      <c r="AW41" s="1291"/>
      <c r="AX41" s="1291"/>
      <c r="AY41" s="1291"/>
      <c r="AZ41" s="1291"/>
      <c r="BA41" s="1291"/>
      <c r="BB41" s="1291"/>
      <c r="BC41" s="1291"/>
      <c r="BD41" s="1291"/>
      <c r="BE41" s="1291"/>
      <c r="BF41" s="1291"/>
      <c r="BG41" s="1291"/>
      <c r="BH41" s="1291"/>
      <c r="BI41" s="1291"/>
      <c r="BJ41" s="1291"/>
      <c r="BK41" s="1291"/>
      <c r="BL41" s="1291"/>
      <c r="BM41" s="1291"/>
      <c r="BN41" s="1291"/>
      <c r="BO41" s="1291"/>
      <c r="BP41" s="1291"/>
      <c r="BQ41" s="1291"/>
      <c r="BR41" s="1291"/>
      <c r="BS41" s="1291"/>
      <c r="BT41" s="1291"/>
      <c r="BU41" s="1291"/>
      <c r="BV41" s="1291"/>
      <c r="BW41" s="1291"/>
      <c r="BX41" s="1291"/>
      <c r="BY41" s="1291"/>
      <c r="BZ41" s="1291"/>
      <c r="CA41" s="1291"/>
      <c r="CB41" s="1291"/>
      <c r="CC41" s="1291"/>
      <c r="CD41" s="1291"/>
      <c r="CE41" s="1291"/>
      <c r="CF41" s="1291"/>
      <c r="CG41" s="1291"/>
      <c r="CH41" s="1291"/>
      <c r="CI41" s="1291"/>
      <c r="CJ41" s="1291"/>
      <c r="CK41" s="1291"/>
      <c r="CL41" s="1291"/>
      <c r="CM41" s="1291"/>
      <c r="CN41" s="1291"/>
      <c r="CO41" s="1291"/>
      <c r="CP41" s="1291"/>
      <c r="CQ41" s="1291"/>
      <c r="CR41" s="1291"/>
      <c r="CS41" s="1291"/>
      <c r="CT41" s="1291"/>
      <c r="CU41" s="1291"/>
      <c r="CV41" s="1291"/>
      <c r="CW41" s="1291"/>
      <c r="CX41" s="1291"/>
      <c r="CY41" s="1291"/>
      <c r="CZ41" s="1291"/>
      <c r="DA41" s="1291"/>
      <c r="DB41" s="1291"/>
      <c r="DC41" s="1291"/>
      <c r="DD41" s="1290"/>
    </row>
    <row r="42" spans="2:109" ht="13.5" x14ac:dyDescent="0.15">
      <c r="B42" s="1241"/>
      <c r="G42" s="1277"/>
      <c r="I42" s="1276"/>
      <c r="J42" s="1276"/>
      <c r="K42" s="1276"/>
      <c r="AM42" s="1277"/>
      <c r="AN42" s="1277" t="s">
        <v>597</v>
      </c>
      <c r="AP42" s="1276"/>
      <c r="AQ42" s="1276"/>
      <c r="AR42" s="1276"/>
      <c r="AY42" s="1277"/>
      <c r="BA42" s="1276"/>
      <c r="BB42" s="1276"/>
      <c r="BC42" s="1276"/>
      <c r="BK42" s="1277"/>
      <c r="BM42" s="1276"/>
      <c r="BN42" s="1276"/>
      <c r="BO42" s="1276"/>
      <c r="BW42" s="1277"/>
      <c r="BY42" s="1276"/>
      <c r="BZ42" s="1276"/>
      <c r="CA42" s="1276"/>
      <c r="CI42" s="1277"/>
      <c r="CK42" s="1276"/>
      <c r="CL42" s="1276"/>
      <c r="CM42" s="1276"/>
      <c r="CU42" s="1277"/>
      <c r="CW42" s="1276"/>
      <c r="CX42" s="1276"/>
      <c r="CY42" s="1276"/>
    </row>
    <row r="43" spans="2:109" ht="13.5" customHeight="1" x14ac:dyDescent="0.15">
      <c r="B43" s="1241"/>
      <c r="AN43" s="1275" t="s">
        <v>600</v>
      </c>
      <c r="AO43" s="1274"/>
      <c r="AP43" s="1274"/>
      <c r="AQ43" s="1274"/>
      <c r="AR43" s="1274"/>
      <c r="AS43" s="1274"/>
      <c r="AT43" s="1274"/>
      <c r="AU43" s="1274"/>
      <c r="AV43" s="1274"/>
      <c r="AW43" s="1274"/>
      <c r="AX43" s="1274"/>
      <c r="AY43" s="1274"/>
      <c r="AZ43" s="1274"/>
      <c r="BA43" s="1274"/>
      <c r="BB43" s="1274"/>
      <c r="BC43" s="1274"/>
      <c r="BD43" s="1274"/>
      <c r="BE43" s="1274"/>
      <c r="BF43" s="1274"/>
      <c r="BG43" s="1274"/>
      <c r="BH43" s="1274"/>
      <c r="BI43" s="1274"/>
      <c r="BJ43" s="1274"/>
      <c r="BK43" s="1274"/>
      <c r="BL43" s="1274"/>
      <c r="BM43" s="1274"/>
      <c r="BN43" s="1274"/>
      <c r="BO43" s="1274"/>
      <c r="BP43" s="1274"/>
      <c r="BQ43" s="1274"/>
      <c r="BR43" s="1274"/>
      <c r="BS43" s="1274"/>
      <c r="BT43" s="1274"/>
      <c r="BU43" s="1274"/>
      <c r="BV43" s="1274"/>
      <c r="BW43" s="1274"/>
      <c r="BX43" s="1274"/>
      <c r="BY43" s="1274"/>
      <c r="BZ43" s="1274"/>
      <c r="CA43" s="1274"/>
      <c r="CB43" s="1274"/>
      <c r="CC43" s="1274"/>
      <c r="CD43" s="1274"/>
      <c r="CE43" s="1274"/>
      <c r="CF43" s="1274"/>
      <c r="CG43" s="1274"/>
      <c r="CH43" s="1274"/>
      <c r="CI43" s="1274"/>
      <c r="CJ43" s="1274"/>
      <c r="CK43" s="1274"/>
      <c r="CL43" s="1274"/>
      <c r="CM43" s="1274"/>
      <c r="CN43" s="1274"/>
      <c r="CO43" s="1274"/>
      <c r="CP43" s="1274"/>
      <c r="CQ43" s="1274"/>
      <c r="CR43" s="1274"/>
      <c r="CS43" s="1274"/>
      <c r="CT43" s="1274"/>
      <c r="CU43" s="1274"/>
      <c r="CV43" s="1274"/>
      <c r="CW43" s="1274"/>
      <c r="CX43" s="1274"/>
      <c r="CY43" s="1274"/>
      <c r="CZ43" s="1274"/>
      <c r="DA43" s="1274"/>
      <c r="DB43" s="1274"/>
      <c r="DC43" s="1273"/>
    </row>
    <row r="44" spans="2:109" ht="13.5" x14ac:dyDescent="0.15">
      <c r="B44" s="1241"/>
      <c r="AN44" s="1272"/>
      <c r="AO44" s="1271"/>
      <c r="AP44" s="1271"/>
      <c r="AQ44" s="1271"/>
      <c r="AR44" s="1271"/>
      <c r="AS44" s="1271"/>
      <c r="AT44" s="1271"/>
      <c r="AU44" s="1271"/>
      <c r="AV44" s="1271"/>
      <c r="AW44" s="1271"/>
      <c r="AX44" s="1271"/>
      <c r="AY44" s="1271"/>
      <c r="AZ44" s="1271"/>
      <c r="BA44" s="1271"/>
      <c r="BB44" s="1271"/>
      <c r="BC44" s="1271"/>
      <c r="BD44" s="1271"/>
      <c r="BE44" s="1271"/>
      <c r="BF44" s="1271"/>
      <c r="BG44" s="1271"/>
      <c r="BH44" s="1271"/>
      <c r="BI44" s="1271"/>
      <c r="BJ44" s="1271"/>
      <c r="BK44" s="1271"/>
      <c r="BL44" s="1271"/>
      <c r="BM44" s="1271"/>
      <c r="BN44" s="1271"/>
      <c r="BO44" s="1271"/>
      <c r="BP44" s="1271"/>
      <c r="BQ44" s="1271"/>
      <c r="BR44" s="1271"/>
      <c r="BS44" s="1271"/>
      <c r="BT44" s="1271"/>
      <c r="BU44" s="1271"/>
      <c r="BV44" s="1271"/>
      <c r="BW44" s="1271"/>
      <c r="BX44" s="1271"/>
      <c r="BY44" s="1271"/>
      <c r="BZ44" s="1271"/>
      <c r="CA44" s="1271"/>
      <c r="CB44" s="1271"/>
      <c r="CC44" s="1271"/>
      <c r="CD44" s="1271"/>
      <c r="CE44" s="1271"/>
      <c r="CF44" s="1271"/>
      <c r="CG44" s="1271"/>
      <c r="CH44" s="1271"/>
      <c r="CI44" s="1271"/>
      <c r="CJ44" s="1271"/>
      <c r="CK44" s="1271"/>
      <c r="CL44" s="1271"/>
      <c r="CM44" s="1271"/>
      <c r="CN44" s="1271"/>
      <c r="CO44" s="1271"/>
      <c r="CP44" s="1271"/>
      <c r="CQ44" s="1271"/>
      <c r="CR44" s="1271"/>
      <c r="CS44" s="1271"/>
      <c r="CT44" s="1271"/>
      <c r="CU44" s="1271"/>
      <c r="CV44" s="1271"/>
      <c r="CW44" s="1271"/>
      <c r="CX44" s="1271"/>
      <c r="CY44" s="1271"/>
      <c r="CZ44" s="1271"/>
      <c r="DA44" s="1271"/>
      <c r="DB44" s="1271"/>
      <c r="DC44" s="1270"/>
    </row>
    <row r="45" spans="2:109" ht="13.5" x14ac:dyDescent="0.15">
      <c r="B45" s="1241"/>
      <c r="AN45" s="1272"/>
      <c r="AO45" s="1271"/>
      <c r="AP45" s="1271"/>
      <c r="AQ45" s="1271"/>
      <c r="AR45" s="1271"/>
      <c r="AS45" s="1271"/>
      <c r="AT45" s="1271"/>
      <c r="AU45" s="1271"/>
      <c r="AV45" s="1271"/>
      <c r="AW45" s="1271"/>
      <c r="AX45" s="1271"/>
      <c r="AY45" s="1271"/>
      <c r="AZ45" s="1271"/>
      <c r="BA45" s="1271"/>
      <c r="BB45" s="1271"/>
      <c r="BC45" s="1271"/>
      <c r="BD45" s="1271"/>
      <c r="BE45" s="1271"/>
      <c r="BF45" s="1271"/>
      <c r="BG45" s="1271"/>
      <c r="BH45" s="1271"/>
      <c r="BI45" s="1271"/>
      <c r="BJ45" s="1271"/>
      <c r="BK45" s="1271"/>
      <c r="BL45" s="1271"/>
      <c r="BM45" s="1271"/>
      <c r="BN45" s="1271"/>
      <c r="BO45" s="1271"/>
      <c r="BP45" s="1271"/>
      <c r="BQ45" s="1271"/>
      <c r="BR45" s="1271"/>
      <c r="BS45" s="1271"/>
      <c r="BT45" s="1271"/>
      <c r="BU45" s="1271"/>
      <c r="BV45" s="1271"/>
      <c r="BW45" s="1271"/>
      <c r="BX45" s="1271"/>
      <c r="BY45" s="1271"/>
      <c r="BZ45" s="1271"/>
      <c r="CA45" s="1271"/>
      <c r="CB45" s="1271"/>
      <c r="CC45" s="1271"/>
      <c r="CD45" s="1271"/>
      <c r="CE45" s="1271"/>
      <c r="CF45" s="1271"/>
      <c r="CG45" s="1271"/>
      <c r="CH45" s="1271"/>
      <c r="CI45" s="1271"/>
      <c r="CJ45" s="1271"/>
      <c r="CK45" s="1271"/>
      <c r="CL45" s="1271"/>
      <c r="CM45" s="1271"/>
      <c r="CN45" s="1271"/>
      <c r="CO45" s="1271"/>
      <c r="CP45" s="1271"/>
      <c r="CQ45" s="1271"/>
      <c r="CR45" s="1271"/>
      <c r="CS45" s="1271"/>
      <c r="CT45" s="1271"/>
      <c r="CU45" s="1271"/>
      <c r="CV45" s="1271"/>
      <c r="CW45" s="1271"/>
      <c r="CX45" s="1271"/>
      <c r="CY45" s="1271"/>
      <c r="CZ45" s="1271"/>
      <c r="DA45" s="1271"/>
      <c r="DB45" s="1271"/>
      <c r="DC45" s="1270"/>
    </row>
    <row r="46" spans="2:109" ht="13.5" x14ac:dyDescent="0.15">
      <c r="B46" s="1241"/>
      <c r="AN46" s="1272"/>
      <c r="AO46" s="1271"/>
      <c r="AP46" s="1271"/>
      <c r="AQ46" s="1271"/>
      <c r="AR46" s="1271"/>
      <c r="AS46" s="1271"/>
      <c r="AT46" s="1271"/>
      <c r="AU46" s="1271"/>
      <c r="AV46" s="1271"/>
      <c r="AW46" s="1271"/>
      <c r="AX46" s="1271"/>
      <c r="AY46" s="1271"/>
      <c r="AZ46" s="1271"/>
      <c r="BA46" s="1271"/>
      <c r="BB46" s="1271"/>
      <c r="BC46" s="1271"/>
      <c r="BD46" s="1271"/>
      <c r="BE46" s="1271"/>
      <c r="BF46" s="1271"/>
      <c r="BG46" s="1271"/>
      <c r="BH46" s="1271"/>
      <c r="BI46" s="1271"/>
      <c r="BJ46" s="1271"/>
      <c r="BK46" s="1271"/>
      <c r="BL46" s="1271"/>
      <c r="BM46" s="1271"/>
      <c r="BN46" s="1271"/>
      <c r="BO46" s="1271"/>
      <c r="BP46" s="1271"/>
      <c r="BQ46" s="1271"/>
      <c r="BR46" s="1271"/>
      <c r="BS46" s="1271"/>
      <c r="BT46" s="1271"/>
      <c r="BU46" s="1271"/>
      <c r="BV46" s="1271"/>
      <c r="BW46" s="1271"/>
      <c r="BX46" s="1271"/>
      <c r="BY46" s="1271"/>
      <c r="BZ46" s="1271"/>
      <c r="CA46" s="1271"/>
      <c r="CB46" s="1271"/>
      <c r="CC46" s="1271"/>
      <c r="CD46" s="1271"/>
      <c r="CE46" s="1271"/>
      <c r="CF46" s="1271"/>
      <c r="CG46" s="1271"/>
      <c r="CH46" s="1271"/>
      <c r="CI46" s="1271"/>
      <c r="CJ46" s="1271"/>
      <c r="CK46" s="1271"/>
      <c r="CL46" s="1271"/>
      <c r="CM46" s="1271"/>
      <c r="CN46" s="1271"/>
      <c r="CO46" s="1271"/>
      <c r="CP46" s="1271"/>
      <c r="CQ46" s="1271"/>
      <c r="CR46" s="1271"/>
      <c r="CS46" s="1271"/>
      <c r="CT46" s="1271"/>
      <c r="CU46" s="1271"/>
      <c r="CV46" s="1271"/>
      <c r="CW46" s="1271"/>
      <c r="CX46" s="1271"/>
      <c r="CY46" s="1271"/>
      <c r="CZ46" s="1271"/>
      <c r="DA46" s="1271"/>
      <c r="DB46" s="1271"/>
      <c r="DC46" s="1270"/>
    </row>
    <row r="47" spans="2:109" ht="13.5" x14ac:dyDescent="0.15">
      <c r="B47" s="1241"/>
      <c r="AN47" s="1269"/>
      <c r="AO47" s="1268"/>
      <c r="AP47" s="1268"/>
      <c r="AQ47" s="1268"/>
      <c r="AR47" s="1268"/>
      <c r="AS47" s="1268"/>
      <c r="AT47" s="1268"/>
      <c r="AU47" s="1268"/>
      <c r="AV47" s="1268"/>
      <c r="AW47" s="1268"/>
      <c r="AX47" s="1268"/>
      <c r="AY47" s="1268"/>
      <c r="AZ47" s="1268"/>
      <c r="BA47" s="1268"/>
      <c r="BB47" s="1268"/>
      <c r="BC47" s="1268"/>
      <c r="BD47" s="1268"/>
      <c r="BE47" s="1268"/>
      <c r="BF47" s="1268"/>
      <c r="BG47" s="1268"/>
      <c r="BH47" s="1268"/>
      <c r="BI47" s="1268"/>
      <c r="BJ47" s="1268"/>
      <c r="BK47" s="1268"/>
      <c r="BL47" s="1268"/>
      <c r="BM47" s="1268"/>
      <c r="BN47" s="1268"/>
      <c r="BO47" s="1268"/>
      <c r="BP47" s="1268"/>
      <c r="BQ47" s="1268"/>
      <c r="BR47" s="1268"/>
      <c r="BS47" s="1268"/>
      <c r="BT47" s="1268"/>
      <c r="BU47" s="1268"/>
      <c r="BV47" s="1268"/>
      <c r="BW47" s="1268"/>
      <c r="BX47" s="1268"/>
      <c r="BY47" s="1268"/>
      <c r="BZ47" s="1268"/>
      <c r="CA47" s="1268"/>
      <c r="CB47" s="1268"/>
      <c r="CC47" s="1268"/>
      <c r="CD47" s="1268"/>
      <c r="CE47" s="1268"/>
      <c r="CF47" s="1268"/>
      <c r="CG47" s="1268"/>
      <c r="CH47" s="1268"/>
      <c r="CI47" s="1268"/>
      <c r="CJ47" s="1268"/>
      <c r="CK47" s="1268"/>
      <c r="CL47" s="1268"/>
      <c r="CM47" s="1268"/>
      <c r="CN47" s="1268"/>
      <c r="CO47" s="1268"/>
      <c r="CP47" s="1268"/>
      <c r="CQ47" s="1268"/>
      <c r="CR47" s="1268"/>
      <c r="CS47" s="1268"/>
      <c r="CT47" s="1268"/>
      <c r="CU47" s="1268"/>
      <c r="CV47" s="1268"/>
      <c r="CW47" s="1268"/>
      <c r="CX47" s="1268"/>
      <c r="CY47" s="1268"/>
      <c r="CZ47" s="1268"/>
      <c r="DA47" s="1268"/>
      <c r="DB47" s="1268"/>
      <c r="DC47" s="1267"/>
    </row>
    <row r="48" spans="2:109" ht="13.5" x14ac:dyDescent="0.15">
      <c r="B48" s="1241"/>
      <c r="H48" s="1254"/>
      <c r="I48" s="1254"/>
      <c r="J48" s="1254"/>
      <c r="AN48" s="1254"/>
      <c r="AO48" s="1254"/>
      <c r="AP48" s="1254"/>
      <c r="AZ48" s="1254"/>
      <c r="BA48" s="1254"/>
      <c r="BB48" s="1254"/>
      <c r="BL48" s="1254"/>
      <c r="BM48" s="1254"/>
      <c r="BN48" s="1254"/>
      <c r="BX48" s="1254"/>
      <c r="BY48" s="1254"/>
      <c r="BZ48" s="1254"/>
      <c r="CJ48" s="1254"/>
      <c r="CK48" s="1254"/>
      <c r="CL48" s="1254"/>
      <c r="CV48" s="1254"/>
      <c r="CW48" s="1254"/>
      <c r="CX48" s="1254"/>
    </row>
    <row r="49" spans="1:109" ht="13.5" x14ac:dyDescent="0.15">
      <c r="B49" s="1241"/>
      <c r="AN49" s="1240" t="s">
        <v>595</v>
      </c>
    </row>
    <row r="50" spans="1:109" ht="13.5" x14ac:dyDescent="0.15">
      <c r="B50" s="1241"/>
      <c r="G50" s="1252"/>
      <c r="H50" s="1252"/>
      <c r="I50" s="1252"/>
      <c r="J50" s="1252"/>
      <c r="K50" s="1261"/>
      <c r="L50" s="1261"/>
      <c r="M50" s="1260"/>
      <c r="N50" s="1260"/>
      <c r="AN50" s="1259"/>
      <c r="AO50" s="1258"/>
      <c r="AP50" s="1258"/>
      <c r="AQ50" s="1258"/>
      <c r="AR50" s="1258"/>
      <c r="AS50" s="1258"/>
      <c r="AT50" s="1258"/>
      <c r="AU50" s="1258"/>
      <c r="AV50" s="1258"/>
      <c r="AW50" s="1258"/>
      <c r="AX50" s="1258"/>
      <c r="AY50" s="1258"/>
      <c r="AZ50" s="1258"/>
      <c r="BA50" s="1258"/>
      <c r="BB50" s="1258"/>
      <c r="BC50" s="1258"/>
      <c r="BD50" s="1258"/>
      <c r="BE50" s="1258"/>
      <c r="BF50" s="1258"/>
      <c r="BG50" s="1258"/>
      <c r="BH50" s="1258"/>
      <c r="BI50" s="1258"/>
      <c r="BJ50" s="1258"/>
      <c r="BK50" s="1258"/>
      <c r="BL50" s="1258"/>
      <c r="BM50" s="1258"/>
      <c r="BN50" s="1258"/>
      <c r="BO50" s="1257"/>
      <c r="BP50" s="1249" t="s">
        <v>552</v>
      </c>
      <c r="BQ50" s="1249"/>
      <c r="BR50" s="1249"/>
      <c r="BS50" s="1249"/>
      <c r="BT50" s="1249"/>
      <c r="BU50" s="1249"/>
      <c r="BV50" s="1249"/>
      <c r="BW50" s="1249"/>
      <c r="BX50" s="1249" t="s">
        <v>553</v>
      </c>
      <c r="BY50" s="1249"/>
      <c r="BZ50" s="1249"/>
      <c r="CA50" s="1249"/>
      <c r="CB50" s="1249"/>
      <c r="CC50" s="1249"/>
      <c r="CD50" s="1249"/>
      <c r="CE50" s="1249"/>
      <c r="CF50" s="1249" t="s">
        <v>554</v>
      </c>
      <c r="CG50" s="1249"/>
      <c r="CH50" s="1249"/>
      <c r="CI50" s="1249"/>
      <c r="CJ50" s="1249"/>
      <c r="CK50" s="1249"/>
      <c r="CL50" s="1249"/>
      <c r="CM50" s="1249"/>
      <c r="CN50" s="1249" t="s">
        <v>555</v>
      </c>
      <c r="CO50" s="1249"/>
      <c r="CP50" s="1249"/>
      <c r="CQ50" s="1249"/>
      <c r="CR50" s="1249"/>
      <c r="CS50" s="1249"/>
      <c r="CT50" s="1249"/>
      <c r="CU50" s="1249"/>
      <c r="CV50" s="1249" t="s">
        <v>556</v>
      </c>
      <c r="CW50" s="1249"/>
      <c r="CX50" s="1249"/>
      <c r="CY50" s="1249"/>
      <c r="CZ50" s="1249"/>
      <c r="DA50" s="1249"/>
      <c r="DB50" s="1249"/>
      <c r="DC50" s="1249"/>
    </row>
    <row r="51" spans="1:109" ht="13.5" customHeight="1" x14ac:dyDescent="0.15">
      <c r="B51" s="1241"/>
      <c r="G51" s="1256"/>
      <c r="H51" s="1256"/>
      <c r="I51" s="1289"/>
      <c r="J51" s="1289"/>
      <c r="K51" s="1255"/>
      <c r="L51" s="1255"/>
      <c r="M51" s="1255"/>
      <c r="N51" s="1255"/>
      <c r="AM51" s="1254"/>
      <c r="AN51" s="1248" t="s">
        <v>594</v>
      </c>
      <c r="AO51" s="1248"/>
      <c r="AP51" s="1248"/>
      <c r="AQ51" s="1248"/>
      <c r="AR51" s="1248"/>
      <c r="AS51" s="1248"/>
      <c r="AT51" s="1248"/>
      <c r="AU51" s="1248"/>
      <c r="AV51" s="1248"/>
      <c r="AW51" s="1248"/>
      <c r="AX51" s="1248"/>
      <c r="AY51" s="1248"/>
      <c r="AZ51" s="1248"/>
      <c r="BA51" s="1248"/>
      <c r="BB51" s="1248" t="s">
        <v>592</v>
      </c>
      <c r="BC51" s="1248"/>
      <c r="BD51" s="1248"/>
      <c r="BE51" s="1248"/>
      <c r="BF51" s="1248"/>
      <c r="BG51" s="1248"/>
      <c r="BH51" s="1248"/>
      <c r="BI51" s="1248"/>
      <c r="BJ51" s="1248"/>
      <c r="BK51" s="1248"/>
      <c r="BL51" s="1248"/>
      <c r="BM51" s="1248"/>
      <c r="BN51" s="1248"/>
      <c r="BO51" s="1248"/>
      <c r="BP51" s="1247"/>
      <c r="BQ51" s="1247"/>
      <c r="BR51" s="1247"/>
      <c r="BS51" s="1247"/>
      <c r="BT51" s="1247"/>
      <c r="BU51" s="1247"/>
      <c r="BV51" s="1247"/>
      <c r="BW51" s="1247"/>
      <c r="BX51" s="1247"/>
      <c r="BY51" s="1247"/>
      <c r="BZ51" s="1247"/>
      <c r="CA51" s="1247"/>
      <c r="CB51" s="1247"/>
      <c r="CC51" s="1247"/>
      <c r="CD51" s="1247"/>
      <c r="CE51" s="1247"/>
      <c r="CF51" s="1247"/>
      <c r="CG51" s="1247"/>
      <c r="CH51" s="1247"/>
      <c r="CI51" s="1247"/>
      <c r="CJ51" s="1247"/>
      <c r="CK51" s="1247"/>
      <c r="CL51" s="1247"/>
      <c r="CM51" s="1247"/>
      <c r="CN51" s="1247"/>
      <c r="CO51" s="1247"/>
      <c r="CP51" s="1247"/>
      <c r="CQ51" s="1247"/>
      <c r="CR51" s="1247"/>
      <c r="CS51" s="1247"/>
      <c r="CT51" s="1247"/>
      <c r="CU51" s="1247"/>
      <c r="CV51" s="1247"/>
      <c r="CW51" s="1247"/>
      <c r="CX51" s="1247"/>
      <c r="CY51" s="1247"/>
      <c r="CZ51" s="1247"/>
      <c r="DA51" s="1247"/>
      <c r="DB51" s="1247"/>
      <c r="DC51" s="1247"/>
    </row>
    <row r="52" spans="1:109" ht="13.5" x14ac:dyDescent="0.15">
      <c r="B52" s="1241"/>
      <c r="G52" s="1256"/>
      <c r="H52" s="1256"/>
      <c r="I52" s="1289"/>
      <c r="J52" s="1289"/>
      <c r="K52" s="1255"/>
      <c r="L52" s="1255"/>
      <c r="M52" s="1255"/>
      <c r="N52" s="1255"/>
      <c r="AM52" s="1254"/>
      <c r="AN52" s="1248"/>
      <c r="AO52" s="1248"/>
      <c r="AP52" s="1248"/>
      <c r="AQ52" s="1248"/>
      <c r="AR52" s="1248"/>
      <c r="AS52" s="1248"/>
      <c r="AT52" s="1248"/>
      <c r="AU52" s="1248"/>
      <c r="AV52" s="1248"/>
      <c r="AW52" s="1248"/>
      <c r="AX52" s="1248"/>
      <c r="AY52" s="1248"/>
      <c r="AZ52" s="1248"/>
      <c r="BA52" s="1248"/>
      <c r="BB52" s="1248"/>
      <c r="BC52" s="1248"/>
      <c r="BD52" s="1248"/>
      <c r="BE52" s="1248"/>
      <c r="BF52" s="1248"/>
      <c r="BG52" s="1248"/>
      <c r="BH52" s="1248"/>
      <c r="BI52" s="1248"/>
      <c r="BJ52" s="1248"/>
      <c r="BK52" s="1248"/>
      <c r="BL52" s="1248"/>
      <c r="BM52" s="1248"/>
      <c r="BN52" s="1248"/>
      <c r="BO52" s="1248"/>
      <c r="BP52" s="1247"/>
      <c r="BQ52" s="1247"/>
      <c r="BR52" s="1247"/>
      <c r="BS52" s="1247"/>
      <c r="BT52" s="1247"/>
      <c r="BU52" s="1247"/>
      <c r="BV52" s="1247"/>
      <c r="BW52" s="1247"/>
      <c r="BX52" s="1247"/>
      <c r="BY52" s="1247"/>
      <c r="BZ52" s="1247"/>
      <c r="CA52" s="1247"/>
      <c r="CB52" s="1247"/>
      <c r="CC52" s="1247"/>
      <c r="CD52" s="1247"/>
      <c r="CE52" s="1247"/>
      <c r="CF52" s="1247"/>
      <c r="CG52" s="1247"/>
      <c r="CH52" s="1247"/>
      <c r="CI52" s="1247"/>
      <c r="CJ52" s="1247"/>
      <c r="CK52" s="1247"/>
      <c r="CL52" s="1247"/>
      <c r="CM52" s="1247"/>
      <c r="CN52" s="1247"/>
      <c r="CO52" s="1247"/>
      <c r="CP52" s="1247"/>
      <c r="CQ52" s="1247"/>
      <c r="CR52" s="1247"/>
      <c r="CS52" s="1247"/>
      <c r="CT52" s="1247"/>
      <c r="CU52" s="1247"/>
      <c r="CV52" s="1247"/>
      <c r="CW52" s="1247"/>
      <c r="CX52" s="1247"/>
      <c r="CY52" s="1247"/>
      <c r="CZ52" s="1247"/>
      <c r="DA52" s="1247"/>
      <c r="DB52" s="1247"/>
      <c r="DC52" s="1247"/>
    </row>
    <row r="53" spans="1:109" ht="13.5" x14ac:dyDescent="0.15">
      <c r="A53" s="1276"/>
      <c r="B53" s="1241"/>
      <c r="G53" s="1256"/>
      <c r="H53" s="1256"/>
      <c r="I53" s="1252"/>
      <c r="J53" s="1252"/>
      <c r="K53" s="1255"/>
      <c r="L53" s="1255"/>
      <c r="M53" s="1255"/>
      <c r="N53" s="1255"/>
      <c r="AM53" s="1254"/>
      <c r="AN53" s="1248"/>
      <c r="AO53" s="1248"/>
      <c r="AP53" s="1248"/>
      <c r="AQ53" s="1248"/>
      <c r="AR53" s="1248"/>
      <c r="AS53" s="1248"/>
      <c r="AT53" s="1248"/>
      <c r="AU53" s="1248"/>
      <c r="AV53" s="1248"/>
      <c r="AW53" s="1248"/>
      <c r="AX53" s="1248"/>
      <c r="AY53" s="1248"/>
      <c r="AZ53" s="1248"/>
      <c r="BA53" s="1248"/>
      <c r="BB53" s="1248" t="s">
        <v>599</v>
      </c>
      <c r="BC53" s="1248"/>
      <c r="BD53" s="1248"/>
      <c r="BE53" s="1248"/>
      <c r="BF53" s="1248"/>
      <c r="BG53" s="1248"/>
      <c r="BH53" s="1248"/>
      <c r="BI53" s="1248"/>
      <c r="BJ53" s="1248"/>
      <c r="BK53" s="1248"/>
      <c r="BL53" s="1248"/>
      <c r="BM53" s="1248"/>
      <c r="BN53" s="1248"/>
      <c r="BO53" s="1248"/>
      <c r="BP53" s="1247">
        <v>64.900000000000006</v>
      </c>
      <c r="BQ53" s="1247"/>
      <c r="BR53" s="1247"/>
      <c r="BS53" s="1247"/>
      <c r="BT53" s="1247"/>
      <c r="BU53" s="1247"/>
      <c r="BV53" s="1247"/>
      <c r="BW53" s="1247"/>
      <c r="BX53" s="1247">
        <v>66.2</v>
      </c>
      <c r="BY53" s="1247"/>
      <c r="BZ53" s="1247"/>
      <c r="CA53" s="1247"/>
      <c r="CB53" s="1247"/>
      <c r="CC53" s="1247"/>
      <c r="CD53" s="1247"/>
      <c r="CE53" s="1247"/>
      <c r="CF53" s="1247">
        <v>67.2</v>
      </c>
      <c r="CG53" s="1247"/>
      <c r="CH53" s="1247"/>
      <c r="CI53" s="1247"/>
      <c r="CJ53" s="1247"/>
      <c r="CK53" s="1247"/>
      <c r="CL53" s="1247"/>
      <c r="CM53" s="1247"/>
      <c r="CN53" s="1247">
        <v>68</v>
      </c>
      <c r="CO53" s="1247"/>
      <c r="CP53" s="1247"/>
      <c r="CQ53" s="1247"/>
      <c r="CR53" s="1247"/>
      <c r="CS53" s="1247"/>
      <c r="CT53" s="1247"/>
      <c r="CU53" s="1247"/>
      <c r="CV53" s="1247">
        <v>68.599999999999994</v>
      </c>
      <c r="CW53" s="1247"/>
      <c r="CX53" s="1247"/>
      <c r="CY53" s="1247"/>
      <c r="CZ53" s="1247"/>
      <c r="DA53" s="1247"/>
      <c r="DB53" s="1247"/>
      <c r="DC53" s="1247"/>
    </row>
    <row r="54" spans="1:109" ht="13.5" x14ac:dyDescent="0.15">
      <c r="A54" s="1276"/>
      <c r="B54" s="1241"/>
      <c r="G54" s="1256"/>
      <c r="H54" s="1256"/>
      <c r="I54" s="1252"/>
      <c r="J54" s="1252"/>
      <c r="K54" s="1255"/>
      <c r="L54" s="1255"/>
      <c r="M54" s="1255"/>
      <c r="N54" s="1255"/>
      <c r="AM54" s="1254"/>
      <c r="AN54" s="1248"/>
      <c r="AO54" s="1248"/>
      <c r="AP54" s="1248"/>
      <c r="AQ54" s="1248"/>
      <c r="AR54" s="1248"/>
      <c r="AS54" s="1248"/>
      <c r="AT54" s="1248"/>
      <c r="AU54" s="1248"/>
      <c r="AV54" s="1248"/>
      <c r="AW54" s="1248"/>
      <c r="AX54" s="1248"/>
      <c r="AY54" s="1248"/>
      <c r="AZ54" s="1248"/>
      <c r="BA54" s="1248"/>
      <c r="BB54" s="1248"/>
      <c r="BC54" s="1248"/>
      <c r="BD54" s="1248"/>
      <c r="BE54" s="1248"/>
      <c r="BF54" s="1248"/>
      <c r="BG54" s="1248"/>
      <c r="BH54" s="1248"/>
      <c r="BI54" s="1248"/>
      <c r="BJ54" s="1248"/>
      <c r="BK54" s="1248"/>
      <c r="BL54" s="1248"/>
      <c r="BM54" s="1248"/>
      <c r="BN54" s="1248"/>
      <c r="BO54" s="1248"/>
      <c r="BP54" s="1247"/>
      <c r="BQ54" s="1247"/>
      <c r="BR54" s="1247"/>
      <c r="BS54" s="1247"/>
      <c r="BT54" s="1247"/>
      <c r="BU54" s="1247"/>
      <c r="BV54" s="1247"/>
      <c r="BW54" s="1247"/>
      <c r="BX54" s="1247"/>
      <c r="BY54" s="1247"/>
      <c r="BZ54" s="1247"/>
      <c r="CA54" s="1247"/>
      <c r="CB54" s="1247"/>
      <c r="CC54" s="1247"/>
      <c r="CD54" s="1247"/>
      <c r="CE54" s="1247"/>
      <c r="CF54" s="1247"/>
      <c r="CG54" s="1247"/>
      <c r="CH54" s="1247"/>
      <c r="CI54" s="1247"/>
      <c r="CJ54" s="1247"/>
      <c r="CK54" s="1247"/>
      <c r="CL54" s="1247"/>
      <c r="CM54" s="1247"/>
      <c r="CN54" s="1247"/>
      <c r="CO54" s="1247"/>
      <c r="CP54" s="1247"/>
      <c r="CQ54" s="1247"/>
      <c r="CR54" s="1247"/>
      <c r="CS54" s="1247"/>
      <c r="CT54" s="1247"/>
      <c r="CU54" s="1247"/>
      <c r="CV54" s="1247"/>
      <c r="CW54" s="1247"/>
      <c r="CX54" s="1247"/>
      <c r="CY54" s="1247"/>
      <c r="CZ54" s="1247"/>
      <c r="DA54" s="1247"/>
      <c r="DB54" s="1247"/>
      <c r="DC54" s="1247"/>
    </row>
    <row r="55" spans="1:109" ht="13.5" x14ac:dyDescent="0.15">
      <c r="A55" s="1276"/>
      <c r="B55" s="1241"/>
      <c r="G55" s="1252"/>
      <c r="H55" s="1252"/>
      <c r="I55" s="1252"/>
      <c r="J55" s="1252"/>
      <c r="K55" s="1255"/>
      <c r="L55" s="1255"/>
      <c r="M55" s="1255"/>
      <c r="N55" s="1255"/>
      <c r="AN55" s="1249" t="s">
        <v>593</v>
      </c>
      <c r="AO55" s="1249"/>
      <c r="AP55" s="1249"/>
      <c r="AQ55" s="1249"/>
      <c r="AR55" s="1249"/>
      <c r="AS55" s="1249"/>
      <c r="AT55" s="1249"/>
      <c r="AU55" s="1249"/>
      <c r="AV55" s="1249"/>
      <c r="AW55" s="1249"/>
      <c r="AX55" s="1249"/>
      <c r="AY55" s="1249"/>
      <c r="AZ55" s="1249"/>
      <c r="BA55" s="1249"/>
      <c r="BB55" s="1248" t="s">
        <v>592</v>
      </c>
      <c r="BC55" s="1248"/>
      <c r="BD55" s="1248"/>
      <c r="BE55" s="1248"/>
      <c r="BF55" s="1248"/>
      <c r="BG55" s="1248"/>
      <c r="BH55" s="1248"/>
      <c r="BI55" s="1248"/>
      <c r="BJ55" s="1248"/>
      <c r="BK55" s="1248"/>
      <c r="BL55" s="1248"/>
      <c r="BM55" s="1248"/>
      <c r="BN55" s="1248"/>
      <c r="BO55" s="1248"/>
      <c r="BP55" s="1247">
        <v>0</v>
      </c>
      <c r="BQ55" s="1247"/>
      <c r="BR55" s="1247"/>
      <c r="BS55" s="1247"/>
      <c r="BT55" s="1247"/>
      <c r="BU55" s="1247"/>
      <c r="BV55" s="1247"/>
      <c r="BW55" s="1247"/>
      <c r="BX55" s="1247">
        <v>0</v>
      </c>
      <c r="BY55" s="1247"/>
      <c r="BZ55" s="1247"/>
      <c r="CA55" s="1247"/>
      <c r="CB55" s="1247"/>
      <c r="CC55" s="1247"/>
      <c r="CD55" s="1247"/>
      <c r="CE55" s="1247"/>
      <c r="CF55" s="1247">
        <v>0</v>
      </c>
      <c r="CG55" s="1247"/>
      <c r="CH55" s="1247"/>
      <c r="CI55" s="1247"/>
      <c r="CJ55" s="1247"/>
      <c r="CK55" s="1247"/>
      <c r="CL55" s="1247"/>
      <c r="CM55" s="1247"/>
      <c r="CN55" s="1247">
        <v>0</v>
      </c>
      <c r="CO55" s="1247"/>
      <c r="CP55" s="1247"/>
      <c r="CQ55" s="1247"/>
      <c r="CR55" s="1247"/>
      <c r="CS55" s="1247"/>
      <c r="CT55" s="1247"/>
      <c r="CU55" s="1247"/>
      <c r="CV55" s="1247">
        <v>0</v>
      </c>
      <c r="CW55" s="1247"/>
      <c r="CX55" s="1247"/>
      <c r="CY55" s="1247"/>
      <c r="CZ55" s="1247"/>
      <c r="DA55" s="1247"/>
      <c r="DB55" s="1247"/>
      <c r="DC55" s="1247"/>
    </row>
    <row r="56" spans="1:109" ht="13.5" x14ac:dyDescent="0.15">
      <c r="A56" s="1276"/>
      <c r="B56" s="1241"/>
      <c r="G56" s="1252"/>
      <c r="H56" s="1252"/>
      <c r="I56" s="1252"/>
      <c r="J56" s="1252"/>
      <c r="K56" s="1255"/>
      <c r="L56" s="1255"/>
      <c r="M56" s="1255"/>
      <c r="N56" s="1255"/>
      <c r="AN56" s="1249"/>
      <c r="AO56" s="1249"/>
      <c r="AP56" s="1249"/>
      <c r="AQ56" s="1249"/>
      <c r="AR56" s="1249"/>
      <c r="AS56" s="1249"/>
      <c r="AT56" s="1249"/>
      <c r="AU56" s="1249"/>
      <c r="AV56" s="1249"/>
      <c r="AW56" s="1249"/>
      <c r="AX56" s="1249"/>
      <c r="AY56" s="1249"/>
      <c r="AZ56" s="1249"/>
      <c r="BA56" s="1249"/>
      <c r="BB56" s="1248"/>
      <c r="BC56" s="1248"/>
      <c r="BD56" s="1248"/>
      <c r="BE56" s="1248"/>
      <c r="BF56" s="1248"/>
      <c r="BG56" s="1248"/>
      <c r="BH56" s="1248"/>
      <c r="BI56" s="1248"/>
      <c r="BJ56" s="1248"/>
      <c r="BK56" s="1248"/>
      <c r="BL56" s="1248"/>
      <c r="BM56" s="1248"/>
      <c r="BN56" s="1248"/>
      <c r="BO56" s="1248"/>
      <c r="BP56" s="1247"/>
      <c r="BQ56" s="1247"/>
      <c r="BR56" s="1247"/>
      <c r="BS56" s="1247"/>
      <c r="BT56" s="1247"/>
      <c r="BU56" s="1247"/>
      <c r="BV56" s="1247"/>
      <c r="BW56" s="1247"/>
      <c r="BX56" s="1247"/>
      <c r="BY56" s="1247"/>
      <c r="BZ56" s="1247"/>
      <c r="CA56" s="1247"/>
      <c r="CB56" s="1247"/>
      <c r="CC56" s="1247"/>
      <c r="CD56" s="1247"/>
      <c r="CE56" s="1247"/>
      <c r="CF56" s="1247"/>
      <c r="CG56" s="1247"/>
      <c r="CH56" s="1247"/>
      <c r="CI56" s="1247"/>
      <c r="CJ56" s="1247"/>
      <c r="CK56" s="1247"/>
      <c r="CL56" s="1247"/>
      <c r="CM56" s="1247"/>
      <c r="CN56" s="1247"/>
      <c r="CO56" s="1247"/>
      <c r="CP56" s="1247"/>
      <c r="CQ56" s="1247"/>
      <c r="CR56" s="1247"/>
      <c r="CS56" s="1247"/>
      <c r="CT56" s="1247"/>
      <c r="CU56" s="1247"/>
      <c r="CV56" s="1247"/>
      <c r="CW56" s="1247"/>
      <c r="CX56" s="1247"/>
      <c r="CY56" s="1247"/>
      <c r="CZ56" s="1247"/>
      <c r="DA56" s="1247"/>
      <c r="DB56" s="1247"/>
      <c r="DC56" s="1247"/>
    </row>
    <row r="57" spans="1:109" s="1276" customFormat="1" ht="13.5" x14ac:dyDescent="0.15">
      <c r="B57" s="1282"/>
      <c r="G57" s="1252"/>
      <c r="H57" s="1252"/>
      <c r="I57" s="1251"/>
      <c r="J57" s="1251"/>
      <c r="K57" s="1255"/>
      <c r="L57" s="1255"/>
      <c r="M57" s="1255"/>
      <c r="N57" s="1255"/>
      <c r="AM57" s="1240"/>
      <c r="AN57" s="1249"/>
      <c r="AO57" s="1249"/>
      <c r="AP57" s="1249"/>
      <c r="AQ57" s="1249"/>
      <c r="AR57" s="1249"/>
      <c r="AS57" s="1249"/>
      <c r="AT57" s="1249"/>
      <c r="AU57" s="1249"/>
      <c r="AV57" s="1249"/>
      <c r="AW57" s="1249"/>
      <c r="AX57" s="1249"/>
      <c r="AY57" s="1249"/>
      <c r="AZ57" s="1249"/>
      <c r="BA57" s="1249"/>
      <c r="BB57" s="1248" t="s">
        <v>599</v>
      </c>
      <c r="BC57" s="1248"/>
      <c r="BD57" s="1248"/>
      <c r="BE57" s="1248"/>
      <c r="BF57" s="1248"/>
      <c r="BG57" s="1248"/>
      <c r="BH57" s="1248"/>
      <c r="BI57" s="1248"/>
      <c r="BJ57" s="1248"/>
      <c r="BK57" s="1248"/>
      <c r="BL57" s="1248"/>
      <c r="BM57" s="1248"/>
      <c r="BN57" s="1248"/>
      <c r="BO57" s="1248"/>
      <c r="BP57" s="1247">
        <v>57.7</v>
      </c>
      <c r="BQ57" s="1247"/>
      <c r="BR57" s="1247"/>
      <c r="BS57" s="1247"/>
      <c r="BT57" s="1247"/>
      <c r="BU57" s="1247"/>
      <c r="BV57" s="1247"/>
      <c r="BW57" s="1247"/>
      <c r="BX57" s="1247">
        <v>59.3</v>
      </c>
      <c r="BY57" s="1247"/>
      <c r="BZ57" s="1247"/>
      <c r="CA57" s="1247"/>
      <c r="CB57" s="1247"/>
      <c r="CC57" s="1247"/>
      <c r="CD57" s="1247"/>
      <c r="CE57" s="1247"/>
      <c r="CF57" s="1247">
        <v>60.4</v>
      </c>
      <c r="CG57" s="1247"/>
      <c r="CH57" s="1247"/>
      <c r="CI57" s="1247"/>
      <c r="CJ57" s="1247"/>
      <c r="CK57" s="1247"/>
      <c r="CL57" s="1247"/>
      <c r="CM57" s="1247"/>
      <c r="CN57" s="1247">
        <v>61.1</v>
      </c>
      <c r="CO57" s="1247"/>
      <c r="CP57" s="1247"/>
      <c r="CQ57" s="1247"/>
      <c r="CR57" s="1247"/>
      <c r="CS57" s="1247"/>
      <c r="CT57" s="1247"/>
      <c r="CU57" s="1247"/>
      <c r="CV57" s="1247">
        <v>62.3</v>
      </c>
      <c r="CW57" s="1247"/>
      <c r="CX57" s="1247"/>
      <c r="CY57" s="1247"/>
      <c r="CZ57" s="1247"/>
      <c r="DA57" s="1247"/>
      <c r="DB57" s="1247"/>
      <c r="DC57" s="1247"/>
      <c r="DD57" s="1287"/>
      <c r="DE57" s="1282"/>
    </row>
    <row r="58" spans="1:109" s="1276" customFormat="1" ht="13.5" x14ac:dyDescent="0.15">
      <c r="A58" s="1240"/>
      <c r="B58" s="1282"/>
      <c r="G58" s="1252"/>
      <c r="H58" s="1252"/>
      <c r="I58" s="1251"/>
      <c r="J58" s="1251"/>
      <c r="K58" s="1255"/>
      <c r="L58" s="1255"/>
      <c r="M58" s="1255"/>
      <c r="N58" s="1255"/>
      <c r="AM58" s="1240"/>
      <c r="AN58" s="1249"/>
      <c r="AO58" s="1249"/>
      <c r="AP58" s="1249"/>
      <c r="AQ58" s="1249"/>
      <c r="AR58" s="1249"/>
      <c r="AS58" s="1249"/>
      <c r="AT58" s="1249"/>
      <c r="AU58" s="1249"/>
      <c r="AV58" s="1249"/>
      <c r="AW58" s="1249"/>
      <c r="AX58" s="1249"/>
      <c r="AY58" s="1249"/>
      <c r="AZ58" s="1249"/>
      <c r="BA58" s="1249"/>
      <c r="BB58" s="1248"/>
      <c r="BC58" s="1248"/>
      <c r="BD58" s="1248"/>
      <c r="BE58" s="1248"/>
      <c r="BF58" s="1248"/>
      <c r="BG58" s="1248"/>
      <c r="BH58" s="1248"/>
      <c r="BI58" s="1248"/>
      <c r="BJ58" s="1248"/>
      <c r="BK58" s="1248"/>
      <c r="BL58" s="1248"/>
      <c r="BM58" s="1248"/>
      <c r="BN58" s="1248"/>
      <c r="BO58" s="1248"/>
      <c r="BP58" s="1247"/>
      <c r="BQ58" s="1247"/>
      <c r="BR58" s="1247"/>
      <c r="BS58" s="1247"/>
      <c r="BT58" s="1247"/>
      <c r="BU58" s="1247"/>
      <c r="BV58" s="1247"/>
      <c r="BW58" s="1247"/>
      <c r="BX58" s="1247"/>
      <c r="BY58" s="1247"/>
      <c r="BZ58" s="1247"/>
      <c r="CA58" s="1247"/>
      <c r="CB58" s="1247"/>
      <c r="CC58" s="1247"/>
      <c r="CD58" s="1247"/>
      <c r="CE58" s="1247"/>
      <c r="CF58" s="1247"/>
      <c r="CG58" s="1247"/>
      <c r="CH58" s="1247"/>
      <c r="CI58" s="1247"/>
      <c r="CJ58" s="1247"/>
      <c r="CK58" s="1247"/>
      <c r="CL58" s="1247"/>
      <c r="CM58" s="1247"/>
      <c r="CN58" s="1247"/>
      <c r="CO58" s="1247"/>
      <c r="CP58" s="1247"/>
      <c r="CQ58" s="1247"/>
      <c r="CR58" s="1247"/>
      <c r="CS58" s="1247"/>
      <c r="CT58" s="1247"/>
      <c r="CU58" s="1247"/>
      <c r="CV58" s="1247"/>
      <c r="CW58" s="1247"/>
      <c r="CX58" s="1247"/>
      <c r="CY58" s="1247"/>
      <c r="CZ58" s="1247"/>
      <c r="DA58" s="1247"/>
      <c r="DB58" s="1247"/>
      <c r="DC58" s="1247"/>
      <c r="DD58" s="1287"/>
      <c r="DE58" s="1282"/>
    </row>
    <row r="59" spans="1:109" s="1276" customFormat="1" ht="13.5" x14ac:dyDescent="0.15">
      <c r="A59" s="1240"/>
      <c r="B59" s="1282"/>
      <c r="K59" s="1288"/>
      <c r="L59" s="1288"/>
      <c r="M59" s="1288"/>
      <c r="N59" s="1288"/>
      <c r="AQ59" s="1288"/>
      <c r="AR59" s="1288"/>
      <c r="AS59" s="1288"/>
      <c r="AT59" s="1288"/>
      <c r="BC59" s="1288"/>
      <c r="BD59" s="1288"/>
      <c r="BE59" s="1288"/>
      <c r="BF59" s="1288"/>
      <c r="BO59" s="1288"/>
      <c r="BP59" s="1288"/>
      <c r="BQ59" s="1288"/>
      <c r="BR59" s="1288"/>
      <c r="CA59" s="1288"/>
      <c r="CB59" s="1288"/>
      <c r="CC59" s="1288"/>
      <c r="CD59" s="1288"/>
      <c r="CM59" s="1288"/>
      <c r="CN59" s="1288"/>
      <c r="CO59" s="1288"/>
      <c r="CP59" s="1288"/>
      <c r="CY59" s="1288"/>
      <c r="CZ59" s="1288"/>
      <c r="DA59" s="1288"/>
      <c r="DB59" s="1288"/>
      <c r="DC59" s="1288"/>
      <c r="DD59" s="1287"/>
      <c r="DE59" s="1282"/>
    </row>
    <row r="60" spans="1:109" s="1276" customFormat="1" ht="13.5" x14ac:dyDescent="0.15">
      <c r="A60" s="1240"/>
      <c r="B60" s="1282"/>
      <c r="K60" s="1288"/>
      <c r="L60" s="1288"/>
      <c r="M60" s="1288"/>
      <c r="N60" s="1288"/>
      <c r="AQ60" s="1288"/>
      <c r="AR60" s="1288"/>
      <c r="AS60" s="1288"/>
      <c r="AT60" s="1288"/>
      <c r="BC60" s="1288"/>
      <c r="BD60" s="1288"/>
      <c r="BE60" s="1288"/>
      <c r="BF60" s="1288"/>
      <c r="BO60" s="1288"/>
      <c r="BP60" s="1288"/>
      <c r="BQ60" s="1288"/>
      <c r="BR60" s="1288"/>
      <c r="CA60" s="1288"/>
      <c r="CB60" s="1288"/>
      <c r="CC60" s="1288"/>
      <c r="CD60" s="1288"/>
      <c r="CM60" s="1288"/>
      <c r="CN60" s="1288"/>
      <c r="CO60" s="1288"/>
      <c r="CP60" s="1288"/>
      <c r="CY60" s="1288"/>
      <c r="CZ60" s="1288"/>
      <c r="DA60" s="1288"/>
      <c r="DB60" s="1288"/>
      <c r="DC60" s="1288"/>
      <c r="DD60" s="1287"/>
      <c r="DE60" s="1282"/>
    </row>
    <row r="61" spans="1:109" s="1276" customFormat="1" ht="13.5" x14ac:dyDescent="0.15">
      <c r="A61" s="1240"/>
      <c r="B61" s="1286"/>
      <c r="C61" s="1285"/>
      <c r="D61" s="1285"/>
      <c r="E61" s="1285"/>
      <c r="F61" s="1285"/>
      <c r="G61" s="1285"/>
      <c r="H61" s="1285"/>
      <c r="I61" s="1285"/>
      <c r="J61" s="1285"/>
      <c r="K61" s="1285"/>
      <c r="L61" s="1285"/>
      <c r="M61" s="1284"/>
      <c r="N61" s="1284"/>
      <c r="O61" s="1285"/>
      <c r="P61" s="1285"/>
      <c r="Q61" s="1285"/>
      <c r="R61" s="1285"/>
      <c r="S61" s="1285"/>
      <c r="T61" s="1285"/>
      <c r="U61" s="1285"/>
      <c r="V61" s="1285"/>
      <c r="W61" s="1285"/>
      <c r="X61" s="1285"/>
      <c r="Y61" s="1285"/>
      <c r="Z61" s="1285"/>
      <c r="AA61" s="1285"/>
      <c r="AB61" s="1285"/>
      <c r="AC61" s="1285"/>
      <c r="AD61" s="1285"/>
      <c r="AE61" s="1285"/>
      <c r="AF61" s="1285"/>
      <c r="AG61" s="1285"/>
      <c r="AH61" s="1285"/>
      <c r="AI61" s="1285"/>
      <c r="AJ61" s="1285"/>
      <c r="AK61" s="1285"/>
      <c r="AL61" s="1285"/>
      <c r="AM61" s="1285"/>
      <c r="AN61" s="1285"/>
      <c r="AO61" s="1285"/>
      <c r="AP61" s="1285"/>
      <c r="AQ61" s="1285"/>
      <c r="AR61" s="1285"/>
      <c r="AS61" s="1284"/>
      <c r="AT61" s="1284"/>
      <c r="AU61" s="1285"/>
      <c r="AV61" s="1285"/>
      <c r="AW61" s="1285"/>
      <c r="AX61" s="1285"/>
      <c r="AY61" s="1285"/>
      <c r="AZ61" s="1285"/>
      <c r="BA61" s="1285"/>
      <c r="BB61" s="1285"/>
      <c r="BC61" s="1285"/>
      <c r="BD61" s="1285"/>
      <c r="BE61" s="1284"/>
      <c r="BF61" s="1284"/>
      <c r="BG61" s="1285"/>
      <c r="BH61" s="1285"/>
      <c r="BI61" s="1285"/>
      <c r="BJ61" s="1285"/>
      <c r="BK61" s="1285"/>
      <c r="BL61" s="1285"/>
      <c r="BM61" s="1285"/>
      <c r="BN61" s="1285"/>
      <c r="BO61" s="1285"/>
      <c r="BP61" s="1285"/>
      <c r="BQ61" s="1284"/>
      <c r="BR61" s="1284"/>
      <c r="BS61" s="1285"/>
      <c r="BT61" s="1285"/>
      <c r="BU61" s="1285"/>
      <c r="BV61" s="1285"/>
      <c r="BW61" s="1285"/>
      <c r="BX61" s="1285"/>
      <c r="BY61" s="1285"/>
      <c r="BZ61" s="1285"/>
      <c r="CA61" s="1285"/>
      <c r="CB61" s="1285"/>
      <c r="CC61" s="1284"/>
      <c r="CD61" s="1284"/>
      <c r="CE61" s="1285"/>
      <c r="CF61" s="1285"/>
      <c r="CG61" s="1285"/>
      <c r="CH61" s="1285"/>
      <c r="CI61" s="1285"/>
      <c r="CJ61" s="1285"/>
      <c r="CK61" s="1285"/>
      <c r="CL61" s="1285"/>
      <c r="CM61" s="1285"/>
      <c r="CN61" s="1285"/>
      <c r="CO61" s="1284"/>
      <c r="CP61" s="1284"/>
      <c r="CQ61" s="1285"/>
      <c r="CR61" s="1285"/>
      <c r="CS61" s="1285"/>
      <c r="CT61" s="1285"/>
      <c r="CU61" s="1285"/>
      <c r="CV61" s="1285"/>
      <c r="CW61" s="1285"/>
      <c r="CX61" s="1285"/>
      <c r="CY61" s="1285"/>
      <c r="CZ61" s="1285"/>
      <c r="DA61" s="1284"/>
      <c r="DB61" s="1284"/>
      <c r="DC61" s="1284"/>
      <c r="DD61" s="1283"/>
      <c r="DE61" s="1282"/>
    </row>
    <row r="62" spans="1:109" ht="13.5" x14ac:dyDescent="0.15">
      <c r="B62" s="1281"/>
      <c r="C62" s="1281"/>
      <c r="D62" s="1281"/>
      <c r="E62" s="1281"/>
      <c r="F62" s="1281"/>
      <c r="G62" s="1281"/>
      <c r="H62" s="1281"/>
      <c r="I62" s="1281"/>
      <c r="J62" s="1281"/>
      <c r="K62" s="1281"/>
      <c r="L62" s="1281"/>
      <c r="M62" s="1281"/>
      <c r="N62" s="1281"/>
      <c r="O62" s="1281"/>
      <c r="P62" s="1281"/>
      <c r="Q62" s="1281"/>
      <c r="R62" s="1281"/>
      <c r="S62" s="1281"/>
      <c r="T62" s="1281"/>
      <c r="U62" s="1281"/>
      <c r="V62" s="1281"/>
      <c r="W62" s="1281"/>
      <c r="X62" s="1281"/>
      <c r="Y62" s="1281"/>
      <c r="Z62" s="1281"/>
      <c r="AA62" s="1281"/>
      <c r="AB62" s="1281"/>
      <c r="AC62" s="1281"/>
      <c r="AD62" s="1281"/>
      <c r="AE62" s="1281"/>
      <c r="AF62" s="1281"/>
      <c r="AG62" s="1281"/>
      <c r="AH62" s="1281"/>
      <c r="AI62" s="1281"/>
      <c r="AJ62" s="1281"/>
      <c r="AK62" s="1281"/>
      <c r="AL62" s="1281"/>
      <c r="AM62" s="1281"/>
      <c r="AN62" s="1281"/>
      <c r="AO62" s="1281"/>
      <c r="AP62" s="1281"/>
      <c r="AQ62" s="1281"/>
      <c r="AR62" s="1281"/>
      <c r="AS62" s="1281"/>
      <c r="AT62" s="1281"/>
      <c r="AU62" s="1281"/>
      <c r="AV62" s="1281"/>
      <c r="AW62" s="1281"/>
      <c r="AX62" s="1281"/>
      <c r="AY62" s="1281"/>
      <c r="AZ62" s="1281"/>
      <c r="BA62" s="1281"/>
      <c r="BB62" s="1281"/>
      <c r="BC62" s="1281"/>
      <c r="BD62" s="1281"/>
      <c r="BE62" s="1281"/>
      <c r="BF62" s="1281"/>
      <c r="BG62" s="1281"/>
      <c r="BH62" s="1281"/>
      <c r="BI62" s="1281"/>
      <c r="BJ62" s="1281"/>
      <c r="BK62" s="1281"/>
      <c r="BL62" s="1281"/>
      <c r="BM62" s="1281"/>
      <c r="BN62" s="1281"/>
      <c r="BO62" s="1281"/>
      <c r="BP62" s="1281"/>
      <c r="BQ62" s="1281"/>
      <c r="BR62" s="1281"/>
      <c r="BS62" s="1281"/>
      <c r="BT62" s="1281"/>
      <c r="BU62" s="1281"/>
      <c r="BV62" s="1281"/>
      <c r="BW62" s="1281"/>
      <c r="BX62" s="1281"/>
      <c r="BY62" s="1281"/>
      <c r="BZ62" s="1281"/>
      <c r="CA62" s="1281"/>
      <c r="CB62" s="1281"/>
      <c r="CC62" s="1281"/>
      <c r="CD62" s="1281"/>
      <c r="CE62" s="1281"/>
      <c r="CF62" s="1281"/>
      <c r="CG62" s="1281"/>
      <c r="CH62" s="1281"/>
      <c r="CI62" s="1281"/>
      <c r="CJ62" s="1281"/>
      <c r="CK62" s="1281"/>
      <c r="CL62" s="1281"/>
      <c r="CM62" s="1281"/>
      <c r="CN62" s="1281"/>
      <c r="CO62" s="1281"/>
      <c r="CP62" s="1281"/>
      <c r="CQ62" s="1281"/>
      <c r="CR62" s="1281"/>
      <c r="CS62" s="1281"/>
      <c r="CT62" s="1281"/>
      <c r="CU62" s="1281"/>
      <c r="CV62" s="1281"/>
      <c r="CW62" s="1281"/>
      <c r="CX62" s="1281"/>
      <c r="CY62" s="1281"/>
      <c r="CZ62" s="1281"/>
      <c r="DA62" s="1281"/>
      <c r="DB62" s="1281"/>
      <c r="DC62" s="1281"/>
      <c r="DD62" s="1281"/>
      <c r="DE62" s="1240"/>
    </row>
    <row r="63" spans="1:109" ht="17.25" x14ac:dyDescent="0.15">
      <c r="B63" s="1280" t="s">
        <v>598</v>
      </c>
    </row>
    <row r="64" spans="1:109" ht="13.5" x14ac:dyDescent="0.15">
      <c r="B64" s="1241"/>
      <c r="G64" s="1277"/>
      <c r="I64" s="1279"/>
      <c r="J64" s="1279"/>
      <c r="K64" s="1279"/>
      <c r="L64" s="1279"/>
      <c r="M64" s="1279"/>
      <c r="N64" s="1278"/>
      <c r="AM64" s="1277"/>
      <c r="AN64" s="1277" t="s">
        <v>597</v>
      </c>
      <c r="AP64" s="1276"/>
      <c r="AQ64" s="1276"/>
      <c r="AR64" s="1276"/>
      <c r="AY64" s="1277"/>
      <c r="BA64" s="1276"/>
      <c r="BB64" s="1276"/>
      <c r="BC64" s="1276"/>
      <c r="BK64" s="1277"/>
      <c r="BM64" s="1276"/>
      <c r="BN64" s="1276"/>
      <c r="BO64" s="1276"/>
      <c r="BW64" s="1277"/>
      <c r="BY64" s="1276"/>
      <c r="BZ64" s="1276"/>
      <c r="CA64" s="1276"/>
      <c r="CI64" s="1277"/>
      <c r="CK64" s="1276"/>
      <c r="CL64" s="1276"/>
      <c r="CM64" s="1276"/>
      <c r="CU64" s="1277"/>
      <c r="CW64" s="1276"/>
      <c r="CX64" s="1276"/>
      <c r="CY64" s="1276"/>
    </row>
    <row r="65" spans="2:107" ht="13.5" x14ac:dyDescent="0.15">
      <c r="B65" s="1241"/>
      <c r="AN65" s="1275" t="s">
        <v>596</v>
      </c>
      <c r="AO65" s="1274"/>
      <c r="AP65" s="1274"/>
      <c r="AQ65" s="1274"/>
      <c r="AR65" s="1274"/>
      <c r="AS65" s="1274"/>
      <c r="AT65" s="1274"/>
      <c r="AU65" s="1274"/>
      <c r="AV65" s="1274"/>
      <c r="AW65" s="1274"/>
      <c r="AX65" s="1274"/>
      <c r="AY65" s="1274"/>
      <c r="AZ65" s="1274"/>
      <c r="BA65" s="1274"/>
      <c r="BB65" s="1274"/>
      <c r="BC65" s="1274"/>
      <c r="BD65" s="1274"/>
      <c r="BE65" s="1274"/>
      <c r="BF65" s="1274"/>
      <c r="BG65" s="1274"/>
      <c r="BH65" s="1274"/>
      <c r="BI65" s="1274"/>
      <c r="BJ65" s="1274"/>
      <c r="BK65" s="1274"/>
      <c r="BL65" s="1274"/>
      <c r="BM65" s="1274"/>
      <c r="BN65" s="1274"/>
      <c r="BO65" s="1274"/>
      <c r="BP65" s="1274"/>
      <c r="BQ65" s="1274"/>
      <c r="BR65" s="1274"/>
      <c r="BS65" s="1274"/>
      <c r="BT65" s="1274"/>
      <c r="BU65" s="1274"/>
      <c r="BV65" s="1274"/>
      <c r="BW65" s="1274"/>
      <c r="BX65" s="1274"/>
      <c r="BY65" s="1274"/>
      <c r="BZ65" s="1274"/>
      <c r="CA65" s="1274"/>
      <c r="CB65" s="1274"/>
      <c r="CC65" s="1274"/>
      <c r="CD65" s="1274"/>
      <c r="CE65" s="1274"/>
      <c r="CF65" s="1274"/>
      <c r="CG65" s="1274"/>
      <c r="CH65" s="1274"/>
      <c r="CI65" s="1274"/>
      <c r="CJ65" s="1274"/>
      <c r="CK65" s="1274"/>
      <c r="CL65" s="1274"/>
      <c r="CM65" s="1274"/>
      <c r="CN65" s="1274"/>
      <c r="CO65" s="1274"/>
      <c r="CP65" s="1274"/>
      <c r="CQ65" s="1274"/>
      <c r="CR65" s="1274"/>
      <c r="CS65" s="1274"/>
      <c r="CT65" s="1274"/>
      <c r="CU65" s="1274"/>
      <c r="CV65" s="1274"/>
      <c r="CW65" s="1274"/>
      <c r="CX65" s="1274"/>
      <c r="CY65" s="1274"/>
      <c r="CZ65" s="1274"/>
      <c r="DA65" s="1274"/>
      <c r="DB65" s="1274"/>
      <c r="DC65" s="1273"/>
    </row>
    <row r="66" spans="2:107" ht="13.5" x14ac:dyDescent="0.15">
      <c r="B66" s="1241"/>
      <c r="AN66" s="1272"/>
      <c r="AO66" s="1271"/>
      <c r="AP66" s="1271"/>
      <c r="AQ66" s="1271"/>
      <c r="AR66" s="1271"/>
      <c r="AS66" s="1271"/>
      <c r="AT66" s="1271"/>
      <c r="AU66" s="1271"/>
      <c r="AV66" s="1271"/>
      <c r="AW66" s="1271"/>
      <c r="AX66" s="1271"/>
      <c r="AY66" s="1271"/>
      <c r="AZ66" s="1271"/>
      <c r="BA66" s="1271"/>
      <c r="BB66" s="1271"/>
      <c r="BC66" s="1271"/>
      <c r="BD66" s="1271"/>
      <c r="BE66" s="1271"/>
      <c r="BF66" s="1271"/>
      <c r="BG66" s="1271"/>
      <c r="BH66" s="1271"/>
      <c r="BI66" s="1271"/>
      <c r="BJ66" s="1271"/>
      <c r="BK66" s="1271"/>
      <c r="BL66" s="1271"/>
      <c r="BM66" s="1271"/>
      <c r="BN66" s="1271"/>
      <c r="BO66" s="1271"/>
      <c r="BP66" s="1271"/>
      <c r="BQ66" s="1271"/>
      <c r="BR66" s="1271"/>
      <c r="BS66" s="1271"/>
      <c r="BT66" s="1271"/>
      <c r="BU66" s="1271"/>
      <c r="BV66" s="1271"/>
      <c r="BW66" s="1271"/>
      <c r="BX66" s="1271"/>
      <c r="BY66" s="1271"/>
      <c r="BZ66" s="1271"/>
      <c r="CA66" s="1271"/>
      <c r="CB66" s="1271"/>
      <c r="CC66" s="1271"/>
      <c r="CD66" s="1271"/>
      <c r="CE66" s="1271"/>
      <c r="CF66" s="1271"/>
      <c r="CG66" s="1271"/>
      <c r="CH66" s="1271"/>
      <c r="CI66" s="1271"/>
      <c r="CJ66" s="1271"/>
      <c r="CK66" s="1271"/>
      <c r="CL66" s="1271"/>
      <c r="CM66" s="1271"/>
      <c r="CN66" s="1271"/>
      <c r="CO66" s="1271"/>
      <c r="CP66" s="1271"/>
      <c r="CQ66" s="1271"/>
      <c r="CR66" s="1271"/>
      <c r="CS66" s="1271"/>
      <c r="CT66" s="1271"/>
      <c r="CU66" s="1271"/>
      <c r="CV66" s="1271"/>
      <c r="CW66" s="1271"/>
      <c r="CX66" s="1271"/>
      <c r="CY66" s="1271"/>
      <c r="CZ66" s="1271"/>
      <c r="DA66" s="1271"/>
      <c r="DB66" s="1271"/>
      <c r="DC66" s="1270"/>
    </row>
    <row r="67" spans="2:107" ht="13.5" x14ac:dyDescent="0.15">
      <c r="B67" s="1241"/>
      <c r="AN67" s="1272"/>
      <c r="AO67" s="1271"/>
      <c r="AP67" s="1271"/>
      <c r="AQ67" s="1271"/>
      <c r="AR67" s="1271"/>
      <c r="AS67" s="1271"/>
      <c r="AT67" s="1271"/>
      <c r="AU67" s="1271"/>
      <c r="AV67" s="1271"/>
      <c r="AW67" s="1271"/>
      <c r="AX67" s="1271"/>
      <c r="AY67" s="1271"/>
      <c r="AZ67" s="1271"/>
      <c r="BA67" s="1271"/>
      <c r="BB67" s="1271"/>
      <c r="BC67" s="1271"/>
      <c r="BD67" s="1271"/>
      <c r="BE67" s="1271"/>
      <c r="BF67" s="1271"/>
      <c r="BG67" s="1271"/>
      <c r="BH67" s="1271"/>
      <c r="BI67" s="1271"/>
      <c r="BJ67" s="1271"/>
      <c r="BK67" s="1271"/>
      <c r="BL67" s="1271"/>
      <c r="BM67" s="1271"/>
      <c r="BN67" s="1271"/>
      <c r="BO67" s="1271"/>
      <c r="BP67" s="1271"/>
      <c r="BQ67" s="1271"/>
      <c r="BR67" s="1271"/>
      <c r="BS67" s="1271"/>
      <c r="BT67" s="1271"/>
      <c r="BU67" s="1271"/>
      <c r="BV67" s="1271"/>
      <c r="BW67" s="1271"/>
      <c r="BX67" s="1271"/>
      <c r="BY67" s="1271"/>
      <c r="BZ67" s="1271"/>
      <c r="CA67" s="1271"/>
      <c r="CB67" s="1271"/>
      <c r="CC67" s="1271"/>
      <c r="CD67" s="1271"/>
      <c r="CE67" s="1271"/>
      <c r="CF67" s="1271"/>
      <c r="CG67" s="1271"/>
      <c r="CH67" s="1271"/>
      <c r="CI67" s="1271"/>
      <c r="CJ67" s="1271"/>
      <c r="CK67" s="1271"/>
      <c r="CL67" s="1271"/>
      <c r="CM67" s="1271"/>
      <c r="CN67" s="1271"/>
      <c r="CO67" s="1271"/>
      <c r="CP67" s="1271"/>
      <c r="CQ67" s="1271"/>
      <c r="CR67" s="1271"/>
      <c r="CS67" s="1271"/>
      <c r="CT67" s="1271"/>
      <c r="CU67" s="1271"/>
      <c r="CV67" s="1271"/>
      <c r="CW67" s="1271"/>
      <c r="CX67" s="1271"/>
      <c r="CY67" s="1271"/>
      <c r="CZ67" s="1271"/>
      <c r="DA67" s="1271"/>
      <c r="DB67" s="1271"/>
      <c r="DC67" s="1270"/>
    </row>
    <row r="68" spans="2:107" ht="13.5" x14ac:dyDescent="0.15">
      <c r="B68" s="1241"/>
      <c r="AN68" s="1272"/>
      <c r="AO68" s="1271"/>
      <c r="AP68" s="1271"/>
      <c r="AQ68" s="1271"/>
      <c r="AR68" s="1271"/>
      <c r="AS68" s="1271"/>
      <c r="AT68" s="1271"/>
      <c r="AU68" s="1271"/>
      <c r="AV68" s="1271"/>
      <c r="AW68" s="1271"/>
      <c r="AX68" s="1271"/>
      <c r="AY68" s="1271"/>
      <c r="AZ68" s="1271"/>
      <c r="BA68" s="1271"/>
      <c r="BB68" s="1271"/>
      <c r="BC68" s="1271"/>
      <c r="BD68" s="1271"/>
      <c r="BE68" s="1271"/>
      <c r="BF68" s="1271"/>
      <c r="BG68" s="1271"/>
      <c r="BH68" s="1271"/>
      <c r="BI68" s="1271"/>
      <c r="BJ68" s="1271"/>
      <c r="BK68" s="1271"/>
      <c r="BL68" s="1271"/>
      <c r="BM68" s="1271"/>
      <c r="BN68" s="1271"/>
      <c r="BO68" s="1271"/>
      <c r="BP68" s="1271"/>
      <c r="BQ68" s="1271"/>
      <c r="BR68" s="1271"/>
      <c r="BS68" s="1271"/>
      <c r="BT68" s="1271"/>
      <c r="BU68" s="1271"/>
      <c r="BV68" s="1271"/>
      <c r="BW68" s="1271"/>
      <c r="BX68" s="1271"/>
      <c r="BY68" s="1271"/>
      <c r="BZ68" s="1271"/>
      <c r="CA68" s="1271"/>
      <c r="CB68" s="1271"/>
      <c r="CC68" s="1271"/>
      <c r="CD68" s="1271"/>
      <c r="CE68" s="1271"/>
      <c r="CF68" s="1271"/>
      <c r="CG68" s="1271"/>
      <c r="CH68" s="1271"/>
      <c r="CI68" s="1271"/>
      <c r="CJ68" s="1271"/>
      <c r="CK68" s="1271"/>
      <c r="CL68" s="1271"/>
      <c r="CM68" s="1271"/>
      <c r="CN68" s="1271"/>
      <c r="CO68" s="1271"/>
      <c r="CP68" s="1271"/>
      <c r="CQ68" s="1271"/>
      <c r="CR68" s="1271"/>
      <c r="CS68" s="1271"/>
      <c r="CT68" s="1271"/>
      <c r="CU68" s="1271"/>
      <c r="CV68" s="1271"/>
      <c r="CW68" s="1271"/>
      <c r="CX68" s="1271"/>
      <c r="CY68" s="1271"/>
      <c r="CZ68" s="1271"/>
      <c r="DA68" s="1271"/>
      <c r="DB68" s="1271"/>
      <c r="DC68" s="1270"/>
    </row>
    <row r="69" spans="2:107" ht="13.5" x14ac:dyDescent="0.15">
      <c r="B69" s="1241"/>
      <c r="AN69" s="1269"/>
      <c r="AO69" s="1268"/>
      <c r="AP69" s="1268"/>
      <c r="AQ69" s="1268"/>
      <c r="AR69" s="1268"/>
      <c r="AS69" s="1268"/>
      <c r="AT69" s="1268"/>
      <c r="AU69" s="1268"/>
      <c r="AV69" s="1268"/>
      <c r="AW69" s="1268"/>
      <c r="AX69" s="1268"/>
      <c r="AY69" s="1268"/>
      <c r="AZ69" s="1268"/>
      <c r="BA69" s="1268"/>
      <c r="BB69" s="1268"/>
      <c r="BC69" s="1268"/>
      <c r="BD69" s="1268"/>
      <c r="BE69" s="1268"/>
      <c r="BF69" s="1268"/>
      <c r="BG69" s="1268"/>
      <c r="BH69" s="1268"/>
      <c r="BI69" s="1268"/>
      <c r="BJ69" s="1268"/>
      <c r="BK69" s="1268"/>
      <c r="BL69" s="1268"/>
      <c r="BM69" s="1268"/>
      <c r="BN69" s="1268"/>
      <c r="BO69" s="1268"/>
      <c r="BP69" s="1268"/>
      <c r="BQ69" s="1268"/>
      <c r="BR69" s="1268"/>
      <c r="BS69" s="1268"/>
      <c r="BT69" s="1268"/>
      <c r="BU69" s="1268"/>
      <c r="BV69" s="1268"/>
      <c r="BW69" s="1268"/>
      <c r="BX69" s="1268"/>
      <c r="BY69" s="1268"/>
      <c r="BZ69" s="1268"/>
      <c r="CA69" s="1268"/>
      <c r="CB69" s="1268"/>
      <c r="CC69" s="1268"/>
      <c r="CD69" s="1268"/>
      <c r="CE69" s="1268"/>
      <c r="CF69" s="1268"/>
      <c r="CG69" s="1268"/>
      <c r="CH69" s="1268"/>
      <c r="CI69" s="1268"/>
      <c r="CJ69" s="1268"/>
      <c r="CK69" s="1268"/>
      <c r="CL69" s="1268"/>
      <c r="CM69" s="1268"/>
      <c r="CN69" s="1268"/>
      <c r="CO69" s="1268"/>
      <c r="CP69" s="1268"/>
      <c r="CQ69" s="1268"/>
      <c r="CR69" s="1268"/>
      <c r="CS69" s="1268"/>
      <c r="CT69" s="1268"/>
      <c r="CU69" s="1268"/>
      <c r="CV69" s="1268"/>
      <c r="CW69" s="1268"/>
      <c r="CX69" s="1268"/>
      <c r="CY69" s="1268"/>
      <c r="CZ69" s="1268"/>
      <c r="DA69" s="1268"/>
      <c r="DB69" s="1268"/>
      <c r="DC69" s="1267"/>
    </row>
    <row r="70" spans="2:107" ht="13.5" x14ac:dyDescent="0.15">
      <c r="B70" s="1241"/>
      <c r="H70" s="1266"/>
      <c r="I70" s="1266"/>
      <c r="J70" s="1264"/>
      <c r="K70" s="1264"/>
      <c r="L70" s="1263"/>
      <c r="M70" s="1264"/>
      <c r="N70" s="1263"/>
      <c r="AN70" s="1254"/>
      <c r="AO70" s="1254"/>
      <c r="AP70" s="1254"/>
      <c r="AZ70" s="1254"/>
      <c r="BA70" s="1254"/>
      <c r="BB70" s="1254"/>
      <c r="BL70" s="1254"/>
      <c r="BM70" s="1254"/>
      <c r="BN70" s="1254"/>
      <c r="BX70" s="1254"/>
      <c r="BY70" s="1254"/>
      <c r="BZ70" s="1254"/>
      <c r="CJ70" s="1254"/>
      <c r="CK70" s="1254"/>
      <c r="CL70" s="1254"/>
      <c r="CV70" s="1254"/>
      <c r="CW70" s="1254"/>
      <c r="CX70" s="1254"/>
    </row>
    <row r="71" spans="2:107" ht="13.5" x14ac:dyDescent="0.15">
      <c r="B71" s="1241"/>
      <c r="G71" s="1262"/>
      <c r="I71" s="1265"/>
      <c r="J71" s="1264"/>
      <c r="K71" s="1264"/>
      <c r="L71" s="1263"/>
      <c r="M71" s="1264"/>
      <c r="N71" s="1263"/>
      <c r="AM71" s="1262"/>
      <c r="AN71" s="1240" t="s">
        <v>595</v>
      </c>
    </row>
    <row r="72" spans="2:107" ht="13.5" x14ac:dyDescent="0.15">
      <c r="B72" s="1241"/>
      <c r="G72" s="1252"/>
      <c r="H72" s="1252"/>
      <c r="I72" s="1252"/>
      <c r="J72" s="1252"/>
      <c r="K72" s="1261"/>
      <c r="L72" s="1261"/>
      <c r="M72" s="1260"/>
      <c r="N72" s="1260"/>
      <c r="AN72" s="1259"/>
      <c r="AO72" s="1258"/>
      <c r="AP72" s="1258"/>
      <c r="AQ72" s="1258"/>
      <c r="AR72" s="1258"/>
      <c r="AS72" s="1258"/>
      <c r="AT72" s="1258"/>
      <c r="AU72" s="1258"/>
      <c r="AV72" s="1258"/>
      <c r="AW72" s="1258"/>
      <c r="AX72" s="1258"/>
      <c r="AY72" s="1258"/>
      <c r="AZ72" s="1258"/>
      <c r="BA72" s="1258"/>
      <c r="BB72" s="1258"/>
      <c r="BC72" s="1258"/>
      <c r="BD72" s="1258"/>
      <c r="BE72" s="1258"/>
      <c r="BF72" s="1258"/>
      <c r="BG72" s="1258"/>
      <c r="BH72" s="1258"/>
      <c r="BI72" s="1258"/>
      <c r="BJ72" s="1258"/>
      <c r="BK72" s="1258"/>
      <c r="BL72" s="1258"/>
      <c r="BM72" s="1258"/>
      <c r="BN72" s="1258"/>
      <c r="BO72" s="1257"/>
      <c r="BP72" s="1249" t="s">
        <v>552</v>
      </c>
      <c r="BQ72" s="1249"/>
      <c r="BR72" s="1249"/>
      <c r="BS72" s="1249"/>
      <c r="BT72" s="1249"/>
      <c r="BU72" s="1249"/>
      <c r="BV72" s="1249"/>
      <c r="BW72" s="1249"/>
      <c r="BX72" s="1249" t="s">
        <v>553</v>
      </c>
      <c r="BY72" s="1249"/>
      <c r="BZ72" s="1249"/>
      <c r="CA72" s="1249"/>
      <c r="CB72" s="1249"/>
      <c r="CC72" s="1249"/>
      <c r="CD72" s="1249"/>
      <c r="CE72" s="1249"/>
      <c r="CF72" s="1249" t="s">
        <v>554</v>
      </c>
      <c r="CG72" s="1249"/>
      <c r="CH72" s="1249"/>
      <c r="CI72" s="1249"/>
      <c r="CJ72" s="1249"/>
      <c r="CK72" s="1249"/>
      <c r="CL72" s="1249"/>
      <c r="CM72" s="1249"/>
      <c r="CN72" s="1249" t="s">
        <v>555</v>
      </c>
      <c r="CO72" s="1249"/>
      <c r="CP72" s="1249"/>
      <c r="CQ72" s="1249"/>
      <c r="CR72" s="1249"/>
      <c r="CS72" s="1249"/>
      <c r="CT72" s="1249"/>
      <c r="CU72" s="1249"/>
      <c r="CV72" s="1249" t="s">
        <v>556</v>
      </c>
      <c r="CW72" s="1249"/>
      <c r="CX72" s="1249"/>
      <c r="CY72" s="1249"/>
      <c r="CZ72" s="1249"/>
      <c r="DA72" s="1249"/>
      <c r="DB72" s="1249"/>
      <c r="DC72" s="1249"/>
    </row>
    <row r="73" spans="2:107" ht="13.5" x14ac:dyDescent="0.15">
      <c r="B73" s="1241"/>
      <c r="G73" s="1256"/>
      <c r="H73" s="1256"/>
      <c r="I73" s="1256"/>
      <c r="J73" s="1256"/>
      <c r="K73" s="1253"/>
      <c r="L73" s="1253"/>
      <c r="M73" s="1253"/>
      <c r="N73" s="1253"/>
      <c r="AM73" s="1254"/>
      <c r="AN73" s="1248" t="s">
        <v>594</v>
      </c>
      <c r="AO73" s="1248"/>
      <c r="AP73" s="1248"/>
      <c r="AQ73" s="1248"/>
      <c r="AR73" s="1248"/>
      <c r="AS73" s="1248"/>
      <c r="AT73" s="1248"/>
      <c r="AU73" s="1248"/>
      <c r="AV73" s="1248"/>
      <c r="AW73" s="1248"/>
      <c r="AX73" s="1248"/>
      <c r="AY73" s="1248"/>
      <c r="AZ73" s="1248"/>
      <c r="BA73" s="1248"/>
      <c r="BB73" s="1248" t="s">
        <v>592</v>
      </c>
      <c r="BC73" s="1248"/>
      <c r="BD73" s="1248"/>
      <c r="BE73" s="1248"/>
      <c r="BF73" s="1248"/>
      <c r="BG73" s="1248"/>
      <c r="BH73" s="1248"/>
      <c r="BI73" s="1248"/>
      <c r="BJ73" s="1248"/>
      <c r="BK73" s="1248"/>
      <c r="BL73" s="1248"/>
      <c r="BM73" s="1248"/>
      <c r="BN73" s="1248"/>
      <c r="BO73" s="1248"/>
      <c r="BP73" s="1247"/>
      <c r="BQ73" s="1247"/>
      <c r="BR73" s="1247"/>
      <c r="BS73" s="1247"/>
      <c r="BT73" s="1247"/>
      <c r="BU73" s="1247"/>
      <c r="BV73" s="1247"/>
      <c r="BW73" s="1247"/>
      <c r="BX73" s="1247"/>
      <c r="BY73" s="1247"/>
      <c r="BZ73" s="1247"/>
      <c r="CA73" s="1247"/>
      <c r="CB73" s="1247"/>
      <c r="CC73" s="1247"/>
      <c r="CD73" s="1247"/>
      <c r="CE73" s="1247"/>
      <c r="CF73" s="1247"/>
      <c r="CG73" s="1247"/>
      <c r="CH73" s="1247"/>
      <c r="CI73" s="1247"/>
      <c r="CJ73" s="1247"/>
      <c r="CK73" s="1247"/>
      <c r="CL73" s="1247"/>
      <c r="CM73" s="1247"/>
      <c r="CN73" s="1247"/>
      <c r="CO73" s="1247"/>
      <c r="CP73" s="1247"/>
      <c r="CQ73" s="1247"/>
      <c r="CR73" s="1247"/>
      <c r="CS73" s="1247"/>
      <c r="CT73" s="1247"/>
      <c r="CU73" s="1247"/>
      <c r="CV73" s="1247"/>
      <c r="CW73" s="1247"/>
      <c r="CX73" s="1247"/>
      <c r="CY73" s="1247"/>
      <c r="CZ73" s="1247"/>
      <c r="DA73" s="1247"/>
      <c r="DB73" s="1247"/>
      <c r="DC73" s="1247"/>
    </row>
    <row r="74" spans="2:107" ht="13.5" x14ac:dyDescent="0.15">
      <c r="B74" s="1241"/>
      <c r="G74" s="1256"/>
      <c r="H74" s="1256"/>
      <c r="I74" s="1256"/>
      <c r="J74" s="1256"/>
      <c r="K74" s="1253"/>
      <c r="L74" s="1253"/>
      <c r="M74" s="1253"/>
      <c r="N74" s="1253"/>
      <c r="AM74" s="1254"/>
      <c r="AN74" s="1248"/>
      <c r="AO74" s="1248"/>
      <c r="AP74" s="1248"/>
      <c r="AQ74" s="1248"/>
      <c r="AR74" s="1248"/>
      <c r="AS74" s="1248"/>
      <c r="AT74" s="1248"/>
      <c r="AU74" s="1248"/>
      <c r="AV74" s="1248"/>
      <c r="AW74" s="1248"/>
      <c r="AX74" s="1248"/>
      <c r="AY74" s="1248"/>
      <c r="AZ74" s="1248"/>
      <c r="BA74" s="1248"/>
      <c r="BB74" s="1248"/>
      <c r="BC74" s="1248"/>
      <c r="BD74" s="1248"/>
      <c r="BE74" s="1248"/>
      <c r="BF74" s="1248"/>
      <c r="BG74" s="1248"/>
      <c r="BH74" s="1248"/>
      <c r="BI74" s="1248"/>
      <c r="BJ74" s="1248"/>
      <c r="BK74" s="1248"/>
      <c r="BL74" s="1248"/>
      <c r="BM74" s="1248"/>
      <c r="BN74" s="1248"/>
      <c r="BO74" s="1248"/>
      <c r="BP74" s="1247"/>
      <c r="BQ74" s="1247"/>
      <c r="BR74" s="1247"/>
      <c r="BS74" s="1247"/>
      <c r="BT74" s="1247"/>
      <c r="BU74" s="1247"/>
      <c r="BV74" s="1247"/>
      <c r="BW74" s="1247"/>
      <c r="BX74" s="1247"/>
      <c r="BY74" s="1247"/>
      <c r="BZ74" s="1247"/>
      <c r="CA74" s="1247"/>
      <c r="CB74" s="1247"/>
      <c r="CC74" s="1247"/>
      <c r="CD74" s="1247"/>
      <c r="CE74" s="1247"/>
      <c r="CF74" s="1247"/>
      <c r="CG74" s="1247"/>
      <c r="CH74" s="1247"/>
      <c r="CI74" s="1247"/>
      <c r="CJ74" s="1247"/>
      <c r="CK74" s="1247"/>
      <c r="CL74" s="1247"/>
      <c r="CM74" s="1247"/>
      <c r="CN74" s="1247"/>
      <c r="CO74" s="1247"/>
      <c r="CP74" s="1247"/>
      <c r="CQ74" s="1247"/>
      <c r="CR74" s="1247"/>
      <c r="CS74" s="1247"/>
      <c r="CT74" s="1247"/>
      <c r="CU74" s="1247"/>
      <c r="CV74" s="1247"/>
      <c r="CW74" s="1247"/>
      <c r="CX74" s="1247"/>
      <c r="CY74" s="1247"/>
      <c r="CZ74" s="1247"/>
      <c r="DA74" s="1247"/>
      <c r="DB74" s="1247"/>
      <c r="DC74" s="1247"/>
    </row>
    <row r="75" spans="2:107" ht="13.5" x14ac:dyDescent="0.15">
      <c r="B75" s="1241"/>
      <c r="G75" s="1256"/>
      <c r="H75" s="1256"/>
      <c r="I75" s="1252"/>
      <c r="J75" s="1252"/>
      <c r="K75" s="1255"/>
      <c r="L75" s="1255"/>
      <c r="M75" s="1255"/>
      <c r="N75" s="1255"/>
      <c r="AM75" s="1254"/>
      <c r="AN75" s="1248"/>
      <c r="AO75" s="1248"/>
      <c r="AP75" s="1248"/>
      <c r="AQ75" s="1248"/>
      <c r="AR75" s="1248"/>
      <c r="AS75" s="1248"/>
      <c r="AT75" s="1248"/>
      <c r="AU75" s="1248"/>
      <c r="AV75" s="1248"/>
      <c r="AW75" s="1248"/>
      <c r="AX75" s="1248"/>
      <c r="AY75" s="1248"/>
      <c r="AZ75" s="1248"/>
      <c r="BA75" s="1248"/>
      <c r="BB75" s="1248" t="s">
        <v>591</v>
      </c>
      <c r="BC75" s="1248"/>
      <c r="BD75" s="1248"/>
      <c r="BE75" s="1248"/>
      <c r="BF75" s="1248"/>
      <c r="BG75" s="1248"/>
      <c r="BH75" s="1248"/>
      <c r="BI75" s="1248"/>
      <c r="BJ75" s="1248"/>
      <c r="BK75" s="1248"/>
      <c r="BL75" s="1248"/>
      <c r="BM75" s="1248"/>
      <c r="BN75" s="1248"/>
      <c r="BO75" s="1248"/>
      <c r="BP75" s="1247">
        <v>5.5</v>
      </c>
      <c r="BQ75" s="1247"/>
      <c r="BR75" s="1247"/>
      <c r="BS75" s="1247"/>
      <c r="BT75" s="1247"/>
      <c r="BU75" s="1247"/>
      <c r="BV75" s="1247"/>
      <c r="BW75" s="1247"/>
      <c r="BX75" s="1247">
        <v>5</v>
      </c>
      <c r="BY75" s="1247"/>
      <c r="BZ75" s="1247"/>
      <c r="CA75" s="1247"/>
      <c r="CB75" s="1247"/>
      <c r="CC75" s="1247"/>
      <c r="CD75" s="1247"/>
      <c r="CE75" s="1247"/>
      <c r="CF75" s="1247">
        <v>5.7</v>
      </c>
      <c r="CG75" s="1247"/>
      <c r="CH75" s="1247"/>
      <c r="CI75" s="1247"/>
      <c r="CJ75" s="1247"/>
      <c r="CK75" s="1247"/>
      <c r="CL75" s="1247"/>
      <c r="CM75" s="1247"/>
      <c r="CN75" s="1247">
        <v>7</v>
      </c>
      <c r="CO75" s="1247"/>
      <c r="CP75" s="1247"/>
      <c r="CQ75" s="1247"/>
      <c r="CR75" s="1247"/>
      <c r="CS75" s="1247"/>
      <c r="CT75" s="1247"/>
      <c r="CU75" s="1247"/>
      <c r="CV75" s="1247">
        <v>8.1</v>
      </c>
      <c r="CW75" s="1247"/>
      <c r="CX75" s="1247"/>
      <c r="CY75" s="1247"/>
      <c r="CZ75" s="1247"/>
      <c r="DA75" s="1247"/>
      <c r="DB75" s="1247"/>
      <c r="DC75" s="1247"/>
    </row>
    <row r="76" spans="2:107" ht="13.5" x14ac:dyDescent="0.15">
      <c r="B76" s="1241"/>
      <c r="G76" s="1256"/>
      <c r="H76" s="1256"/>
      <c r="I76" s="1252"/>
      <c r="J76" s="1252"/>
      <c r="K76" s="1255"/>
      <c r="L76" s="1255"/>
      <c r="M76" s="1255"/>
      <c r="N76" s="1255"/>
      <c r="AM76" s="1254"/>
      <c r="AN76" s="1248"/>
      <c r="AO76" s="1248"/>
      <c r="AP76" s="1248"/>
      <c r="AQ76" s="1248"/>
      <c r="AR76" s="1248"/>
      <c r="AS76" s="1248"/>
      <c r="AT76" s="1248"/>
      <c r="AU76" s="1248"/>
      <c r="AV76" s="1248"/>
      <c r="AW76" s="1248"/>
      <c r="AX76" s="1248"/>
      <c r="AY76" s="1248"/>
      <c r="AZ76" s="1248"/>
      <c r="BA76" s="1248"/>
      <c r="BB76" s="1248"/>
      <c r="BC76" s="1248"/>
      <c r="BD76" s="1248"/>
      <c r="BE76" s="1248"/>
      <c r="BF76" s="1248"/>
      <c r="BG76" s="1248"/>
      <c r="BH76" s="1248"/>
      <c r="BI76" s="1248"/>
      <c r="BJ76" s="1248"/>
      <c r="BK76" s="1248"/>
      <c r="BL76" s="1248"/>
      <c r="BM76" s="1248"/>
      <c r="BN76" s="1248"/>
      <c r="BO76" s="1248"/>
      <c r="BP76" s="1247"/>
      <c r="BQ76" s="1247"/>
      <c r="BR76" s="1247"/>
      <c r="BS76" s="1247"/>
      <c r="BT76" s="1247"/>
      <c r="BU76" s="1247"/>
      <c r="BV76" s="1247"/>
      <c r="BW76" s="1247"/>
      <c r="BX76" s="1247"/>
      <c r="BY76" s="1247"/>
      <c r="BZ76" s="1247"/>
      <c r="CA76" s="1247"/>
      <c r="CB76" s="1247"/>
      <c r="CC76" s="1247"/>
      <c r="CD76" s="1247"/>
      <c r="CE76" s="1247"/>
      <c r="CF76" s="1247"/>
      <c r="CG76" s="1247"/>
      <c r="CH76" s="1247"/>
      <c r="CI76" s="1247"/>
      <c r="CJ76" s="1247"/>
      <c r="CK76" s="1247"/>
      <c r="CL76" s="1247"/>
      <c r="CM76" s="1247"/>
      <c r="CN76" s="1247"/>
      <c r="CO76" s="1247"/>
      <c r="CP76" s="1247"/>
      <c r="CQ76" s="1247"/>
      <c r="CR76" s="1247"/>
      <c r="CS76" s="1247"/>
      <c r="CT76" s="1247"/>
      <c r="CU76" s="1247"/>
      <c r="CV76" s="1247"/>
      <c r="CW76" s="1247"/>
      <c r="CX76" s="1247"/>
      <c r="CY76" s="1247"/>
      <c r="CZ76" s="1247"/>
      <c r="DA76" s="1247"/>
      <c r="DB76" s="1247"/>
      <c r="DC76" s="1247"/>
    </row>
    <row r="77" spans="2:107" ht="13.5" x14ac:dyDescent="0.15">
      <c r="B77" s="1241"/>
      <c r="G77" s="1252"/>
      <c r="H77" s="1252"/>
      <c r="I77" s="1252"/>
      <c r="J77" s="1252"/>
      <c r="K77" s="1253"/>
      <c r="L77" s="1253"/>
      <c r="M77" s="1253"/>
      <c r="N77" s="1253"/>
      <c r="AN77" s="1249" t="s">
        <v>593</v>
      </c>
      <c r="AO77" s="1249"/>
      <c r="AP77" s="1249"/>
      <c r="AQ77" s="1249"/>
      <c r="AR77" s="1249"/>
      <c r="AS77" s="1249"/>
      <c r="AT77" s="1249"/>
      <c r="AU77" s="1249"/>
      <c r="AV77" s="1249"/>
      <c r="AW77" s="1249"/>
      <c r="AX77" s="1249"/>
      <c r="AY77" s="1249"/>
      <c r="AZ77" s="1249"/>
      <c r="BA77" s="1249"/>
      <c r="BB77" s="1248" t="s">
        <v>592</v>
      </c>
      <c r="BC77" s="1248"/>
      <c r="BD77" s="1248"/>
      <c r="BE77" s="1248"/>
      <c r="BF77" s="1248"/>
      <c r="BG77" s="1248"/>
      <c r="BH77" s="1248"/>
      <c r="BI77" s="1248"/>
      <c r="BJ77" s="1248"/>
      <c r="BK77" s="1248"/>
      <c r="BL77" s="1248"/>
      <c r="BM77" s="1248"/>
      <c r="BN77" s="1248"/>
      <c r="BO77" s="1248"/>
      <c r="BP77" s="1247">
        <v>0</v>
      </c>
      <c r="BQ77" s="1247"/>
      <c r="BR77" s="1247"/>
      <c r="BS77" s="1247"/>
      <c r="BT77" s="1247"/>
      <c r="BU77" s="1247"/>
      <c r="BV77" s="1247"/>
      <c r="BW77" s="1247"/>
      <c r="BX77" s="1247">
        <v>0</v>
      </c>
      <c r="BY77" s="1247"/>
      <c r="BZ77" s="1247"/>
      <c r="CA77" s="1247"/>
      <c r="CB77" s="1247"/>
      <c r="CC77" s="1247"/>
      <c r="CD77" s="1247"/>
      <c r="CE77" s="1247"/>
      <c r="CF77" s="1247">
        <v>0</v>
      </c>
      <c r="CG77" s="1247"/>
      <c r="CH77" s="1247"/>
      <c r="CI77" s="1247"/>
      <c r="CJ77" s="1247"/>
      <c r="CK77" s="1247"/>
      <c r="CL77" s="1247"/>
      <c r="CM77" s="1247"/>
      <c r="CN77" s="1247">
        <v>0</v>
      </c>
      <c r="CO77" s="1247"/>
      <c r="CP77" s="1247"/>
      <c r="CQ77" s="1247"/>
      <c r="CR77" s="1247"/>
      <c r="CS77" s="1247"/>
      <c r="CT77" s="1247"/>
      <c r="CU77" s="1247"/>
      <c r="CV77" s="1247">
        <v>0</v>
      </c>
      <c r="CW77" s="1247"/>
      <c r="CX77" s="1247"/>
      <c r="CY77" s="1247"/>
      <c r="CZ77" s="1247"/>
      <c r="DA77" s="1247"/>
      <c r="DB77" s="1247"/>
      <c r="DC77" s="1247"/>
    </row>
    <row r="78" spans="2:107" ht="13.5" x14ac:dyDescent="0.15">
      <c r="B78" s="1241"/>
      <c r="G78" s="1252"/>
      <c r="H78" s="1252"/>
      <c r="I78" s="1252"/>
      <c r="J78" s="1252"/>
      <c r="K78" s="1253"/>
      <c r="L78" s="1253"/>
      <c r="M78" s="1253"/>
      <c r="N78" s="1253"/>
      <c r="AN78" s="1249"/>
      <c r="AO78" s="1249"/>
      <c r="AP78" s="1249"/>
      <c r="AQ78" s="1249"/>
      <c r="AR78" s="1249"/>
      <c r="AS78" s="1249"/>
      <c r="AT78" s="1249"/>
      <c r="AU78" s="1249"/>
      <c r="AV78" s="1249"/>
      <c r="AW78" s="1249"/>
      <c r="AX78" s="1249"/>
      <c r="AY78" s="1249"/>
      <c r="AZ78" s="1249"/>
      <c r="BA78" s="1249"/>
      <c r="BB78" s="1248"/>
      <c r="BC78" s="1248"/>
      <c r="BD78" s="1248"/>
      <c r="BE78" s="1248"/>
      <c r="BF78" s="1248"/>
      <c r="BG78" s="1248"/>
      <c r="BH78" s="1248"/>
      <c r="BI78" s="1248"/>
      <c r="BJ78" s="1248"/>
      <c r="BK78" s="1248"/>
      <c r="BL78" s="1248"/>
      <c r="BM78" s="1248"/>
      <c r="BN78" s="1248"/>
      <c r="BO78" s="1248"/>
      <c r="BP78" s="1247"/>
      <c r="BQ78" s="1247"/>
      <c r="BR78" s="1247"/>
      <c r="BS78" s="1247"/>
      <c r="BT78" s="1247"/>
      <c r="BU78" s="1247"/>
      <c r="BV78" s="1247"/>
      <c r="BW78" s="1247"/>
      <c r="BX78" s="1247"/>
      <c r="BY78" s="1247"/>
      <c r="BZ78" s="1247"/>
      <c r="CA78" s="1247"/>
      <c r="CB78" s="1247"/>
      <c r="CC78" s="1247"/>
      <c r="CD78" s="1247"/>
      <c r="CE78" s="1247"/>
      <c r="CF78" s="1247"/>
      <c r="CG78" s="1247"/>
      <c r="CH78" s="1247"/>
      <c r="CI78" s="1247"/>
      <c r="CJ78" s="1247"/>
      <c r="CK78" s="1247"/>
      <c r="CL78" s="1247"/>
      <c r="CM78" s="1247"/>
      <c r="CN78" s="1247"/>
      <c r="CO78" s="1247"/>
      <c r="CP78" s="1247"/>
      <c r="CQ78" s="1247"/>
      <c r="CR78" s="1247"/>
      <c r="CS78" s="1247"/>
      <c r="CT78" s="1247"/>
      <c r="CU78" s="1247"/>
      <c r="CV78" s="1247"/>
      <c r="CW78" s="1247"/>
      <c r="CX78" s="1247"/>
      <c r="CY78" s="1247"/>
      <c r="CZ78" s="1247"/>
      <c r="DA78" s="1247"/>
      <c r="DB78" s="1247"/>
      <c r="DC78" s="1247"/>
    </row>
    <row r="79" spans="2:107" ht="13.5" x14ac:dyDescent="0.15">
      <c r="B79" s="1241"/>
      <c r="G79" s="1252"/>
      <c r="H79" s="1252"/>
      <c r="I79" s="1251"/>
      <c r="J79" s="1251"/>
      <c r="K79" s="1250"/>
      <c r="L79" s="1250"/>
      <c r="M79" s="1250"/>
      <c r="N79" s="1250"/>
      <c r="AN79" s="1249"/>
      <c r="AO79" s="1249"/>
      <c r="AP79" s="1249"/>
      <c r="AQ79" s="1249"/>
      <c r="AR79" s="1249"/>
      <c r="AS79" s="1249"/>
      <c r="AT79" s="1249"/>
      <c r="AU79" s="1249"/>
      <c r="AV79" s="1249"/>
      <c r="AW79" s="1249"/>
      <c r="AX79" s="1249"/>
      <c r="AY79" s="1249"/>
      <c r="AZ79" s="1249"/>
      <c r="BA79" s="1249"/>
      <c r="BB79" s="1248" t="s">
        <v>591</v>
      </c>
      <c r="BC79" s="1248"/>
      <c r="BD79" s="1248"/>
      <c r="BE79" s="1248"/>
      <c r="BF79" s="1248"/>
      <c r="BG79" s="1248"/>
      <c r="BH79" s="1248"/>
      <c r="BI79" s="1248"/>
      <c r="BJ79" s="1248"/>
      <c r="BK79" s="1248"/>
      <c r="BL79" s="1248"/>
      <c r="BM79" s="1248"/>
      <c r="BN79" s="1248"/>
      <c r="BO79" s="1248"/>
      <c r="BP79" s="1247">
        <v>7.1</v>
      </c>
      <c r="BQ79" s="1247"/>
      <c r="BR79" s="1247"/>
      <c r="BS79" s="1247"/>
      <c r="BT79" s="1247"/>
      <c r="BU79" s="1247"/>
      <c r="BV79" s="1247"/>
      <c r="BW79" s="1247"/>
      <c r="BX79" s="1247">
        <v>7.1</v>
      </c>
      <c r="BY79" s="1247"/>
      <c r="BZ79" s="1247"/>
      <c r="CA79" s="1247"/>
      <c r="CB79" s="1247"/>
      <c r="CC79" s="1247"/>
      <c r="CD79" s="1247"/>
      <c r="CE79" s="1247"/>
      <c r="CF79" s="1247">
        <v>7.3</v>
      </c>
      <c r="CG79" s="1247"/>
      <c r="CH79" s="1247"/>
      <c r="CI79" s="1247"/>
      <c r="CJ79" s="1247"/>
      <c r="CK79" s="1247"/>
      <c r="CL79" s="1247"/>
      <c r="CM79" s="1247"/>
      <c r="CN79" s="1247">
        <v>7.4</v>
      </c>
      <c r="CO79" s="1247"/>
      <c r="CP79" s="1247"/>
      <c r="CQ79" s="1247"/>
      <c r="CR79" s="1247"/>
      <c r="CS79" s="1247"/>
      <c r="CT79" s="1247"/>
      <c r="CU79" s="1247"/>
      <c r="CV79" s="1247">
        <v>7.5</v>
      </c>
      <c r="CW79" s="1247"/>
      <c r="CX79" s="1247"/>
      <c r="CY79" s="1247"/>
      <c r="CZ79" s="1247"/>
      <c r="DA79" s="1247"/>
      <c r="DB79" s="1247"/>
      <c r="DC79" s="1247"/>
    </row>
    <row r="80" spans="2:107" ht="13.5" x14ac:dyDescent="0.15">
      <c r="B80" s="1241"/>
      <c r="G80" s="1252"/>
      <c r="H80" s="1252"/>
      <c r="I80" s="1251"/>
      <c r="J80" s="1251"/>
      <c r="K80" s="1250"/>
      <c r="L80" s="1250"/>
      <c r="M80" s="1250"/>
      <c r="N80" s="1250"/>
      <c r="AN80" s="1249"/>
      <c r="AO80" s="1249"/>
      <c r="AP80" s="1249"/>
      <c r="AQ80" s="1249"/>
      <c r="AR80" s="1249"/>
      <c r="AS80" s="1249"/>
      <c r="AT80" s="1249"/>
      <c r="AU80" s="1249"/>
      <c r="AV80" s="1249"/>
      <c r="AW80" s="1249"/>
      <c r="AX80" s="1249"/>
      <c r="AY80" s="1249"/>
      <c r="AZ80" s="1249"/>
      <c r="BA80" s="1249"/>
      <c r="BB80" s="1248"/>
      <c r="BC80" s="1248"/>
      <c r="BD80" s="1248"/>
      <c r="BE80" s="1248"/>
      <c r="BF80" s="1248"/>
      <c r="BG80" s="1248"/>
      <c r="BH80" s="1248"/>
      <c r="BI80" s="1248"/>
      <c r="BJ80" s="1248"/>
      <c r="BK80" s="1248"/>
      <c r="BL80" s="1248"/>
      <c r="BM80" s="1248"/>
      <c r="BN80" s="1248"/>
      <c r="BO80" s="1248"/>
      <c r="BP80" s="1247"/>
      <c r="BQ80" s="1247"/>
      <c r="BR80" s="1247"/>
      <c r="BS80" s="1247"/>
      <c r="BT80" s="1247"/>
      <c r="BU80" s="1247"/>
      <c r="BV80" s="1247"/>
      <c r="BW80" s="1247"/>
      <c r="BX80" s="1247"/>
      <c r="BY80" s="1247"/>
      <c r="BZ80" s="1247"/>
      <c r="CA80" s="1247"/>
      <c r="CB80" s="1247"/>
      <c r="CC80" s="1247"/>
      <c r="CD80" s="1247"/>
      <c r="CE80" s="1247"/>
      <c r="CF80" s="1247"/>
      <c r="CG80" s="1247"/>
      <c r="CH80" s="1247"/>
      <c r="CI80" s="1247"/>
      <c r="CJ80" s="1247"/>
      <c r="CK80" s="1247"/>
      <c r="CL80" s="1247"/>
      <c r="CM80" s="1247"/>
      <c r="CN80" s="1247"/>
      <c r="CO80" s="1247"/>
      <c r="CP80" s="1247"/>
      <c r="CQ80" s="1247"/>
      <c r="CR80" s="1247"/>
      <c r="CS80" s="1247"/>
      <c r="CT80" s="1247"/>
      <c r="CU80" s="1247"/>
      <c r="CV80" s="1247"/>
      <c r="CW80" s="1247"/>
      <c r="CX80" s="1247"/>
      <c r="CY80" s="1247"/>
      <c r="CZ80" s="1247"/>
      <c r="DA80" s="1247"/>
      <c r="DB80" s="1247"/>
      <c r="DC80" s="1247"/>
    </row>
    <row r="81" spans="2:109" ht="13.5" x14ac:dyDescent="0.15">
      <c r="B81" s="1241"/>
    </row>
    <row r="82" spans="2:109" ht="17.25" x14ac:dyDescent="0.15">
      <c r="B82" s="1241"/>
      <c r="K82" s="1246"/>
      <c r="L82" s="1246"/>
      <c r="M82" s="1246"/>
      <c r="N82" s="1246"/>
      <c r="AQ82" s="1246"/>
      <c r="AR82" s="1246"/>
      <c r="AS82" s="1246"/>
      <c r="AT82" s="1246"/>
      <c r="BC82" s="1246"/>
      <c r="BD82" s="1246"/>
      <c r="BE82" s="1246"/>
      <c r="BF82" s="1246"/>
      <c r="BO82" s="1246"/>
      <c r="BP82" s="1246"/>
      <c r="BQ82" s="1246"/>
      <c r="BR82" s="1246"/>
      <c r="CA82" s="1246"/>
      <c r="CB82" s="1246"/>
      <c r="CC82" s="1246"/>
      <c r="CD82" s="1246"/>
      <c r="CM82" s="1246"/>
      <c r="CN82" s="1246"/>
      <c r="CO82" s="1246"/>
      <c r="CP82" s="1246"/>
      <c r="CY82" s="1246"/>
      <c r="CZ82" s="1246"/>
      <c r="DA82" s="1246"/>
      <c r="DB82" s="1246"/>
      <c r="DC82" s="1246"/>
    </row>
    <row r="83" spans="2:109" ht="13.5" x14ac:dyDescent="0.15">
      <c r="B83" s="1245"/>
      <c r="C83" s="1244"/>
      <c r="D83" s="1244"/>
      <c r="E83" s="1244"/>
      <c r="F83" s="1244"/>
      <c r="G83" s="1244"/>
      <c r="H83" s="1244"/>
      <c r="I83" s="1244"/>
      <c r="J83" s="1244"/>
      <c r="K83" s="1244"/>
      <c r="L83" s="1244"/>
      <c r="M83" s="1244"/>
      <c r="N83" s="1244"/>
      <c r="O83" s="1244"/>
      <c r="P83" s="1244"/>
      <c r="Q83" s="1244"/>
      <c r="R83" s="1244"/>
      <c r="S83" s="1244"/>
      <c r="T83" s="1244"/>
      <c r="U83" s="1244"/>
      <c r="V83" s="1244"/>
      <c r="W83" s="1244"/>
      <c r="X83" s="1244"/>
      <c r="Y83" s="1244"/>
      <c r="Z83" s="1244"/>
      <c r="AA83" s="1244"/>
      <c r="AB83" s="1244"/>
      <c r="AC83" s="1244"/>
      <c r="AD83" s="1244"/>
      <c r="AE83" s="1244"/>
      <c r="AF83" s="1244"/>
      <c r="AG83" s="1244"/>
      <c r="AH83" s="1244"/>
      <c r="AI83" s="1244"/>
      <c r="AJ83" s="1244"/>
      <c r="AK83" s="1244"/>
      <c r="AL83" s="1244"/>
      <c r="AM83" s="1244"/>
      <c r="AN83" s="1244"/>
      <c r="AO83" s="1244"/>
      <c r="AP83" s="1244"/>
      <c r="AQ83" s="1244"/>
      <c r="AR83" s="1244"/>
      <c r="AS83" s="1244"/>
      <c r="AT83" s="1244"/>
      <c r="AU83" s="1244"/>
      <c r="AV83" s="1244"/>
      <c r="AW83" s="1244"/>
      <c r="AX83" s="1244"/>
      <c r="AY83" s="1244"/>
      <c r="AZ83" s="1244"/>
      <c r="BA83" s="1244"/>
      <c r="BB83" s="1244"/>
      <c r="BC83" s="1244"/>
      <c r="BD83" s="1244"/>
      <c r="BE83" s="1244"/>
      <c r="BF83" s="1244"/>
      <c r="BG83" s="1244"/>
      <c r="BH83" s="1244"/>
      <c r="BI83" s="1244"/>
      <c r="BJ83" s="1244"/>
      <c r="BK83" s="1244"/>
      <c r="BL83" s="1244"/>
      <c r="BM83" s="1244"/>
      <c r="BN83" s="1244"/>
      <c r="BO83" s="1244"/>
      <c r="BP83" s="1244"/>
      <c r="BQ83" s="1244"/>
      <c r="BR83" s="1244"/>
      <c r="BS83" s="1244"/>
      <c r="BT83" s="1244"/>
      <c r="BU83" s="1244"/>
      <c r="BV83" s="1244"/>
      <c r="BW83" s="1244"/>
      <c r="BX83" s="1244"/>
      <c r="BY83" s="1244"/>
      <c r="BZ83" s="1244"/>
      <c r="CA83" s="1244"/>
      <c r="CB83" s="1244"/>
      <c r="CC83" s="1244"/>
      <c r="CD83" s="1244"/>
      <c r="CE83" s="1244"/>
      <c r="CF83" s="1244"/>
      <c r="CG83" s="1244"/>
      <c r="CH83" s="1244"/>
      <c r="CI83" s="1244"/>
      <c r="CJ83" s="1244"/>
      <c r="CK83" s="1244"/>
      <c r="CL83" s="1244"/>
      <c r="CM83" s="1244"/>
      <c r="CN83" s="1244"/>
      <c r="CO83" s="1244"/>
      <c r="CP83" s="1244"/>
      <c r="CQ83" s="1244"/>
      <c r="CR83" s="1244"/>
      <c r="CS83" s="1244"/>
      <c r="CT83" s="1244"/>
      <c r="CU83" s="1244"/>
      <c r="CV83" s="1244"/>
      <c r="CW83" s="1244"/>
      <c r="CX83" s="1244"/>
      <c r="CY83" s="1244"/>
      <c r="CZ83" s="1244"/>
      <c r="DA83" s="1244"/>
      <c r="DB83" s="1244"/>
      <c r="DC83" s="1244"/>
      <c r="DD83" s="1243"/>
    </row>
    <row r="84" spans="2:109" ht="13.5" x14ac:dyDescent="0.15">
      <c r="DD84" s="1240"/>
      <c r="DE84" s="1240"/>
    </row>
    <row r="85" spans="2:109" ht="13.5" x14ac:dyDescent="0.15">
      <c r="DD85" s="1240"/>
      <c r="DE85" s="1240"/>
    </row>
  </sheetData>
  <sheetProtection algorithmName="SHA-512" hashValue="xv4kEYV+RrLnohN1GQ/IbEgTLKusgT9E+C/luvRGCfJWQlPyNIpXsl5hW7+fPXptwlUD1ja0/L6N808MV/D7cg==" saltValue="saEmfLKONatKFzBobfqKvw==" spinCount="100000" sheet="1" objects="1" scenarios="1" formatCells="0"/>
  <dataConsolidate/>
  <mergeCells count="112">
    <mergeCell ref="CF77:CM78"/>
    <mergeCell ref="CF79:CM80"/>
    <mergeCell ref="BX79:CE80"/>
    <mergeCell ref="N77:N78"/>
    <mergeCell ref="AN77:BA80"/>
    <mergeCell ref="BB77:BO78"/>
    <mergeCell ref="BP77:BW78"/>
    <mergeCell ref="BX77:CE78"/>
    <mergeCell ref="CV79:DC80"/>
    <mergeCell ref="CN77:CU78"/>
    <mergeCell ref="CV77:DC78"/>
    <mergeCell ref="I79:J80"/>
    <mergeCell ref="K79:K80"/>
    <mergeCell ref="L79:L80"/>
    <mergeCell ref="M79:M80"/>
    <mergeCell ref="N79:N80"/>
    <mergeCell ref="BB79:BO80"/>
    <mergeCell ref="BP79:BW80"/>
    <mergeCell ref="BX75:CE76"/>
    <mergeCell ref="CF75:CM76"/>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G72:J72"/>
    <mergeCell ref="AN72:BO72"/>
    <mergeCell ref="BP72:BW72"/>
    <mergeCell ref="BP75:BW76"/>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N53:N54"/>
    <mergeCell ref="BB53:BO54"/>
    <mergeCell ref="BP53:BW54"/>
    <mergeCell ref="BX53:CE54"/>
    <mergeCell ref="CF53:CM54"/>
    <mergeCell ref="AN51:BA54"/>
    <mergeCell ref="BB51:BO52"/>
    <mergeCell ref="BP51:BW52"/>
    <mergeCell ref="I57:J58"/>
    <mergeCell ref="K57:K58"/>
    <mergeCell ref="I53:J54"/>
    <mergeCell ref="K53:K54"/>
    <mergeCell ref="L53:L54"/>
    <mergeCell ref="M53:M54"/>
    <mergeCell ref="BX57:CE58"/>
    <mergeCell ref="CF57:CM58"/>
    <mergeCell ref="CN57:CU58"/>
    <mergeCell ref="CV57:DC58"/>
    <mergeCell ref="CN53:CU54"/>
    <mergeCell ref="I51:J52"/>
    <mergeCell ref="K51:K52"/>
    <mergeCell ref="L51:L52"/>
    <mergeCell ref="M51:M52"/>
    <mergeCell ref="N51:N52"/>
    <mergeCell ref="AN55:BA58"/>
    <mergeCell ref="BB55:BO56"/>
    <mergeCell ref="BP55:BW56"/>
    <mergeCell ref="BP57:BW58"/>
    <mergeCell ref="L57:L58"/>
    <mergeCell ref="M57:M58"/>
    <mergeCell ref="N57:N58"/>
    <mergeCell ref="BB57:BO58"/>
    <mergeCell ref="CV50:DC50"/>
    <mergeCell ref="CV51:DC52"/>
    <mergeCell ref="CN51:CU52"/>
    <mergeCell ref="G51:H54"/>
    <mergeCell ref="G55:H58"/>
    <mergeCell ref="I55:J56"/>
    <mergeCell ref="K55:K56"/>
    <mergeCell ref="L55:L56"/>
    <mergeCell ref="M55:M56"/>
    <mergeCell ref="N55:N56"/>
    <mergeCell ref="BX51:CE52"/>
    <mergeCell ref="CF51:CM52"/>
    <mergeCell ref="AN43:DC47"/>
    <mergeCell ref="CV53:DC54"/>
    <mergeCell ref="G50:J50"/>
    <mergeCell ref="AN50:BO50"/>
    <mergeCell ref="BP50:BW50"/>
    <mergeCell ref="BX50:CE50"/>
    <mergeCell ref="CF50:CM50"/>
    <mergeCell ref="CN50:CU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40D2AB-1A6E-47E5-94F4-6D35E23FF451}">
  <sheetPr>
    <pageSetUpPr fitToPage="1"/>
  </sheetPr>
  <dimension ref="A1:DR125"/>
  <sheetViews>
    <sheetView showGridLines="0" zoomScaleNormal="100" zoomScaleSheetLayoutView="70" workbookViewId="0">
      <selection activeCell="CO54" sqref="CO54"/>
    </sheetView>
  </sheetViews>
  <sheetFormatPr defaultColWidth="0" defaultRowHeight="13.5" customHeight="1" zeroHeight="1" x14ac:dyDescent="0.15"/>
  <cols>
    <col min="1" max="34" width="2.5" style="256" customWidth="1"/>
    <col min="35" max="122" width="2.5" style="255" customWidth="1"/>
    <col min="123" max="16384" width="2.5" style="255" hidden="1"/>
  </cols>
  <sheetData>
    <row r="1" spans="1:34"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x14ac:dyDescent="0.15">
      <c r="S2" s="255"/>
      <c r="AH2" s="255"/>
    </row>
    <row r="3" spans="1:34"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x14ac:dyDescent="0.15"/>
    <row r="5" spans="1:34" x14ac:dyDescent="0.15"/>
    <row r="6" spans="1:34" x14ac:dyDescent="0.15"/>
    <row r="7" spans="1:34" x14ac:dyDescent="0.15"/>
    <row r="8" spans="1:34" x14ac:dyDescent="0.15"/>
    <row r="9" spans="1:34" x14ac:dyDescent="0.15">
      <c r="AH9" s="25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5"/>
    </row>
    <row r="18" spans="12:34" x14ac:dyDescent="0.15"/>
    <row r="19" spans="12:34" x14ac:dyDescent="0.15"/>
    <row r="20" spans="12:34" x14ac:dyDescent="0.15">
      <c r="AH20" s="255"/>
    </row>
    <row r="21" spans="12:34" x14ac:dyDescent="0.15">
      <c r="AH21" s="255"/>
    </row>
    <row r="22" spans="12:34" x14ac:dyDescent="0.15"/>
    <row r="23" spans="12:34" x14ac:dyDescent="0.15"/>
    <row r="24" spans="12:34" x14ac:dyDescent="0.15">
      <c r="Q24" s="255"/>
    </row>
    <row r="25" spans="12:34" x14ac:dyDescent="0.15"/>
    <row r="26" spans="12:34" x14ac:dyDescent="0.15"/>
    <row r="27" spans="12:34" x14ac:dyDescent="0.15"/>
    <row r="28" spans="12:34" x14ac:dyDescent="0.15">
      <c r="O28" s="255"/>
      <c r="T28" s="255"/>
      <c r="AH28" s="255"/>
    </row>
    <row r="29" spans="12:34" x14ac:dyDescent="0.15"/>
    <row r="30" spans="12:34" x14ac:dyDescent="0.15"/>
    <row r="31" spans="12:34" x14ac:dyDescent="0.15">
      <c r="Q31" s="255"/>
    </row>
    <row r="32" spans="12:34" x14ac:dyDescent="0.15">
      <c r="L32" s="255"/>
    </row>
    <row r="33" spans="2:34" x14ac:dyDescent="0.15">
      <c r="C33" s="255"/>
      <c r="E33" s="255"/>
      <c r="G33" s="255"/>
      <c r="I33" s="255"/>
      <c r="X33" s="255"/>
    </row>
    <row r="34" spans="2:34" x14ac:dyDescent="0.15">
      <c r="B34" s="255"/>
      <c r="P34" s="255"/>
      <c r="R34" s="255"/>
      <c r="T34" s="255"/>
    </row>
    <row r="35" spans="2:34" x14ac:dyDescent="0.15">
      <c r="D35" s="255"/>
      <c r="W35" s="255"/>
      <c r="AC35" s="255"/>
      <c r="AD35" s="255"/>
      <c r="AE35" s="255"/>
      <c r="AF35" s="255"/>
      <c r="AG35" s="255"/>
      <c r="AH35" s="255"/>
    </row>
    <row r="36" spans="2:34" x14ac:dyDescent="0.15">
      <c r="H36" s="255"/>
      <c r="J36" s="255"/>
      <c r="K36" s="255"/>
      <c r="M36" s="255"/>
      <c r="Y36" s="255"/>
      <c r="Z36" s="255"/>
      <c r="AA36" s="255"/>
      <c r="AB36" s="255"/>
      <c r="AC36" s="255"/>
      <c r="AD36" s="255"/>
      <c r="AE36" s="255"/>
      <c r="AF36" s="255"/>
      <c r="AG36" s="255"/>
      <c r="AH36" s="255"/>
    </row>
    <row r="37" spans="2:34" x14ac:dyDescent="0.15">
      <c r="AH37" s="255"/>
    </row>
    <row r="38" spans="2:34" x14ac:dyDescent="0.15">
      <c r="AG38" s="255"/>
      <c r="AH38" s="255"/>
    </row>
    <row r="39" spans="2:34" x14ac:dyDescent="0.15"/>
    <row r="40" spans="2:34" x14ac:dyDescent="0.15">
      <c r="X40" s="255"/>
    </row>
    <row r="41" spans="2:34" x14ac:dyDescent="0.15">
      <c r="R41" s="255"/>
    </row>
    <row r="42" spans="2:34" x14ac:dyDescent="0.15">
      <c r="W42" s="255"/>
    </row>
    <row r="43" spans="2:34" x14ac:dyDescent="0.15">
      <c r="Y43" s="255"/>
      <c r="Z43" s="255"/>
      <c r="AA43" s="255"/>
      <c r="AB43" s="255"/>
      <c r="AC43" s="255"/>
      <c r="AD43" s="255"/>
      <c r="AE43" s="255"/>
      <c r="AF43" s="255"/>
      <c r="AG43" s="255"/>
      <c r="AH43" s="255"/>
    </row>
    <row r="44" spans="2:34" x14ac:dyDescent="0.15">
      <c r="AH44" s="255"/>
    </row>
    <row r="45" spans="2:34" x14ac:dyDescent="0.15">
      <c r="X45" s="255"/>
    </row>
    <row r="46" spans="2:34" x14ac:dyDescent="0.15"/>
    <row r="47" spans="2:34" x14ac:dyDescent="0.15"/>
    <row r="48" spans="2:34" x14ac:dyDescent="0.15">
      <c r="W48" s="255"/>
      <c r="Y48" s="255"/>
      <c r="Z48" s="255"/>
      <c r="AA48" s="255"/>
      <c r="AB48" s="255"/>
      <c r="AC48" s="255"/>
      <c r="AD48" s="255"/>
      <c r="AE48" s="255"/>
      <c r="AF48" s="255"/>
      <c r="AG48" s="255"/>
      <c r="AH48" s="255"/>
    </row>
    <row r="49" spans="28:34" x14ac:dyDescent="0.15"/>
    <row r="50" spans="28:34" x14ac:dyDescent="0.15">
      <c r="AE50" s="255"/>
      <c r="AF50" s="255"/>
      <c r="AG50" s="255"/>
      <c r="AH50" s="255"/>
    </row>
    <row r="51" spans="28:34" x14ac:dyDescent="0.15">
      <c r="AC51" s="255"/>
      <c r="AD51" s="255"/>
      <c r="AE51" s="255"/>
      <c r="AF51" s="255"/>
      <c r="AG51" s="255"/>
      <c r="AH51" s="255"/>
    </row>
    <row r="52" spans="28:34" x14ac:dyDescent="0.15"/>
    <row r="53" spans="28:34" x14ac:dyDescent="0.15">
      <c r="AF53" s="255"/>
      <c r="AG53" s="255"/>
      <c r="AH53" s="255"/>
    </row>
    <row r="54" spans="28:34" x14ac:dyDescent="0.15">
      <c r="AH54" s="255"/>
    </row>
    <row r="55" spans="28:34" x14ac:dyDescent="0.15"/>
    <row r="56" spans="28:34" x14ac:dyDescent="0.15">
      <c r="AB56" s="255"/>
      <c r="AC56" s="255"/>
      <c r="AD56" s="255"/>
      <c r="AE56" s="255"/>
      <c r="AF56" s="255"/>
      <c r="AG56" s="255"/>
      <c r="AH56" s="255"/>
    </row>
    <row r="57" spans="28:34" x14ac:dyDescent="0.15">
      <c r="AH57" s="255"/>
    </row>
    <row r="58" spans="28:34" x14ac:dyDescent="0.15">
      <c r="AH58" s="255"/>
    </row>
    <row r="59" spans="28:34" x14ac:dyDescent="0.15"/>
    <row r="60" spans="28:34" x14ac:dyDescent="0.15"/>
    <row r="61" spans="28:34" x14ac:dyDescent="0.15"/>
    <row r="62" spans="28:34" x14ac:dyDescent="0.15"/>
    <row r="63" spans="28:34" x14ac:dyDescent="0.15">
      <c r="AH63" s="255"/>
    </row>
    <row r="64" spans="28:34" x14ac:dyDescent="0.15">
      <c r="AG64" s="255"/>
      <c r="AH64" s="255"/>
    </row>
    <row r="65" spans="28:34" x14ac:dyDescent="0.15"/>
    <row r="66" spans="28:34" x14ac:dyDescent="0.15"/>
    <row r="67" spans="28:34" x14ac:dyDescent="0.15"/>
    <row r="68" spans="28:34" x14ac:dyDescent="0.15">
      <c r="AB68" s="255"/>
      <c r="AC68" s="255"/>
      <c r="AD68" s="255"/>
      <c r="AE68" s="255"/>
      <c r="AF68" s="255"/>
      <c r="AG68" s="255"/>
      <c r="AH68" s="255"/>
    </row>
    <row r="69" spans="28:34" x14ac:dyDescent="0.15">
      <c r="AF69" s="255"/>
      <c r="AG69" s="255"/>
      <c r="AH69" s="255"/>
    </row>
    <row r="70" spans="28:34" x14ac:dyDescent="0.15"/>
    <row r="71" spans="28:34" x14ac:dyDescent="0.15"/>
    <row r="72" spans="28:34" x14ac:dyDescent="0.15"/>
    <row r="73" spans="28:34" x14ac:dyDescent="0.15"/>
    <row r="74" spans="28:34" x14ac:dyDescent="0.15"/>
    <row r="75" spans="28:34" x14ac:dyDescent="0.15">
      <c r="AH75" s="255"/>
    </row>
    <row r="76" spans="28:34" x14ac:dyDescent="0.15">
      <c r="AF76" s="255"/>
      <c r="AG76" s="255"/>
      <c r="AH76" s="255"/>
    </row>
    <row r="77" spans="28:34" x14ac:dyDescent="0.15">
      <c r="AG77" s="255"/>
      <c r="AH77" s="255"/>
    </row>
    <row r="78" spans="28:34" x14ac:dyDescent="0.15"/>
    <row r="79" spans="28:34" x14ac:dyDescent="0.15"/>
    <row r="80" spans="28:34" x14ac:dyDescent="0.15"/>
    <row r="81" spans="25:34" x14ac:dyDescent="0.15"/>
    <row r="82" spans="25:34" x14ac:dyDescent="0.15">
      <c r="Y82" s="255"/>
    </row>
    <row r="83" spans="25:34" x14ac:dyDescent="0.15">
      <c r="Y83" s="255"/>
      <c r="Z83" s="255"/>
      <c r="AA83" s="255"/>
      <c r="AB83" s="255"/>
      <c r="AC83" s="255"/>
      <c r="AD83" s="255"/>
      <c r="AE83" s="255"/>
      <c r="AF83" s="255"/>
      <c r="AG83" s="255"/>
      <c r="AH83" s="255"/>
    </row>
    <row r="84" spans="25:34" x14ac:dyDescent="0.15"/>
    <row r="85" spans="25:34" x14ac:dyDescent="0.15"/>
    <row r="86" spans="25:34" x14ac:dyDescent="0.15"/>
    <row r="87" spans="25:34" x14ac:dyDescent="0.15"/>
    <row r="88" spans="25:34" x14ac:dyDescent="0.15">
      <c r="AH88" s="25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5"/>
      <c r="AG94" s="255"/>
      <c r="AH94" s="255"/>
    </row>
    <row r="95" spans="25:34" ht="13.5" customHeight="1" x14ac:dyDescent="0.15">
      <c r="AH95" s="25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5"/>
    </row>
    <row r="102" spans="33:34" ht="13.5" customHeight="1" x14ac:dyDescent="0.15"/>
    <row r="103" spans="33:34" ht="13.5" customHeight="1" x14ac:dyDescent="0.15"/>
    <row r="104" spans="33:34" ht="13.5" customHeight="1" x14ac:dyDescent="0.15">
      <c r="AG104" s="255"/>
      <c r="AH104" s="25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5"/>
    </row>
    <row r="117" spans="34:122" ht="13.5" customHeight="1" x14ac:dyDescent="0.15"/>
    <row r="118" spans="34:122" ht="13.5" customHeight="1" x14ac:dyDescent="0.15"/>
    <row r="119" spans="34:122" ht="13.5" customHeight="1" x14ac:dyDescent="0.15"/>
    <row r="120" spans="34:122" ht="13.5" customHeight="1" x14ac:dyDescent="0.15">
      <c r="AH120" s="255"/>
    </row>
    <row r="121" spans="34:122" ht="13.5" customHeight="1" x14ac:dyDescent="0.15">
      <c r="AH121" s="255"/>
    </row>
    <row r="122" spans="34:122" ht="13.5" customHeight="1" x14ac:dyDescent="0.15"/>
    <row r="123" spans="34:122" ht="13.5" customHeight="1" x14ac:dyDescent="0.15"/>
    <row r="124" spans="34:122" ht="13.5" customHeight="1" x14ac:dyDescent="0.15"/>
    <row r="125" spans="34:122" ht="13.5" customHeight="1" x14ac:dyDescent="0.15">
      <c r="DR125" s="255" t="s">
        <v>499</v>
      </c>
    </row>
  </sheetData>
  <sheetProtection algorithmName="SHA-512" hashValue="HP0jif0oHctTWVNp+ZDvC6Uko48kpeIwtOUJnVAiHO7xb3QCBKIYbutaK43p4YETYzIuISHqkyVYW+3H+Sb4HQ==" saltValue="cP6uz5DFBfaVBc4fKfvVe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8702C8-DA96-47C4-82AB-12E0A16A973B}">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56" customWidth="1"/>
    <col min="35" max="122" width="2.5" style="255" customWidth="1"/>
    <col min="123" max="16384" width="2.5" style="255" hidden="1"/>
  </cols>
  <sheetData>
    <row r="1" spans="2:34"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x14ac:dyDescent="0.15">
      <c r="S2" s="255"/>
      <c r="AH2" s="255"/>
    </row>
    <row r="3" spans="2:34"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x14ac:dyDescent="0.15"/>
    <row r="5" spans="2:34" x14ac:dyDescent="0.15"/>
    <row r="6" spans="2:34" x14ac:dyDescent="0.15"/>
    <row r="7" spans="2:34" x14ac:dyDescent="0.15"/>
    <row r="8" spans="2:34" x14ac:dyDescent="0.15"/>
    <row r="9" spans="2:34" x14ac:dyDescent="0.15">
      <c r="AH9" s="25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5"/>
    </row>
    <row r="18" spans="12:34" x14ac:dyDescent="0.15"/>
    <row r="19" spans="12:34" x14ac:dyDescent="0.15"/>
    <row r="20" spans="12:34" x14ac:dyDescent="0.15">
      <c r="AH20" s="255"/>
    </row>
    <row r="21" spans="12:34" x14ac:dyDescent="0.15">
      <c r="AH21" s="255"/>
    </row>
    <row r="22" spans="12:34" x14ac:dyDescent="0.15"/>
    <row r="23" spans="12:34" x14ac:dyDescent="0.15"/>
    <row r="24" spans="12:34" x14ac:dyDescent="0.15">
      <c r="Q24" s="255"/>
    </row>
    <row r="25" spans="12:34" x14ac:dyDescent="0.15"/>
    <row r="26" spans="12:34" x14ac:dyDescent="0.15"/>
    <row r="27" spans="12:34" x14ac:dyDescent="0.15"/>
    <row r="28" spans="12:34" x14ac:dyDescent="0.15">
      <c r="O28" s="255"/>
      <c r="T28" s="255"/>
      <c r="AH28" s="255"/>
    </row>
    <row r="29" spans="12:34" x14ac:dyDescent="0.15"/>
    <row r="30" spans="12:34" x14ac:dyDescent="0.15"/>
    <row r="31" spans="12:34" x14ac:dyDescent="0.15">
      <c r="Q31" s="255"/>
    </row>
    <row r="32" spans="12:34" x14ac:dyDescent="0.15">
      <c r="L32" s="255"/>
    </row>
    <row r="33" spans="2:34" x14ac:dyDescent="0.15">
      <c r="C33" s="255"/>
      <c r="E33" s="255"/>
      <c r="G33" s="255"/>
      <c r="I33" s="255"/>
      <c r="X33" s="255"/>
    </row>
    <row r="34" spans="2:34" x14ac:dyDescent="0.15">
      <c r="B34" s="255"/>
      <c r="P34" s="255"/>
      <c r="R34" s="255"/>
      <c r="T34" s="255"/>
    </row>
    <row r="35" spans="2:34" x14ac:dyDescent="0.15">
      <c r="D35" s="255"/>
      <c r="W35" s="255"/>
      <c r="AC35" s="255"/>
      <c r="AD35" s="255"/>
      <c r="AE35" s="255"/>
      <c r="AF35" s="255"/>
      <c r="AG35" s="255"/>
      <c r="AH35" s="255"/>
    </row>
    <row r="36" spans="2:34" x14ac:dyDescent="0.15">
      <c r="H36" s="255"/>
      <c r="J36" s="255"/>
      <c r="K36" s="255"/>
      <c r="M36" s="255"/>
      <c r="Y36" s="255"/>
      <c r="Z36" s="255"/>
      <c r="AA36" s="255"/>
      <c r="AB36" s="255"/>
      <c r="AC36" s="255"/>
      <c r="AD36" s="255"/>
      <c r="AE36" s="255"/>
      <c r="AF36" s="255"/>
      <c r="AG36" s="255"/>
      <c r="AH36" s="255"/>
    </row>
    <row r="37" spans="2:34" x14ac:dyDescent="0.15">
      <c r="AH37" s="255"/>
    </row>
    <row r="38" spans="2:34" x14ac:dyDescent="0.15">
      <c r="AG38" s="255"/>
      <c r="AH38" s="255"/>
    </row>
    <row r="39" spans="2:34" x14ac:dyDescent="0.15"/>
    <row r="40" spans="2:34" x14ac:dyDescent="0.15">
      <c r="X40" s="255"/>
    </row>
    <row r="41" spans="2:34" x14ac:dyDescent="0.15">
      <c r="R41" s="255"/>
    </row>
    <row r="42" spans="2:34" x14ac:dyDescent="0.15">
      <c r="W42" s="255"/>
    </row>
    <row r="43" spans="2:34" x14ac:dyDescent="0.15">
      <c r="Y43" s="255"/>
      <c r="Z43" s="255"/>
      <c r="AA43" s="255"/>
      <c r="AB43" s="255"/>
      <c r="AC43" s="255"/>
      <c r="AD43" s="255"/>
      <c r="AE43" s="255"/>
      <c r="AF43" s="255"/>
      <c r="AG43" s="255"/>
      <c r="AH43" s="255"/>
    </row>
    <row r="44" spans="2:34" x14ac:dyDescent="0.15">
      <c r="AH44" s="255"/>
    </row>
    <row r="45" spans="2:34" x14ac:dyDescent="0.15">
      <c r="X45" s="255"/>
    </row>
    <row r="46" spans="2:34" x14ac:dyDescent="0.15"/>
    <row r="47" spans="2:34" x14ac:dyDescent="0.15"/>
    <row r="48" spans="2:34" x14ac:dyDescent="0.15">
      <c r="W48" s="255"/>
      <c r="Y48" s="255"/>
      <c r="Z48" s="255"/>
      <c r="AA48" s="255"/>
      <c r="AB48" s="255"/>
      <c r="AC48" s="255"/>
      <c r="AD48" s="255"/>
      <c r="AE48" s="255"/>
      <c r="AF48" s="255"/>
      <c r="AG48" s="255"/>
      <c r="AH48" s="255"/>
    </row>
    <row r="49" spans="28:34" x14ac:dyDescent="0.15"/>
    <row r="50" spans="28:34" x14ac:dyDescent="0.15">
      <c r="AE50" s="255"/>
      <c r="AF50" s="255"/>
      <c r="AG50" s="255"/>
      <c r="AH50" s="255"/>
    </row>
    <row r="51" spans="28:34" x14ac:dyDescent="0.15">
      <c r="AC51" s="255"/>
      <c r="AD51" s="255"/>
      <c r="AE51" s="255"/>
      <c r="AF51" s="255"/>
      <c r="AG51" s="255"/>
      <c r="AH51" s="255"/>
    </row>
    <row r="52" spans="28:34" x14ac:dyDescent="0.15"/>
    <row r="53" spans="28:34" x14ac:dyDescent="0.15">
      <c r="AF53" s="255"/>
      <c r="AG53" s="255"/>
      <c r="AH53" s="255"/>
    </row>
    <row r="54" spans="28:34" x14ac:dyDescent="0.15">
      <c r="AH54" s="255"/>
    </row>
    <row r="55" spans="28:34" x14ac:dyDescent="0.15"/>
    <row r="56" spans="28:34" x14ac:dyDescent="0.15">
      <c r="AB56" s="255"/>
      <c r="AC56" s="255"/>
      <c r="AD56" s="255"/>
      <c r="AE56" s="255"/>
      <c r="AF56" s="255"/>
      <c r="AG56" s="255"/>
      <c r="AH56" s="255"/>
    </row>
    <row r="57" spans="28:34" x14ac:dyDescent="0.15">
      <c r="AH57" s="255"/>
    </row>
    <row r="58" spans="28:34" x14ac:dyDescent="0.15">
      <c r="AH58" s="255"/>
    </row>
    <row r="59" spans="28:34" x14ac:dyDescent="0.15">
      <c r="AG59" s="255"/>
      <c r="AH59" s="255"/>
    </row>
    <row r="60" spans="28:34" x14ac:dyDescent="0.15"/>
    <row r="61" spans="28:34" x14ac:dyDescent="0.15"/>
    <row r="62" spans="28:34" x14ac:dyDescent="0.15"/>
    <row r="63" spans="28:34" x14ac:dyDescent="0.15">
      <c r="AH63" s="255"/>
    </row>
    <row r="64" spans="28:34" x14ac:dyDescent="0.15">
      <c r="AG64" s="255"/>
      <c r="AH64" s="255"/>
    </row>
    <row r="65" spans="28:34" x14ac:dyDescent="0.15"/>
    <row r="66" spans="28:34" x14ac:dyDescent="0.15"/>
    <row r="67" spans="28:34" x14ac:dyDescent="0.15"/>
    <row r="68" spans="28:34" x14ac:dyDescent="0.15">
      <c r="AB68" s="255"/>
      <c r="AC68" s="255"/>
      <c r="AD68" s="255"/>
      <c r="AE68" s="255"/>
      <c r="AF68" s="255"/>
      <c r="AG68" s="255"/>
      <c r="AH68" s="255"/>
    </row>
    <row r="69" spans="28:34" x14ac:dyDescent="0.15">
      <c r="AF69" s="255"/>
      <c r="AG69" s="255"/>
      <c r="AH69" s="255"/>
    </row>
    <row r="70" spans="28:34" x14ac:dyDescent="0.15"/>
    <row r="71" spans="28:34" x14ac:dyDescent="0.15"/>
    <row r="72" spans="28:34" x14ac:dyDescent="0.15"/>
    <row r="73" spans="28:34" x14ac:dyDescent="0.15"/>
    <row r="74" spans="28:34" x14ac:dyDescent="0.15"/>
    <row r="75" spans="28:34" x14ac:dyDescent="0.15">
      <c r="AH75" s="255"/>
    </row>
    <row r="76" spans="28:34" x14ac:dyDescent="0.15">
      <c r="AF76" s="255"/>
      <c r="AG76" s="255"/>
      <c r="AH76" s="255"/>
    </row>
    <row r="77" spans="28:34" x14ac:dyDescent="0.15">
      <c r="AG77" s="255"/>
      <c r="AH77" s="255"/>
    </row>
    <row r="78" spans="28:34" x14ac:dyDescent="0.15"/>
    <row r="79" spans="28:34" x14ac:dyDescent="0.15"/>
    <row r="80" spans="28:34" x14ac:dyDescent="0.15"/>
    <row r="81" spans="25:34" x14ac:dyDescent="0.15"/>
    <row r="82" spans="25:34" x14ac:dyDescent="0.15">
      <c r="Y82" s="255"/>
    </row>
    <row r="83" spans="25:34" x14ac:dyDescent="0.15">
      <c r="Y83" s="255"/>
      <c r="Z83" s="255"/>
      <c r="AA83" s="255"/>
      <c r="AB83" s="255"/>
      <c r="AC83" s="255"/>
      <c r="AD83" s="255"/>
      <c r="AE83" s="255"/>
      <c r="AF83" s="255"/>
      <c r="AG83" s="255"/>
      <c r="AH83" s="255"/>
    </row>
    <row r="84" spans="25:34" x14ac:dyDescent="0.15"/>
    <row r="85" spans="25:34" x14ac:dyDescent="0.15"/>
    <row r="86" spans="25:34" x14ac:dyDescent="0.15"/>
    <row r="87" spans="25:34" x14ac:dyDescent="0.15"/>
    <row r="88" spans="25:34" x14ac:dyDescent="0.15">
      <c r="AH88" s="25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5"/>
      <c r="AG94" s="255"/>
      <c r="AH94" s="255"/>
    </row>
    <row r="95" spans="25:34" ht="13.5" customHeight="1" x14ac:dyDescent="0.15">
      <c r="AH95" s="25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5"/>
    </row>
    <row r="102" spans="33:34" ht="13.5" customHeight="1" x14ac:dyDescent="0.15"/>
    <row r="103" spans="33:34" ht="13.5" customHeight="1" x14ac:dyDescent="0.15"/>
    <row r="104" spans="33:34" ht="13.5" customHeight="1" x14ac:dyDescent="0.15">
      <c r="AG104" s="255"/>
      <c r="AH104" s="25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5"/>
    </row>
    <row r="117" spans="34:122" ht="13.5" customHeight="1" x14ac:dyDescent="0.15"/>
    <row r="118" spans="34:122" ht="13.5" customHeight="1" x14ac:dyDescent="0.15"/>
    <row r="119" spans="34:122" ht="13.5" customHeight="1" x14ac:dyDescent="0.15"/>
    <row r="120" spans="34:122" ht="13.5" customHeight="1" x14ac:dyDescent="0.15">
      <c r="AH120" s="255"/>
    </row>
    <row r="121" spans="34:122" ht="13.5" customHeight="1" x14ac:dyDescent="0.15">
      <c r="AH121" s="255"/>
    </row>
    <row r="122" spans="34:122" ht="13.5" customHeight="1" x14ac:dyDescent="0.15"/>
    <row r="123" spans="34:122" ht="13.5" customHeight="1" x14ac:dyDescent="0.15"/>
    <row r="124" spans="34:122" ht="13.5" customHeight="1" x14ac:dyDescent="0.15"/>
    <row r="125" spans="34:122" ht="13.5" customHeight="1" x14ac:dyDescent="0.15">
      <c r="DR125" s="255" t="s">
        <v>499</v>
      </c>
    </row>
  </sheetData>
  <sheetProtection algorithmName="SHA-512" hashValue="T1RK+gtoeeZzwVt8L1t3zlAC3N2dL2ssYlwKx+fTCOKjtjVSROg0Od4V3p5XApiMg1j33zjOeZ5LFO1ABlQ+sQ==" saltValue="Tkp0RPgzB+aGi1GM+kPec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52</v>
      </c>
      <c r="E2" s="146"/>
      <c r="F2" s="147" t="s">
        <v>549</v>
      </c>
      <c r="G2" s="148"/>
      <c r="H2" s="149"/>
    </row>
    <row r="3" spans="1:8" x14ac:dyDescent="0.15">
      <c r="A3" s="145" t="s">
        <v>542</v>
      </c>
      <c r="B3" s="150"/>
      <c r="C3" s="151"/>
      <c r="D3" s="152">
        <v>151863</v>
      </c>
      <c r="E3" s="153"/>
      <c r="F3" s="154">
        <v>291173</v>
      </c>
      <c r="G3" s="155"/>
      <c r="H3" s="156"/>
    </row>
    <row r="4" spans="1:8" x14ac:dyDescent="0.15">
      <c r="A4" s="157"/>
      <c r="B4" s="158"/>
      <c r="C4" s="159"/>
      <c r="D4" s="160">
        <v>58666</v>
      </c>
      <c r="E4" s="161"/>
      <c r="F4" s="162">
        <v>119071</v>
      </c>
      <c r="G4" s="163"/>
      <c r="H4" s="164"/>
    </row>
    <row r="5" spans="1:8" x14ac:dyDescent="0.15">
      <c r="A5" s="145" t="s">
        <v>544</v>
      </c>
      <c r="B5" s="150"/>
      <c r="C5" s="151"/>
      <c r="D5" s="152">
        <v>295764</v>
      </c>
      <c r="E5" s="153"/>
      <c r="F5" s="154">
        <v>271581</v>
      </c>
      <c r="G5" s="155"/>
      <c r="H5" s="156"/>
    </row>
    <row r="6" spans="1:8" x14ac:dyDescent="0.15">
      <c r="A6" s="157"/>
      <c r="B6" s="158"/>
      <c r="C6" s="159"/>
      <c r="D6" s="160">
        <v>105001</v>
      </c>
      <c r="E6" s="161"/>
      <c r="F6" s="162">
        <v>117844</v>
      </c>
      <c r="G6" s="163"/>
      <c r="H6" s="164"/>
    </row>
    <row r="7" spans="1:8" x14ac:dyDescent="0.15">
      <c r="A7" s="145" t="s">
        <v>545</v>
      </c>
      <c r="B7" s="150"/>
      <c r="C7" s="151"/>
      <c r="D7" s="152">
        <v>451184</v>
      </c>
      <c r="E7" s="153"/>
      <c r="F7" s="154">
        <v>268375</v>
      </c>
      <c r="G7" s="155"/>
      <c r="H7" s="156"/>
    </row>
    <row r="8" spans="1:8" x14ac:dyDescent="0.15">
      <c r="A8" s="157"/>
      <c r="B8" s="158"/>
      <c r="C8" s="159"/>
      <c r="D8" s="160">
        <v>174243</v>
      </c>
      <c r="E8" s="161"/>
      <c r="F8" s="162">
        <v>119602</v>
      </c>
      <c r="G8" s="163"/>
      <c r="H8" s="164"/>
    </row>
    <row r="9" spans="1:8" x14ac:dyDescent="0.15">
      <c r="A9" s="145" t="s">
        <v>546</v>
      </c>
      <c r="B9" s="150"/>
      <c r="C9" s="151"/>
      <c r="D9" s="152">
        <v>316935</v>
      </c>
      <c r="E9" s="153"/>
      <c r="F9" s="154">
        <v>301035</v>
      </c>
      <c r="G9" s="155"/>
      <c r="H9" s="156"/>
    </row>
    <row r="10" spans="1:8" x14ac:dyDescent="0.15">
      <c r="A10" s="157"/>
      <c r="B10" s="158"/>
      <c r="C10" s="159"/>
      <c r="D10" s="160">
        <v>55744</v>
      </c>
      <c r="E10" s="161"/>
      <c r="F10" s="162">
        <v>154376</v>
      </c>
      <c r="G10" s="163"/>
      <c r="H10" s="164"/>
    </row>
    <row r="11" spans="1:8" x14ac:dyDescent="0.15">
      <c r="A11" s="145" t="s">
        <v>547</v>
      </c>
      <c r="B11" s="150"/>
      <c r="C11" s="151"/>
      <c r="D11" s="152">
        <v>404471</v>
      </c>
      <c r="E11" s="153"/>
      <c r="F11" s="154">
        <v>277467</v>
      </c>
      <c r="G11" s="155"/>
      <c r="H11" s="156"/>
    </row>
    <row r="12" spans="1:8" x14ac:dyDescent="0.15">
      <c r="A12" s="157"/>
      <c r="B12" s="158"/>
      <c r="C12" s="165"/>
      <c r="D12" s="160">
        <v>134621</v>
      </c>
      <c r="E12" s="161"/>
      <c r="F12" s="162">
        <v>128378</v>
      </c>
      <c r="G12" s="163"/>
      <c r="H12" s="164"/>
    </row>
    <row r="13" spans="1:8" x14ac:dyDescent="0.15">
      <c r="A13" s="145"/>
      <c r="B13" s="150"/>
      <c r="C13" s="166"/>
      <c r="D13" s="167">
        <v>324043</v>
      </c>
      <c r="E13" s="168"/>
      <c r="F13" s="169">
        <v>281926</v>
      </c>
      <c r="G13" s="170"/>
      <c r="H13" s="156"/>
    </row>
    <row r="14" spans="1:8" x14ac:dyDescent="0.15">
      <c r="A14" s="157"/>
      <c r="B14" s="158"/>
      <c r="C14" s="159"/>
      <c r="D14" s="160">
        <v>105655</v>
      </c>
      <c r="E14" s="161"/>
      <c r="F14" s="162">
        <v>127854</v>
      </c>
      <c r="G14" s="163"/>
      <c r="H14" s="164"/>
    </row>
    <row r="17" spans="1:11" x14ac:dyDescent="0.15">
      <c r="A17" s="141" t="s">
        <v>53</v>
      </c>
    </row>
    <row r="18" spans="1:11" x14ac:dyDescent="0.15">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15">
      <c r="A19" s="171" t="s">
        <v>54</v>
      </c>
      <c r="B19" s="171">
        <f>ROUND(VALUE(SUBSTITUTE(実質収支比率等に係る経年分析!F$48,"▲","-")),2)</f>
        <v>5.1100000000000003</v>
      </c>
      <c r="C19" s="171">
        <f>ROUND(VALUE(SUBSTITUTE(実質収支比率等に係る経年分析!G$48,"▲","-")),2)</f>
        <v>6.32</v>
      </c>
      <c r="D19" s="171">
        <f>ROUND(VALUE(SUBSTITUTE(実質収支比率等に係る経年分析!H$48,"▲","-")),2)</f>
        <v>4.38</v>
      </c>
      <c r="E19" s="171">
        <f>ROUND(VALUE(SUBSTITUTE(実質収支比率等に係る経年分析!I$48,"▲","-")),2)</f>
        <v>5.69</v>
      </c>
      <c r="F19" s="171">
        <f>ROUND(VALUE(SUBSTITUTE(実質収支比率等に係る経年分析!J$48,"▲","-")),2)</f>
        <v>6.81</v>
      </c>
    </row>
    <row r="20" spans="1:11" x14ac:dyDescent="0.15">
      <c r="A20" s="171" t="s">
        <v>55</v>
      </c>
      <c r="B20" s="171">
        <f>ROUND(VALUE(SUBSTITUTE(実質収支比率等に係る経年分析!F$47,"▲","-")),2)</f>
        <v>14.52</v>
      </c>
      <c r="C20" s="171">
        <f>ROUND(VALUE(SUBSTITUTE(実質収支比率等に係る経年分析!G$47,"▲","-")),2)</f>
        <v>14.65</v>
      </c>
      <c r="D20" s="171">
        <f>ROUND(VALUE(SUBSTITUTE(実質収支比率等に係る経年分析!H$47,"▲","-")),2)</f>
        <v>14.79</v>
      </c>
      <c r="E20" s="171">
        <f>ROUND(VALUE(SUBSTITUTE(実質収支比率等に係る経年分析!I$47,"▲","-")),2)</f>
        <v>19.45</v>
      </c>
      <c r="F20" s="171">
        <f>ROUND(VALUE(SUBSTITUTE(実質収支比率等に係る経年分析!J$47,"▲","-")),2)</f>
        <v>18.239999999999998</v>
      </c>
    </row>
    <row r="21" spans="1:11" x14ac:dyDescent="0.15">
      <c r="A21" s="171" t="s">
        <v>56</v>
      </c>
      <c r="B21" s="171">
        <f>IF(ISNUMBER(VALUE(SUBSTITUTE(実質収支比率等に係る経年分析!F$49,"▲","-"))),ROUND(VALUE(SUBSTITUTE(実質収支比率等に係る経年分析!F$49,"▲","-")),2),NA())</f>
        <v>4.3</v>
      </c>
      <c r="C21" s="171">
        <f>IF(ISNUMBER(VALUE(SUBSTITUTE(実質収支比率等に係る経年分析!G$49,"▲","-"))),ROUND(VALUE(SUBSTITUTE(実質収支比率等に係る経年分析!G$49,"▲","-")),2),NA())</f>
        <v>1.18</v>
      </c>
      <c r="D21" s="171">
        <f>IF(ISNUMBER(VALUE(SUBSTITUTE(実質収支比率等に係る経年分析!H$49,"▲","-"))),ROUND(VALUE(SUBSTITUTE(実質収支比率等に係る経年分析!H$49,"▲","-")),2),NA())</f>
        <v>-1.97</v>
      </c>
      <c r="E21" s="171">
        <f>IF(ISNUMBER(VALUE(SUBSTITUTE(実質収支比率等に係る経年分析!I$49,"▲","-"))),ROUND(VALUE(SUBSTITUTE(実質収支比率等に係る経年分析!I$49,"▲","-")),2),NA())</f>
        <v>6.66</v>
      </c>
      <c r="F21" s="171">
        <f>IF(ISNUMBER(VALUE(SUBSTITUTE(実質収支比率等に係る経年分析!J$49,"▲","-"))),ROUND(VALUE(SUBSTITUTE(実質収支比率等に係る経年分析!J$49,"▲","-")),2),NA())</f>
        <v>2.1800000000000002</v>
      </c>
    </row>
    <row r="24" spans="1:11" x14ac:dyDescent="0.15">
      <c r="A24" s="141" t="s">
        <v>57</v>
      </c>
    </row>
    <row r="25" spans="1:11" x14ac:dyDescent="0.15">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15">
      <c r="A26" s="172"/>
      <c r="B26" s="172" t="s">
        <v>58</v>
      </c>
      <c r="C26" s="172" t="s">
        <v>59</v>
      </c>
      <c r="D26" s="172" t="s">
        <v>58</v>
      </c>
      <c r="E26" s="172" t="s">
        <v>59</v>
      </c>
      <c r="F26" s="172" t="s">
        <v>58</v>
      </c>
      <c r="G26" s="172" t="s">
        <v>59</v>
      </c>
      <c r="H26" s="172" t="s">
        <v>58</v>
      </c>
      <c r="I26" s="172" t="s">
        <v>59</v>
      </c>
      <c r="J26" s="172" t="s">
        <v>58</v>
      </c>
      <c r="K26" s="172" t="s">
        <v>59</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#VALUE!</v>
      </c>
      <c r="C27" s="172" t="e">
        <f>IF(ROUND(VALUE(SUBSTITUTE(連結実質赤字比率に係る赤字・黒字の構成分析!F$43,"▲", "-")), 2) &gt;= 0, ABS(ROUND(VALUE(SUBSTITUTE(連結実質赤字比率に係る赤字・黒字の構成分析!F$43,"▲", "-")), 2)), NA())</f>
        <v>#VALUE!</v>
      </c>
      <c r="D27" s="172" t="e">
        <f>IF(ROUND(VALUE(SUBSTITUTE(連結実質赤字比率に係る赤字・黒字の構成分析!G$43,"▲", "-")), 2) &lt; 0, ABS(ROUND(VALUE(SUBSTITUTE(連結実質赤字比率に係る赤字・黒字の構成分析!G$43,"▲", "-")), 2)), NA())</f>
        <v>#VALUE!</v>
      </c>
      <c r="E27" s="172" t="e">
        <f>IF(ROUND(VALUE(SUBSTITUTE(連結実質赤字比率に係る赤字・黒字の構成分析!G$43,"▲", "-")), 2) &gt;= 0, ABS(ROUND(VALUE(SUBSTITUTE(連結実質赤字比率に係る赤字・黒字の構成分析!G$43,"▲", "-")), 2)), NA())</f>
        <v>#VALUE!</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15">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str">
        <f>IF(連結実質赤字比率に係る赤字・黒字の構成分析!C$41="",NA(),連結実質赤字比率に係る赤字・黒字の構成分析!C$41)</f>
        <v>小値賀町下水道事業特別会計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0.27</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0.2</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0.4</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0.16</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0.02</v>
      </c>
    </row>
    <row r="30" spans="1:11" x14ac:dyDescent="0.15">
      <c r="A30" s="172" t="str">
        <f>IF(連結実質赤字比率に係る赤字・黒字の構成分析!C$40="",NA(),連結実質赤字比率に係る赤字・黒字の構成分析!C$40)</f>
        <v>小値賀町後期高齢者医療事業特別会計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0.03</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0.05</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0.02</v>
      </c>
    </row>
    <row r="31" spans="1:11" x14ac:dyDescent="0.15">
      <c r="A31" s="172" t="str">
        <f>IF(連結実質赤字比率に係る赤字・黒字の構成分析!C$39="",NA(),連結実質赤字比率に係る赤字・黒字の構成分析!C$39)</f>
        <v>小値賀町簡易水道事業特別会計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0.24</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0.14000000000000001</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0.15</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0.18</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0.06</v>
      </c>
    </row>
    <row r="32" spans="1:11" x14ac:dyDescent="0.15">
      <c r="A32" s="172" t="str">
        <f>IF(連結実質赤字比率に係る赤字・黒字の構成分析!C$38="",NA(),連結実質赤字比率に係る赤字・黒字の構成分析!C$38)</f>
        <v>小値賀町渡船事業特別会計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0.04</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0.18</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0.25</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0.19</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0.26</v>
      </c>
    </row>
    <row r="33" spans="1:16" x14ac:dyDescent="0.15">
      <c r="A33" s="172" t="str">
        <f>IF(連結実質赤字比率に係る赤字・黒字の構成分析!C$37="",NA(),連結実質赤字比率に係る赤字・黒字の構成分析!C$37)</f>
        <v>小値賀町介護保険事業特別会計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1.52</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0.17</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0.17</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0.46</v>
      </c>
    </row>
    <row r="34" spans="1:16" x14ac:dyDescent="0.15">
      <c r="A34" s="172" t="str">
        <f>IF(連結実質赤字比率に係る赤字・黒字の構成分析!C$36="",NA(),連結実質赤字比率に係る赤字・黒字の構成分析!C$36)</f>
        <v>国民健康保険事業特別会計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0.34</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1.44</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0.41</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0.98</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0.63</v>
      </c>
    </row>
    <row r="35" spans="1:16" x14ac:dyDescent="0.15">
      <c r="A35" s="172" t="str">
        <f>IF(連結実質赤字比率に係る赤字・黒字の構成分析!C$35="",NA(),連結実質赤字比率に係る赤字・黒字の構成分析!C$35)</f>
        <v>国民健康保険診療所特別会計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0.67</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0.56999999999999995</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1.71</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0.56000000000000005</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1.73</v>
      </c>
    </row>
    <row r="36" spans="1:16" x14ac:dyDescent="0.15">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5.0999999999999996</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6.31</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4.37</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5.68</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6.81</v>
      </c>
    </row>
    <row r="39" spans="1:16" x14ac:dyDescent="0.15">
      <c r="A39" s="141" t="s">
        <v>60</v>
      </c>
    </row>
    <row r="40" spans="1:16" x14ac:dyDescent="0.15">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15">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15">
      <c r="A42" s="173" t="s">
        <v>63</v>
      </c>
      <c r="B42" s="173"/>
      <c r="C42" s="173"/>
      <c r="D42" s="173">
        <f>'実質公債費比率（分子）の構造'!K$52</f>
        <v>372</v>
      </c>
      <c r="E42" s="173"/>
      <c r="F42" s="173"/>
      <c r="G42" s="173">
        <f>'実質公債費比率（分子）の構造'!L$52</f>
        <v>381</v>
      </c>
      <c r="H42" s="173"/>
      <c r="I42" s="173"/>
      <c r="J42" s="173">
        <f>'実質公債費比率（分子）の構造'!M$52</f>
        <v>356</v>
      </c>
      <c r="K42" s="173"/>
      <c r="L42" s="173"/>
      <c r="M42" s="173">
        <f>'実質公債費比率（分子）の構造'!N$52</f>
        <v>346</v>
      </c>
      <c r="N42" s="173"/>
      <c r="O42" s="173"/>
      <c r="P42" s="173">
        <f>'実質公債費比率（分子）の構造'!O$52</f>
        <v>353</v>
      </c>
    </row>
    <row r="43" spans="1:16" x14ac:dyDescent="0.15">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15">
      <c r="A44" s="173" t="s">
        <v>65</v>
      </c>
      <c r="B44" s="173">
        <f>'実質公債費比率（分子）の構造'!K$50</f>
        <v>5</v>
      </c>
      <c r="C44" s="173"/>
      <c r="D44" s="173"/>
      <c r="E44" s="173">
        <f>'実質公債費比率（分子）の構造'!L$50</f>
        <v>1</v>
      </c>
      <c r="F44" s="173"/>
      <c r="G44" s="173"/>
      <c r="H44" s="173">
        <f>'実質公債費比率（分子）の構造'!M$50</f>
        <v>2</v>
      </c>
      <c r="I44" s="173"/>
      <c r="J44" s="173"/>
      <c r="K44" s="173">
        <f>'実質公債費比率（分子）の構造'!N$50</f>
        <v>1</v>
      </c>
      <c r="L44" s="173"/>
      <c r="M44" s="173"/>
      <c r="N44" s="173">
        <f>'実質公債費比率（分子）の構造'!O$50</f>
        <v>1</v>
      </c>
      <c r="O44" s="173"/>
      <c r="P44" s="173"/>
    </row>
    <row r="45" spans="1:16" x14ac:dyDescent="0.15">
      <c r="A45" s="173" t="s">
        <v>66</v>
      </c>
      <c r="B45" s="173" t="str">
        <f>'実質公債費比率（分子）の構造'!K$49</f>
        <v>-</v>
      </c>
      <c r="C45" s="173"/>
      <c r="D45" s="173"/>
      <c r="E45" s="173" t="str">
        <f>'実質公債費比率（分子）の構造'!L$49</f>
        <v>-</v>
      </c>
      <c r="F45" s="173"/>
      <c r="G45" s="173"/>
      <c r="H45" s="173" t="str">
        <f>'実質公債費比率（分子）の構造'!M$49</f>
        <v>-</v>
      </c>
      <c r="I45" s="173"/>
      <c r="J45" s="173"/>
      <c r="K45" s="173" t="str">
        <f>'実質公債費比率（分子）の構造'!N$49</f>
        <v>-</v>
      </c>
      <c r="L45" s="173"/>
      <c r="M45" s="173"/>
      <c r="N45" s="173" t="str">
        <f>'実質公債費比率（分子）の構造'!O$49</f>
        <v>-</v>
      </c>
      <c r="O45" s="173"/>
      <c r="P45" s="173"/>
    </row>
    <row r="46" spans="1:16" x14ac:dyDescent="0.15">
      <c r="A46" s="173" t="s">
        <v>67</v>
      </c>
      <c r="B46" s="173">
        <f>'実質公債費比率（分子）の構造'!K$48</f>
        <v>90</v>
      </c>
      <c r="C46" s="173"/>
      <c r="D46" s="173"/>
      <c r="E46" s="173">
        <f>'実質公債費比率（分子）の構造'!L$48</f>
        <v>104</v>
      </c>
      <c r="F46" s="173"/>
      <c r="G46" s="173"/>
      <c r="H46" s="173">
        <f>'実質公債費比率（分子）の構造'!M$48</f>
        <v>109</v>
      </c>
      <c r="I46" s="173"/>
      <c r="J46" s="173"/>
      <c r="K46" s="173">
        <f>'実質公債費比率（分子）の構造'!N$48</f>
        <v>102</v>
      </c>
      <c r="L46" s="173"/>
      <c r="M46" s="173"/>
      <c r="N46" s="173">
        <f>'実質公債費比率（分子）の構造'!O$48</f>
        <v>107</v>
      </c>
      <c r="O46" s="173"/>
      <c r="P46" s="173"/>
    </row>
    <row r="47" spans="1:16" x14ac:dyDescent="0.15">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15">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15">
      <c r="A49" s="173" t="s">
        <v>70</v>
      </c>
      <c r="B49" s="173">
        <f>'実質公債費比率（分子）の構造'!K$45</f>
        <v>349</v>
      </c>
      <c r="C49" s="173"/>
      <c r="D49" s="173"/>
      <c r="E49" s="173">
        <f>'実質公債費比率（分子）の構造'!L$45</f>
        <v>359</v>
      </c>
      <c r="F49" s="173"/>
      <c r="G49" s="173"/>
      <c r="H49" s="173">
        <f>'実質公債費比率（分子）の構造'!M$45</f>
        <v>368</v>
      </c>
      <c r="I49" s="173"/>
      <c r="J49" s="173"/>
      <c r="K49" s="173">
        <f>'実質公債費比率（分子）の構造'!N$45</f>
        <v>381</v>
      </c>
      <c r="L49" s="173"/>
      <c r="M49" s="173"/>
      <c r="N49" s="173">
        <f>'実質公債費比率（分子）の構造'!O$45</f>
        <v>397</v>
      </c>
      <c r="O49" s="173"/>
      <c r="P49" s="173"/>
    </row>
    <row r="50" spans="1:16" x14ac:dyDescent="0.15">
      <c r="A50" s="173" t="s">
        <v>71</v>
      </c>
      <c r="B50" s="173" t="e">
        <f>NA()</f>
        <v>#N/A</v>
      </c>
      <c r="C50" s="173">
        <f>IF(ISNUMBER('実質公債費比率（分子）の構造'!K$53),'実質公債費比率（分子）の構造'!K$53,NA())</f>
        <v>72</v>
      </c>
      <c r="D50" s="173" t="e">
        <f>NA()</f>
        <v>#N/A</v>
      </c>
      <c r="E50" s="173" t="e">
        <f>NA()</f>
        <v>#N/A</v>
      </c>
      <c r="F50" s="173">
        <f>IF(ISNUMBER('実質公債費比率（分子）の構造'!L$53),'実質公債費比率（分子）の構造'!L$53,NA())</f>
        <v>83</v>
      </c>
      <c r="G50" s="173" t="e">
        <f>NA()</f>
        <v>#N/A</v>
      </c>
      <c r="H50" s="173" t="e">
        <f>NA()</f>
        <v>#N/A</v>
      </c>
      <c r="I50" s="173">
        <f>IF(ISNUMBER('実質公債費比率（分子）の構造'!M$53),'実質公債費比率（分子）の構造'!M$53,NA())</f>
        <v>123</v>
      </c>
      <c r="J50" s="173" t="e">
        <f>NA()</f>
        <v>#N/A</v>
      </c>
      <c r="K50" s="173" t="e">
        <f>NA()</f>
        <v>#N/A</v>
      </c>
      <c r="L50" s="173">
        <f>IF(ISNUMBER('実質公債費比率（分子）の構造'!N$53),'実質公債費比率（分子）の構造'!N$53,NA())</f>
        <v>138</v>
      </c>
      <c r="M50" s="173" t="e">
        <f>NA()</f>
        <v>#N/A</v>
      </c>
      <c r="N50" s="173" t="e">
        <f>NA()</f>
        <v>#N/A</v>
      </c>
      <c r="O50" s="173">
        <f>IF(ISNUMBER('実質公債費比率（分子）の構造'!O$53),'実質公債費比率（分子）の構造'!O$53,NA())</f>
        <v>152</v>
      </c>
      <c r="P50" s="173" t="e">
        <f>NA()</f>
        <v>#N/A</v>
      </c>
    </row>
    <row r="53" spans="1:16" x14ac:dyDescent="0.15">
      <c r="A53" s="141" t="s">
        <v>72</v>
      </c>
    </row>
    <row r="54" spans="1:16" x14ac:dyDescent="0.15">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15">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15">
      <c r="A56" s="172" t="s">
        <v>43</v>
      </c>
      <c r="B56" s="172"/>
      <c r="C56" s="172"/>
      <c r="D56" s="172">
        <f>'将来負担比率（分子）の構造'!I$52</f>
        <v>3162</v>
      </c>
      <c r="E56" s="172"/>
      <c r="F56" s="172"/>
      <c r="G56" s="172">
        <f>'将来負担比率（分子）の構造'!J$52</f>
        <v>2948</v>
      </c>
      <c r="H56" s="172"/>
      <c r="I56" s="172"/>
      <c r="J56" s="172">
        <f>'将来負担比率（分子）の構造'!K$52</f>
        <v>3110</v>
      </c>
      <c r="K56" s="172"/>
      <c r="L56" s="172"/>
      <c r="M56" s="172">
        <f>'将来負担比率（分子）の構造'!L$52</f>
        <v>3412</v>
      </c>
      <c r="N56" s="172"/>
      <c r="O56" s="172"/>
      <c r="P56" s="172">
        <f>'将来負担比率（分子）の構造'!M$52</f>
        <v>3649</v>
      </c>
    </row>
    <row r="57" spans="1:16" x14ac:dyDescent="0.15">
      <c r="A57" s="172" t="s">
        <v>42</v>
      </c>
      <c r="B57" s="172"/>
      <c r="C57" s="172"/>
      <c r="D57" s="172">
        <f>'将来負担比率（分子）の構造'!I$51</f>
        <v>163</v>
      </c>
      <c r="E57" s="172"/>
      <c r="F57" s="172"/>
      <c r="G57" s="172">
        <f>'将来負担比率（分子）の構造'!J$51</f>
        <v>166</v>
      </c>
      <c r="H57" s="172"/>
      <c r="I57" s="172"/>
      <c r="J57" s="172">
        <f>'将来負担比率（分子）の構造'!K$51</f>
        <v>118</v>
      </c>
      <c r="K57" s="172"/>
      <c r="L57" s="172"/>
      <c r="M57" s="172">
        <f>'将来負担比率（分子）の構造'!L$51</f>
        <v>65</v>
      </c>
      <c r="N57" s="172"/>
      <c r="O57" s="172"/>
      <c r="P57" s="172">
        <f>'将来負担比率（分子）の構造'!M$51</f>
        <v>31</v>
      </c>
    </row>
    <row r="58" spans="1:16" x14ac:dyDescent="0.15">
      <c r="A58" s="172" t="s">
        <v>41</v>
      </c>
      <c r="B58" s="172"/>
      <c r="C58" s="172"/>
      <c r="D58" s="172">
        <f>'将来負担比率（分子）の構造'!I$50</f>
        <v>2948</v>
      </c>
      <c r="E58" s="172"/>
      <c r="F58" s="172"/>
      <c r="G58" s="172">
        <f>'将来負担比率（分子）の構造'!J$50</f>
        <v>2989</v>
      </c>
      <c r="H58" s="172"/>
      <c r="I58" s="172"/>
      <c r="J58" s="172">
        <f>'将来負担比率（分子）の構造'!K$50</f>
        <v>3033</v>
      </c>
      <c r="K58" s="172"/>
      <c r="L58" s="172"/>
      <c r="M58" s="172">
        <f>'将来負担比率（分子）の構造'!L$50</f>
        <v>3054</v>
      </c>
      <c r="N58" s="172"/>
      <c r="O58" s="172"/>
      <c r="P58" s="172">
        <f>'将来負担比率（分子）の構造'!M$50</f>
        <v>3145</v>
      </c>
    </row>
    <row r="59" spans="1:16" x14ac:dyDescent="0.15">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15">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15">
      <c r="A62" s="172" t="s">
        <v>35</v>
      </c>
      <c r="B62" s="172">
        <f>'将来負担比率（分子）の構造'!I$45</f>
        <v>321</v>
      </c>
      <c r="C62" s="172"/>
      <c r="D62" s="172"/>
      <c r="E62" s="172">
        <f>'将来負担比率（分子）の構造'!J$45</f>
        <v>341</v>
      </c>
      <c r="F62" s="172"/>
      <c r="G62" s="172"/>
      <c r="H62" s="172">
        <f>'将来負担比率（分子）の構造'!K$45</f>
        <v>351</v>
      </c>
      <c r="I62" s="172"/>
      <c r="J62" s="172"/>
      <c r="K62" s="172">
        <f>'将来負担比率（分子）の構造'!L$45</f>
        <v>350</v>
      </c>
      <c r="L62" s="172"/>
      <c r="M62" s="172"/>
      <c r="N62" s="172">
        <f>'将来負担比率（分子）の構造'!M$45</f>
        <v>323</v>
      </c>
      <c r="O62" s="172"/>
      <c r="P62" s="172"/>
    </row>
    <row r="63" spans="1:16" x14ac:dyDescent="0.15">
      <c r="A63" s="172" t="s">
        <v>34</v>
      </c>
      <c r="B63" s="172" t="str">
        <f>'将来負担比率（分子）の構造'!I$44</f>
        <v>-</v>
      </c>
      <c r="C63" s="172"/>
      <c r="D63" s="172"/>
      <c r="E63" s="172" t="str">
        <f>'将来負担比率（分子）の構造'!J$44</f>
        <v>-</v>
      </c>
      <c r="F63" s="172"/>
      <c r="G63" s="172"/>
      <c r="H63" s="172" t="str">
        <f>'将来負担比率（分子）の構造'!K$44</f>
        <v>-</v>
      </c>
      <c r="I63" s="172"/>
      <c r="J63" s="172"/>
      <c r="K63" s="172" t="str">
        <f>'将来負担比率（分子）の構造'!L$44</f>
        <v>-</v>
      </c>
      <c r="L63" s="172"/>
      <c r="M63" s="172"/>
      <c r="N63" s="172" t="str">
        <f>'将来負担比率（分子）の構造'!M$44</f>
        <v>-</v>
      </c>
      <c r="O63" s="172"/>
      <c r="P63" s="172"/>
    </row>
    <row r="64" spans="1:16" x14ac:dyDescent="0.15">
      <c r="A64" s="172" t="s">
        <v>33</v>
      </c>
      <c r="B64" s="172">
        <f>'将来負担比率（分子）の構造'!I$43</f>
        <v>1026</v>
      </c>
      <c r="C64" s="172"/>
      <c r="D64" s="172"/>
      <c r="E64" s="172">
        <f>'将来負担比率（分子）の構造'!J$43</f>
        <v>850</v>
      </c>
      <c r="F64" s="172"/>
      <c r="G64" s="172"/>
      <c r="H64" s="172">
        <f>'将来負担比率（分子）の構造'!K$43</f>
        <v>924</v>
      </c>
      <c r="I64" s="172"/>
      <c r="J64" s="172"/>
      <c r="K64" s="172">
        <f>'将来負担比率（分子）の構造'!L$43</f>
        <v>1208</v>
      </c>
      <c r="L64" s="172"/>
      <c r="M64" s="172"/>
      <c r="N64" s="172">
        <f>'将来負担比率（分子）の構造'!M$43</f>
        <v>1228</v>
      </c>
      <c r="O64" s="172"/>
      <c r="P64" s="172"/>
    </row>
    <row r="65" spans="1:16" x14ac:dyDescent="0.15">
      <c r="A65" s="172" t="s">
        <v>32</v>
      </c>
      <c r="B65" s="172">
        <f>'将来負担比率（分子）の構造'!I$42</f>
        <v>1</v>
      </c>
      <c r="C65" s="172"/>
      <c r="D65" s="172"/>
      <c r="E65" s="172">
        <f>'将来負担比率（分子）の構造'!J$42</f>
        <v>1</v>
      </c>
      <c r="F65" s="172"/>
      <c r="G65" s="172"/>
      <c r="H65" s="172">
        <f>'将来負担比率（分子）の構造'!K$42</f>
        <v>2</v>
      </c>
      <c r="I65" s="172"/>
      <c r="J65" s="172"/>
      <c r="K65" s="172">
        <f>'将来負担比率（分子）の構造'!L$42</f>
        <v>1</v>
      </c>
      <c r="L65" s="172"/>
      <c r="M65" s="172"/>
      <c r="N65" s="172">
        <f>'将来負担比率（分子）の構造'!M$42</f>
        <v>1</v>
      </c>
      <c r="O65" s="172"/>
      <c r="P65" s="172"/>
    </row>
    <row r="66" spans="1:16" x14ac:dyDescent="0.15">
      <c r="A66" s="172" t="s">
        <v>31</v>
      </c>
      <c r="B66" s="172">
        <f>'将来負担比率（分子）の構造'!I$41</f>
        <v>3343</v>
      </c>
      <c r="C66" s="172"/>
      <c r="D66" s="172"/>
      <c r="E66" s="172">
        <f>'将来負担比率（分子）の構造'!J$41</f>
        <v>3319</v>
      </c>
      <c r="F66" s="172"/>
      <c r="G66" s="172"/>
      <c r="H66" s="172">
        <f>'将来負担比率（分子）の構造'!K$41</f>
        <v>3594</v>
      </c>
      <c r="I66" s="172"/>
      <c r="J66" s="172"/>
      <c r="K66" s="172">
        <f>'将来負担比率（分子）の構造'!L$41</f>
        <v>3532</v>
      </c>
      <c r="L66" s="172"/>
      <c r="M66" s="172"/>
      <c r="N66" s="172">
        <f>'将来負担比率（分子）の構造'!M$41</f>
        <v>3533</v>
      </c>
      <c r="O66" s="172"/>
      <c r="P66" s="172"/>
    </row>
    <row r="67" spans="1:16" x14ac:dyDescent="0.15">
      <c r="A67" s="172" t="s">
        <v>75</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x14ac:dyDescent="0.15">
      <c r="A70" s="174" t="s">
        <v>76</v>
      </c>
      <c r="B70" s="174"/>
      <c r="C70" s="174"/>
      <c r="D70" s="174"/>
      <c r="E70" s="174"/>
      <c r="F70" s="174"/>
    </row>
    <row r="71" spans="1:16" x14ac:dyDescent="0.15">
      <c r="A71" s="175"/>
      <c r="B71" s="175" t="str">
        <f>基金残高に係る経年分析!F54</f>
        <v>R01</v>
      </c>
      <c r="C71" s="175" t="str">
        <f>基金残高に係る経年分析!G54</f>
        <v>R02</v>
      </c>
      <c r="D71" s="175" t="str">
        <f>基金残高に係る経年分析!H54</f>
        <v>R03</v>
      </c>
    </row>
    <row r="72" spans="1:16" x14ac:dyDescent="0.15">
      <c r="A72" s="175" t="s">
        <v>77</v>
      </c>
      <c r="B72" s="176">
        <f>基金残高に係る経年分析!F55</f>
        <v>287</v>
      </c>
      <c r="C72" s="176">
        <f>基金残高に係る経年分析!G55</f>
        <v>391</v>
      </c>
      <c r="D72" s="176">
        <f>基金残高に係る経年分析!H55</f>
        <v>403</v>
      </c>
    </row>
    <row r="73" spans="1:16" x14ac:dyDescent="0.15">
      <c r="A73" s="175" t="s">
        <v>78</v>
      </c>
      <c r="B73" s="176">
        <f>基金残高に係る経年分析!F56</f>
        <v>458</v>
      </c>
      <c r="C73" s="176">
        <f>基金残高に係る経年分析!G56</f>
        <v>444</v>
      </c>
      <c r="D73" s="176">
        <f>基金残高に係る経年分析!H56</f>
        <v>447</v>
      </c>
    </row>
    <row r="74" spans="1:16" x14ac:dyDescent="0.15">
      <c r="A74" s="175" t="s">
        <v>79</v>
      </c>
      <c r="B74" s="176">
        <f>基金残高に係る経年分析!F57</f>
        <v>2034</v>
      </c>
      <c r="C74" s="176">
        <f>基金残高に係る経年分析!G57</f>
        <v>1962</v>
      </c>
      <c r="D74" s="176">
        <f>基金残高に係る経年分析!H57</f>
        <v>2003</v>
      </c>
    </row>
  </sheetData>
  <sheetProtection algorithmName="SHA-512" hashValue="xM1uZ8ndKDETR/yyiQVJLfvaz2BHiZqnPnEsTGH3910vjwMPpH7K+neEH6hUT6Rg+i+3a8BLIDPydRx/VuM0Nw==" saltValue="RhkM8tM5Qa5BoSfV6Wj24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0"/>
  <sheetViews>
    <sheetView showGridLines="0" zoomScaleNormal="100" workbookViewId="0"/>
  </sheetViews>
  <sheetFormatPr defaultColWidth="0" defaultRowHeight="11.25" customHeight="1" zeroHeight="1" x14ac:dyDescent="0.15"/>
  <cols>
    <col min="1" max="1" width="1.625" style="212" customWidth="1"/>
    <col min="2" max="2" width="2.375" style="212" customWidth="1"/>
    <col min="3" max="16" width="2.625" style="212" customWidth="1"/>
    <col min="17" max="17" width="2.375" style="212" customWidth="1"/>
    <col min="18" max="95" width="1.625" style="212" customWidth="1"/>
    <col min="96" max="133" width="1.625" style="222" customWidth="1"/>
    <col min="134" max="143" width="1.625" style="212" customWidth="1"/>
    <col min="144" max="16384" width="0" style="212" hidden="1"/>
  </cols>
  <sheetData>
    <row r="1" spans="2:143" ht="22.5" customHeight="1" thickBot="1" x14ac:dyDescent="0.2">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45" t="s">
        <v>218</v>
      </c>
      <c r="DI1" s="746"/>
      <c r="DJ1" s="746"/>
      <c r="DK1" s="746"/>
      <c r="DL1" s="746"/>
      <c r="DM1" s="746"/>
      <c r="DN1" s="747"/>
      <c r="DO1" s="212"/>
      <c r="DP1" s="745" t="s">
        <v>219</v>
      </c>
      <c r="DQ1" s="746"/>
      <c r="DR1" s="746"/>
      <c r="DS1" s="746"/>
      <c r="DT1" s="746"/>
      <c r="DU1" s="746"/>
      <c r="DV1" s="746"/>
      <c r="DW1" s="746"/>
      <c r="DX1" s="746"/>
      <c r="DY1" s="746"/>
      <c r="DZ1" s="746"/>
      <c r="EA1" s="746"/>
      <c r="EB1" s="746"/>
      <c r="EC1" s="747"/>
      <c r="ED1" s="210"/>
      <c r="EE1" s="210"/>
      <c r="EF1" s="210"/>
      <c r="EG1" s="210"/>
      <c r="EH1" s="210"/>
      <c r="EI1" s="210"/>
      <c r="EJ1" s="210"/>
      <c r="EK1" s="210"/>
      <c r="EL1" s="210"/>
      <c r="EM1" s="210"/>
    </row>
    <row r="2" spans="2:143" ht="22.5" customHeight="1" x14ac:dyDescent="0.15">
      <c r="B2" s="213" t="s">
        <v>220</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15">
      <c r="B3" s="687" t="s">
        <v>221</v>
      </c>
      <c r="C3" s="688"/>
      <c r="D3" s="688"/>
      <c r="E3" s="688"/>
      <c r="F3" s="688"/>
      <c r="G3" s="688"/>
      <c r="H3" s="688"/>
      <c r="I3" s="688"/>
      <c r="J3" s="688"/>
      <c r="K3" s="688"/>
      <c r="L3" s="688"/>
      <c r="M3" s="688"/>
      <c r="N3" s="688"/>
      <c r="O3" s="688"/>
      <c r="P3" s="688"/>
      <c r="Q3" s="688"/>
      <c r="R3" s="688"/>
      <c r="S3" s="688"/>
      <c r="T3" s="688"/>
      <c r="U3" s="688"/>
      <c r="V3" s="688"/>
      <c r="W3" s="688"/>
      <c r="X3" s="688"/>
      <c r="Y3" s="688"/>
      <c r="Z3" s="688"/>
      <c r="AA3" s="688"/>
      <c r="AB3" s="688"/>
      <c r="AC3" s="688"/>
      <c r="AD3" s="688"/>
      <c r="AE3" s="688"/>
      <c r="AF3" s="688"/>
      <c r="AG3" s="688"/>
      <c r="AH3" s="688"/>
      <c r="AI3" s="688"/>
      <c r="AJ3" s="688"/>
      <c r="AK3" s="688"/>
      <c r="AL3" s="688"/>
      <c r="AM3" s="688"/>
      <c r="AN3" s="688"/>
      <c r="AO3" s="688"/>
      <c r="AP3" s="687" t="s">
        <v>222</v>
      </c>
      <c r="AQ3" s="688"/>
      <c r="AR3" s="688"/>
      <c r="AS3" s="688"/>
      <c r="AT3" s="688"/>
      <c r="AU3" s="688"/>
      <c r="AV3" s="688"/>
      <c r="AW3" s="688"/>
      <c r="AX3" s="688"/>
      <c r="AY3" s="688"/>
      <c r="AZ3" s="688"/>
      <c r="BA3" s="688"/>
      <c r="BB3" s="688"/>
      <c r="BC3" s="688"/>
      <c r="BD3" s="688"/>
      <c r="BE3" s="688"/>
      <c r="BF3" s="688"/>
      <c r="BG3" s="688"/>
      <c r="BH3" s="688"/>
      <c r="BI3" s="688"/>
      <c r="BJ3" s="688"/>
      <c r="BK3" s="688"/>
      <c r="BL3" s="688"/>
      <c r="BM3" s="688"/>
      <c r="BN3" s="688"/>
      <c r="BO3" s="688"/>
      <c r="BP3" s="688"/>
      <c r="BQ3" s="688"/>
      <c r="BR3" s="688"/>
      <c r="BS3" s="688"/>
      <c r="BT3" s="688"/>
      <c r="BU3" s="688"/>
      <c r="BV3" s="688"/>
      <c r="BW3" s="688"/>
      <c r="BX3" s="688"/>
      <c r="BY3" s="688"/>
      <c r="BZ3" s="688"/>
      <c r="CA3" s="688"/>
      <c r="CB3" s="689"/>
      <c r="CD3" s="730" t="s">
        <v>223</v>
      </c>
      <c r="CE3" s="731"/>
      <c r="CF3" s="731"/>
      <c r="CG3" s="731"/>
      <c r="CH3" s="731"/>
      <c r="CI3" s="731"/>
      <c r="CJ3" s="731"/>
      <c r="CK3" s="731"/>
      <c r="CL3" s="731"/>
      <c r="CM3" s="731"/>
      <c r="CN3" s="731"/>
      <c r="CO3" s="731"/>
      <c r="CP3" s="731"/>
      <c r="CQ3" s="731"/>
      <c r="CR3" s="731"/>
      <c r="CS3" s="731"/>
      <c r="CT3" s="731"/>
      <c r="CU3" s="731"/>
      <c r="CV3" s="731"/>
      <c r="CW3" s="731"/>
      <c r="CX3" s="731"/>
      <c r="CY3" s="731"/>
      <c r="CZ3" s="731"/>
      <c r="DA3" s="731"/>
      <c r="DB3" s="731"/>
      <c r="DC3" s="731"/>
      <c r="DD3" s="731"/>
      <c r="DE3" s="731"/>
      <c r="DF3" s="731"/>
      <c r="DG3" s="731"/>
      <c r="DH3" s="731"/>
      <c r="DI3" s="731"/>
      <c r="DJ3" s="731"/>
      <c r="DK3" s="731"/>
      <c r="DL3" s="731"/>
      <c r="DM3" s="731"/>
      <c r="DN3" s="731"/>
      <c r="DO3" s="731"/>
      <c r="DP3" s="731"/>
      <c r="DQ3" s="731"/>
      <c r="DR3" s="731"/>
      <c r="DS3" s="731"/>
      <c r="DT3" s="731"/>
      <c r="DU3" s="731"/>
      <c r="DV3" s="731"/>
      <c r="DW3" s="731"/>
      <c r="DX3" s="731"/>
      <c r="DY3" s="731"/>
      <c r="DZ3" s="731"/>
      <c r="EA3" s="731"/>
      <c r="EB3" s="731"/>
      <c r="EC3" s="732"/>
    </row>
    <row r="4" spans="2:143" ht="11.25" customHeight="1" x14ac:dyDescent="0.15">
      <c r="B4" s="687" t="s">
        <v>1</v>
      </c>
      <c r="C4" s="688"/>
      <c r="D4" s="688"/>
      <c r="E4" s="688"/>
      <c r="F4" s="688"/>
      <c r="G4" s="688"/>
      <c r="H4" s="688"/>
      <c r="I4" s="688"/>
      <c r="J4" s="688"/>
      <c r="K4" s="688"/>
      <c r="L4" s="688"/>
      <c r="M4" s="688"/>
      <c r="N4" s="688"/>
      <c r="O4" s="688"/>
      <c r="P4" s="688"/>
      <c r="Q4" s="689"/>
      <c r="R4" s="687" t="s">
        <v>224</v>
      </c>
      <c r="S4" s="688"/>
      <c r="T4" s="688"/>
      <c r="U4" s="688"/>
      <c r="V4" s="688"/>
      <c r="W4" s="688"/>
      <c r="X4" s="688"/>
      <c r="Y4" s="689"/>
      <c r="Z4" s="687" t="s">
        <v>225</v>
      </c>
      <c r="AA4" s="688"/>
      <c r="AB4" s="688"/>
      <c r="AC4" s="689"/>
      <c r="AD4" s="687" t="s">
        <v>226</v>
      </c>
      <c r="AE4" s="688"/>
      <c r="AF4" s="688"/>
      <c r="AG4" s="688"/>
      <c r="AH4" s="688"/>
      <c r="AI4" s="688"/>
      <c r="AJ4" s="688"/>
      <c r="AK4" s="689"/>
      <c r="AL4" s="687" t="s">
        <v>225</v>
      </c>
      <c r="AM4" s="688"/>
      <c r="AN4" s="688"/>
      <c r="AO4" s="689"/>
      <c r="AP4" s="748" t="s">
        <v>227</v>
      </c>
      <c r="AQ4" s="748"/>
      <c r="AR4" s="748"/>
      <c r="AS4" s="748"/>
      <c r="AT4" s="748"/>
      <c r="AU4" s="748"/>
      <c r="AV4" s="748"/>
      <c r="AW4" s="748"/>
      <c r="AX4" s="748"/>
      <c r="AY4" s="748"/>
      <c r="AZ4" s="748"/>
      <c r="BA4" s="748"/>
      <c r="BB4" s="748"/>
      <c r="BC4" s="748"/>
      <c r="BD4" s="748"/>
      <c r="BE4" s="748"/>
      <c r="BF4" s="748"/>
      <c r="BG4" s="748" t="s">
        <v>228</v>
      </c>
      <c r="BH4" s="748"/>
      <c r="BI4" s="748"/>
      <c r="BJ4" s="748"/>
      <c r="BK4" s="748"/>
      <c r="BL4" s="748"/>
      <c r="BM4" s="748"/>
      <c r="BN4" s="748"/>
      <c r="BO4" s="748" t="s">
        <v>225</v>
      </c>
      <c r="BP4" s="748"/>
      <c r="BQ4" s="748"/>
      <c r="BR4" s="748"/>
      <c r="BS4" s="748" t="s">
        <v>229</v>
      </c>
      <c r="BT4" s="748"/>
      <c r="BU4" s="748"/>
      <c r="BV4" s="748"/>
      <c r="BW4" s="748"/>
      <c r="BX4" s="748"/>
      <c r="BY4" s="748"/>
      <c r="BZ4" s="748"/>
      <c r="CA4" s="748"/>
      <c r="CB4" s="748"/>
      <c r="CD4" s="730" t="s">
        <v>230</v>
      </c>
      <c r="CE4" s="731"/>
      <c r="CF4" s="731"/>
      <c r="CG4" s="731"/>
      <c r="CH4" s="731"/>
      <c r="CI4" s="731"/>
      <c r="CJ4" s="731"/>
      <c r="CK4" s="731"/>
      <c r="CL4" s="731"/>
      <c r="CM4" s="731"/>
      <c r="CN4" s="731"/>
      <c r="CO4" s="731"/>
      <c r="CP4" s="731"/>
      <c r="CQ4" s="731"/>
      <c r="CR4" s="731"/>
      <c r="CS4" s="731"/>
      <c r="CT4" s="731"/>
      <c r="CU4" s="731"/>
      <c r="CV4" s="731"/>
      <c r="CW4" s="731"/>
      <c r="CX4" s="731"/>
      <c r="CY4" s="731"/>
      <c r="CZ4" s="731"/>
      <c r="DA4" s="731"/>
      <c r="DB4" s="731"/>
      <c r="DC4" s="731"/>
      <c r="DD4" s="731"/>
      <c r="DE4" s="731"/>
      <c r="DF4" s="731"/>
      <c r="DG4" s="731"/>
      <c r="DH4" s="731"/>
      <c r="DI4" s="731"/>
      <c r="DJ4" s="731"/>
      <c r="DK4" s="731"/>
      <c r="DL4" s="731"/>
      <c r="DM4" s="731"/>
      <c r="DN4" s="731"/>
      <c r="DO4" s="731"/>
      <c r="DP4" s="731"/>
      <c r="DQ4" s="731"/>
      <c r="DR4" s="731"/>
      <c r="DS4" s="731"/>
      <c r="DT4" s="731"/>
      <c r="DU4" s="731"/>
      <c r="DV4" s="731"/>
      <c r="DW4" s="731"/>
      <c r="DX4" s="731"/>
      <c r="DY4" s="731"/>
      <c r="DZ4" s="731"/>
      <c r="EA4" s="731"/>
      <c r="EB4" s="731"/>
      <c r="EC4" s="732"/>
    </row>
    <row r="5" spans="2:143" s="362" customFormat="1" ht="11.25" customHeight="1" x14ac:dyDescent="0.15">
      <c r="B5" s="696" t="s">
        <v>231</v>
      </c>
      <c r="C5" s="697"/>
      <c r="D5" s="697"/>
      <c r="E5" s="697"/>
      <c r="F5" s="697"/>
      <c r="G5" s="697"/>
      <c r="H5" s="697"/>
      <c r="I5" s="697"/>
      <c r="J5" s="697"/>
      <c r="K5" s="697"/>
      <c r="L5" s="697"/>
      <c r="M5" s="697"/>
      <c r="N5" s="697"/>
      <c r="O5" s="697"/>
      <c r="P5" s="697"/>
      <c r="Q5" s="698"/>
      <c r="R5" s="681">
        <v>167117</v>
      </c>
      <c r="S5" s="682"/>
      <c r="T5" s="682"/>
      <c r="U5" s="682"/>
      <c r="V5" s="682"/>
      <c r="W5" s="682"/>
      <c r="X5" s="682"/>
      <c r="Y5" s="725"/>
      <c r="Z5" s="743">
        <v>3.9</v>
      </c>
      <c r="AA5" s="743"/>
      <c r="AB5" s="743"/>
      <c r="AC5" s="743"/>
      <c r="AD5" s="744">
        <v>167117</v>
      </c>
      <c r="AE5" s="744"/>
      <c r="AF5" s="744"/>
      <c r="AG5" s="744"/>
      <c r="AH5" s="744"/>
      <c r="AI5" s="744"/>
      <c r="AJ5" s="744"/>
      <c r="AK5" s="744"/>
      <c r="AL5" s="726">
        <v>7.7</v>
      </c>
      <c r="AM5" s="701"/>
      <c r="AN5" s="701"/>
      <c r="AO5" s="727"/>
      <c r="AP5" s="696" t="s">
        <v>232</v>
      </c>
      <c r="AQ5" s="697"/>
      <c r="AR5" s="697"/>
      <c r="AS5" s="697"/>
      <c r="AT5" s="697"/>
      <c r="AU5" s="697"/>
      <c r="AV5" s="697"/>
      <c r="AW5" s="697"/>
      <c r="AX5" s="697"/>
      <c r="AY5" s="697"/>
      <c r="AZ5" s="697"/>
      <c r="BA5" s="697"/>
      <c r="BB5" s="697"/>
      <c r="BC5" s="697"/>
      <c r="BD5" s="697"/>
      <c r="BE5" s="697"/>
      <c r="BF5" s="698"/>
      <c r="BG5" s="628">
        <v>167117</v>
      </c>
      <c r="BH5" s="629"/>
      <c r="BI5" s="629"/>
      <c r="BJ5" s="629"/>
      <c r="BK5" s="629"/>
      <c r="BL5" s="629"/>
      <c r="BM5" s="629"/>
      <c r="BN5" s="630"/>
      <c r="BO5" s="655">
        <v>100</v>
      </c>
      <c r="BP5" s="655"/>
      <c r="BQ5" s="655"/>
      <c r="BR5" s="655"/>
      <c r="BS5" s="656" t="s">
        <v>130</v>
      </c>
      <c r="BT5" s="656"/>
      <c r="BU5" s="656"/>
      <c r="BV5" s="656"/>
      <c r="BW5" s="656"/>
      <c r="BX5" s="656"/>
      <c r="BY5" s="656"/>
      <c r="BZ5" s="656"/>
      <c r="CA5" s="656"/>
      <c r="CB5" s="714"/>
      <c r="CD5" s="730" t="s">
        <v>227</v>
      </c>
      <c r="CE5" s="731"/>
      <c r="CF5" s="731"/>
      <c r="CG5" s="731"/>
      <c r="CH5" s="731"/>
      <c r="CI5" s="731"/>
      <c r="CJ5" s="731"/>
      <c r="CK5" s="731"/>
      <c r="CL5" s="731"/>
      <c r="CM5" s="731"/>
      <c r="CN5" s="731"/>
      <c r="CO5" s="731"/>
      <c r="CP5" s="731"/>
      <c r="CQ5" s="732"/>
      <c r="CR5" s="730" t="s">
        <v>233</v>
      </c>
      <c r="CS5" s="731"/>
      <c r="CT5" s="731"/>
      <c r="CU5" s="731"/>
      <c r="CV5" s="731"/>
      <c r="CW5" s="731"/>
      <c r="CX5" s="731"/>
      <c r="CY5" s="732"/>
      <c r="CZ5" s="730" t="s">
        <v>225</v>
      </c>
      <c r="DA5" s="731"/>
      <c r="DB5" s="731"/>
      <c r="DC5" s="732"/>
      <c r="DD5" s="730" t="s">
        <v>234</v>
      </c>
      <c r="DE5" s="731"/>
      <c r="DF5" s="731"/>
      <c r="DG5" s="731"/>
      <c r="DH5" s="731"/>
      <c r="DI5" s="731"/>
      <c r="DJ5" s="731"/>
      <c r="DK5" s="731"/>
      <c r="DL5" s="731"/>
      <c r="DM5" s="731"/>
      <c r="DN5" s="731"/>
      <c r="DO5" s="731"/>
      <c r="DP5" s="732"/>
      <c r="DQ5" s="730" t="s">
        <v>235</v>
      </c>
      <c r="DR5" s="731"/>
      <c r="DS5" s="731"/>
      <c r="DT5" s="731"/>
      <c r="DU5" s="731"/>
      <c r="DV5" s="731"/>
      <c r="DW5" s="731"/>
      <c r="DX5" s="731"/>
      <c r="DY5" s="731"/>
      <c r="DZ5" s="731"/>
      <c r="EA5" s="731"/>
      <c r="EB5" s="731"/>
      <c r="EC5" s="732"/>
    </row>
    <row r="6" spans="2:143" ht="11.25" customHeight="1" x14ac:dyDescent="0.15">
      <c r="B6" s="625" t="s">
        <v>236</v>
      </c>
      <c r="C6" s="626"/>
      <c r="D6" s="626"/>
      <c r="E6" s="626"/>
      <c r="F6" s="626"/>
      <c r="G6" s="626"/>
      <c r="H6" s="626"/>
      <c r="I6" s="626"/>
      <c r="J6" s="626"/>
      <c r="K6" s="626"/>
      <c r="L6" s="626"/>
      <c r="M6" s="626"/>
      <c r="N6" s="626"/>
      <c r="O6" s="626"/>
      <c r="P6" s="626"/>
      <c r="Q6" s="627"/>
      <c r="R6" s="628">
        <v>22602</v>
      </c>
      <c r="S6" s="629"/>
      <c r="T6" s="629"/>
      <c r="U6" s="629"/>
      <c r="V6" s="629"/>
      <c r="W6" s="629"/>
      <c r="X6" s="629"/>
      <c r="Y6" s="630"/>
      <c r="Z6" s="655">
        <v>0.5</v>
      </c>
      <c r="AA6" s="655"/>
      <c r="AB6" s="655"/>
      <c r="AC6" s="655"/>
      <c r="AD6" s="656">
        <v>22602</v>
      </c>
      <c r="AE6" s="656"/>
      <c r="AF6" s="656"/>
      <c r="AG6" s="656"/>
      <c r="AH6" s="656"/>
      <c r="AI6" s="656"/>
      <c r="AJ6" s="656"/>
      <c r="AK6" s="656"/>
      <c r="AL6" s="631">
        <v>1</v>
      </c>
      <c r="AM6" s="632"/>
      <c r="AN6" s="632"/>
      <c r="AO6" s="657"/>
      <c r="AP6" s="625" t="s">
        <v>237</v>
      </c>
      <c r="AQ6" s="626"/>
      <c r="AR6" s="626"/>
      <c r="AS6" s="626"/>
      <c r="AT6" s="626"/>
      <c r="AU6" s="626"/>
      <c r="AV6" s="626"/>
      <c r="AW6" s="626"/>
      <c r="AX6" s="626"/>
      <c r="AY6" s="626"/>
      <c r="AZ6" s="626"/>
      <c r="BA6" s="626"/>
      <c r="BB6" s="626"/>
      <c r="BC6" s="626"/>
      <c r="BD6" s="626"/>
      <c r="BE6" s="626"/>
      <c r="BF6" s="627"/>
      <c r="BG6" s="628">
        <v>167117</v>
      </c>
      <c r="BH6" s="629"/>
      <c r="BI6" s="629"/>
      <c r="BJ6" s="629"/>
      <c r="BK6" s="629"/>
      <c r="BL6" s="629"/>
      <c r="BM6" s="629"/>
      <c r="BN6" s="630"/>
      <c r="BO6" s="655">
        <v>100</v>
      </c>
      <c r="BP6" s="655"/>
      <c r="BQ6" s="655"/>
      <c r="BR6" s="655"/>
      <c r="BS6" s="656" t="s">
        <v>130</v>
      </c>
      <c r="BT6" s="656"/>
      <c r="BU6" s="656"/>
      <c r="BV6" s="656"/>
      <c r="BW6" s="656"/>
      <c r="BX6" s="656"/>
      <c r="BY6" s="656"/>
      <c r="BZ6" s="656"/>
      <c r="CA6" s="656"/>
      <c r="CB6" s="714"/>
      <c r="CD6" s="684" t="s">
        <v>238</v>
      </c>
      <c r="CE6" s="685"/>
      <c r="CF6" s="685"/>
      <c r="CG6" s="685"/>
      <c r="CH6" s="685"/>
      <c r="CI6" s="685"/>
      <c r="CJ6" s="685"/>
      <c r="CK6" s="685"/>
      <c r="CL6" s="685"/>
      <c r="CM6" s="685"/>
      <c r="CN6" s="685"/>
      <c r="CO6" s="685"/>
      <c r="CP6" s="685"/>
      <c r="CQ6" s="686"/>
      <c r="CR6" s="628">
        <v>48777</v>
      </c>
      <c r="CS6" s="629"/>
      <c r="CT6" s="629"/>
      <c r="CU6" s="629"/>
      <c r="CV6" s="629"/>
      <c r="CW6" s="629"/>
      <c r="CX6" s="629"/>
      <c r="CY6" s="630"/>
      <c r="CZ6" s="726">
        <v>1.2</v>
      </c>
      <c r="DA6" s="701"/>
      <c r="DB6" s="701"/>
      <c r="DC6" s="729"/>
      <c r="DD6" s="634" t="s">
        <v>130</v>
      </c>
      <c r="DE6" s="629"/>
      <c r="DF6" s="629"/>
      <c r="DG6" s="629"/>
      <c r="DH6" s="629"/>
      <c r="DI6" s="629"/>
      <c r="DJ6" s="629"/>
      <c r="DK6" s="629"/>
      <c r="DL6" s="629"/>
      <c r="DM6" s="629"/>
      <c r="DN6" s="629"/>
      <c r="DO6" s="629"/>
      <c r="DP6" s="630"/>
      <c r="DQ6" s="634">
        <v>48777</v>
      </c>
      <c r="DR6" s="629"/>
      <c r="DS6" s="629"/>
      <c r="DT6" s="629"/>
      <c r="DU6" s="629"/>
      <c r="DV6" s="629"/>
      <c r="DW6" s="629"/>
      <c r="DX6" s="629"/>
      <c r="DY6" s="629"/>
      <c r="DZ6" s="629"/>
      <c r="EA6" s="629"/>
      <c r="EB6" s="629"/>
      <c r="EC6" s="672"/>
    </row>
    <row r="7" spans="2:143" ht="11.25" customHeight="1" x14ac:dyDescent="0.15">
      <c r="B7" s="625" t="s">
        <v>239</v>
      </c>
      <c r="C7" s="626"/>
      <c r="D7" s="626"/>
      <c r="E7" s="626"/>
      <c r="F7" s="626"/>
      <c r="G7" s="626"/>
      <c r="H7" s="626"/>
      <c r="I7" s="626"/>
      <c r="J7" s="626"/>
      <c r="K7" s="626"/>
      <c r="L7" s="626"/>
      <c r="M7" s="626"/>
      <c r="N7" s="626"/>
      <c r="O7" s="626"/>
      <c r="P7" s="626"/>
      <c r="Q7" s="627"/>
      <c r="R7" s="628">
        <v>77</v>
      </c>
      <c r="S7" s="629"/>
      <c r="T7" s="629"/>
      <c r="U7" s="629"/>
      <c r="V7" s="629"/>
      <c r="W7" s="629"/>
      <c r="X7" s="629"/>
      <c r="Y7" s="630"/>
      <c r="Z7" s="655">
        <v>0</v>
      </c>
      <c r="AA7" s="655"/>
      <c r="AB7" s="655"/>
      <c r="AC7" s="655"/>
      <c r="AD7" s="656">
        <v>77</v>
      </c>
      <c r="AE7" s="656"/>
      <c r="AF7" s="656"/>
      <c r="AG7" s="656"/>
      <c r="AH7" s="656"/>
      <c r="AI7" s="656"/>
      <c r="AJ7" s="656"/>
      <c r="AK7" s="656"/>
      <c r="AL7" s="631">
        <v>0</v>
      </c>
      <c r="AM7" s="632"/>
      <c r="AN7" s="632"/>
      <c r="AO7" s="657"/>
      <c r="AP7" s="625" t="s">
        <v>240</v>
      </c>
      <c r="AQ7" s="626"/>
      <c r="AR7" s="626"/>
      <c r="AS7" s="626"/>
      <c r="AT7" s="626"/>
      <c r="AU7" s="626"/>
      <c r="AV7" s="626"/>
      <c r="AW7" s="626"/>
      <c r="AX7" s="626"/>
      <c r="AY7" s="626"/>
      <c r="AZ7" s="626"/>
      <c r="BA7" s="626"/>
      <c r="BB7" s="626"/>
      <c r="BC7" s="626"/>
      <c r="BD7" s="626"/>
      <c r="BE7" s="626"/>
      <c r="BF7" s="627"/>
      <c r="BG7" s="628">
        <v>69354</v>
      </c>
      <c r="BH7" s="629"/>
      <c r="BI7" s="629"/>
      <c r="BJ7" s="629"/>
      <c r="BK7" s="629"/>
      <c r="BL7" s="629"/>
      <c r="BM7" s="629"/>
      <c r="BN7" s="630"/>
      <c r="BO7" s="655">
        <v>41.5</v>
      </c>
      <c r="BP7" s="655"/>
      <c r="BQ7" s="655"/>
      <c r="BR7" s="655"/>
      <c r="BS7" s="656" t="s">
        <v>130</v>
      </c>
      <c r="BT7" s="656"/>
      <c r="BU7" s="656"/>
      <c r="BV7" s="656"/>
      <c r="BW7" s="656"/>
      <c r="BX7" s="656"/>
      <c r="BY7" s="656"/>
      <c r="BZ7" s="656"/>
      <c r="CA7" s="656"/>
      <c r="CB7" s="714"/>
      <c r="CD7" s="662" t="s">
        <v>241</v>
      </c>
      <c r="CE7" s="663"/>
      <c r="CF7" s="663"/>
      <c r="CG7" s="663"/>
      <c r="CH7" s="663"/>
      <c r="CI7" s="663"/>
      <c r="CJ7" s="663"/>
      <c r="CK7" s="663"/>
      <c r="CL7" s="663"/>
      <c r="CM7" s="663"/>
      <c r="CN7" s="663"/>
      <c r="CO7" s="663"/>
      <c r="CP7" s="663"/>
      <c r="CQ7" s="664"/>
      <c r="CR7" s="628">
        <v>648104</v>
      </c>
      <c r="CS7" s="629"/>
      <c r="CT7" s="629"/>
      <c r="CU7" s="629"/>
      <c r="CV7" s="629"/>
      <c r="CW7" s="629"/>
      <c r="CX7" s="629"/>
      <c r="CY7" s="630"/>
      <c r="CZ7" s="655">
        <v>16.100000000000001</v>
      </c>
      <c r="DA7" s="655"/>
      <c r="DB7" s="655"/>
      <c r="DC7" s="655"/>
      <c r="DD7" s="634">
        <v>124072</v>
      </c>
      <c r="DE7" s="629"/>
      <c r="DF7" s="629"/>
      <c r="DG7" s="629"/>
      <c r="DH7" s="629"/>
      <c r="DI7" s="629"/>
      <c r="DJ7" s="629"/>
      <c r="DK7" s="629"/>
      <c r="DL7" s="629"/>
      <c r="DM7" s="629"/>
      <c r="DN7" s="629"/>
      <c r="DO7" s="629"/>
      <c r="DP7" s="630"/>
      <c r="DQ7" s="634">
        <v>423021</v>
      </c>
      <c r="DR7" s="629"/>
      <c r="DS7" s="629"/>
      <c r="DT7" s="629"/>
      <c r="DU7" s="629"/>
      <c r="DV7" s="629"/>
      <c r="DW7" s="629"/>
      <c r="DX7" s="629"/>
      <c r="DY7" s="629"/>
      <c r="DZ7" s="629"/>
      <c r="EA7" s="629"/>
      <c r="EB7" s="629"/>
      <c r="EC7" s="672"/>
    </row>
    <row r="8" spans="2:143" ht="11.25" customHeight="1" x14ac:dyDescent="0.15">
      <c r="B8" s="625" t="s">
        <v>242</v>
      </c>
      <c r="C8" s="626"/>
      <c r="D8" s="626"/>
      <c r="E8" s="626"/>
      <c r="F8" s="626"/>
      <c r="G8" s="626"/>
      <c r="H8" s="626"/>
      <c r="I8" s="626"/>
      <c r="J8" s="626"/>
      <c r="K8" s="626"/>
      <c r="L8" s="626"/>
      <c r="M8" s="626"/>
      <c r="N8" s="626"/>
      <c r="O8" s="626"/>
      <c r="P8" s="626"/>
      <c r="Q8" s="627"/>
      <c r="R8" s="628">
        <v>589</v>
      </c>
      <c r="S8" s="629"/>
      <c r="T8" s="629"/>
      <c r="U8" s="629"/>
      <c r="V8" s="629"/>
      <c r="W8" s="629"/>
      <c r="X8" s="629"/>
      <c r="Y8" s="630"/>
      <c r="Z8" s="655">
        <v>0</v>
      </c>
      <c r="AA8" s="655"/>
      <c r="AB8" s="655"/>
      <c r="AC8" s="655"/>
      <c r="AD8" s="656">
        <v>589</v>
      </c>
      <c r="AE8" s="656"/>
      <c r="AF8" s="656"/>
      <c r="AG8" s="656"/>
      <c r="AH8" s="656"/>
      <c r="AI8" s="656"/>
      <c r="AJ8" s="656"/>
      <c r="AK8" s="656"/>
      <c r="AL8" s="631">
        <v>0</v>
      </c>
      <c r="AM8" s="632"/>
      <c r="AN8" s="632"/>
      <c r="AO8" s="657"/>
      <c r="AP8" s="625" t="s">
        <v>243</v>
      </c>
      <c r="AQ8" s="626"/>
      <c r="AR8" s="626"/>
      <c r="AS8" s="626"/>
      <c r="AT8" s="626"/>
      <c r="AU8" s="626"/>
      <c r="AV8" s="626"/>
      <c r="AW8" s="626"/>
      <c r="AX8" s="626"/>
      <c r="AY8" s="626"/>
      <c r="AZ8" s="626"/>
      <c r="BA8" s="626"/>
      <c r="BB8" s="626"/>
      <c r="BC8" s="626"/>
      <c r="BD8" s="626"/>
      <c r="BE8" s="626"/>
      <c r="BF8" s="627"/>
      <c r="BG8" s="628">
        <v>3395</v>
      </c>
      <c r="BH8" s="629"/>
      <c r="BI8" s="629"/>
      <c r="BJ8" s="629"/>
      <c r="BK8" s="629"/>
      <c r="BL8" s="629"/>
      <c r="BM8" s="629"/>
      <c r="BN8" s="630"/>
      <c r="BO8" s="655">
        <v>2</v>
      </c>
      <c r="BP8" s="655"/>
      <c r="BQ8" s="655"/>
      <c r="BR8" s="655"/>
      <c r="BS8" s="656" t="s">
        <v>130</v>
      </c>
      <c r="BT8" s="656"/>
      <c r="BU8" s="656"/>
      <c r="BV8" s="656"/>
      <c r="BW8" s="656"/>
      <c r="BX8" s="656"/>
      <c r="BY8" s="656"/>
      <c r="BZ8" s="656"/>
      <c r="CA8" s="656"/>
      <c r="CB8" s="714"/>
      <c r="CD8" s="662" t="s">
        <v>244</v>
      </c>
      <c r="CE8" s="663"/>
      <c r="CF8" s="663"/>
      <c r="CG8" s="663"/>
      <c r="CH8" s="663"/>
      <c r="CI8" s="663"/>
      <c r="CJ8" s="663"/>
      <c r="CK8" s="663"/>
      <c r="CL8" s="663"/>
      <c r="CM8" s="663"/>
      <c r="CN8" s="663"/>
      <c r="CO8" s="663"/>
      <c r="CP8" s="663"/>
      <c r="CQ8" s="664"/>
      <c r="CR8" s="628">
        <v>662794</v>
      </c>
      <c r="CS8" s="629"/>
      <c r="CT8" s="629"/>
      <c r="CU8" s="629"/>
      <c r="CV8" s="629"/>
      <c r="CW8" s="629"/>
      <c r="CX8" s="629"/>
      <c r="CY8" s="630"/>
      <c r="CZ8" s="655">
        <v>16.5</v>
      </c>
      <c r="DA8" s="655"/>
      <c r="DB8" s="655"/>
      <c r="DC8" s="655"/>
      <c r="DD8" s="634">
        <v>29</v>
      </c>
      <c r="DE8" s="629"/>
      <c r="DF8" s="629"/>
      <c r="DG8" s="629"/>
      <c r="DH8" s="629"/>
      <c r="DI8" s="629"/>
      <c r="DJ8" s="629"/>
      <c r="DK8" s="629"/>
      <c r="DL8" s="629"/>
      <c r="DM8" s="629"/>
      <c r="DN8" s="629"/>
      <c r="DO8" s="629"/>
      <c r="DP8" s="630"/>
      <c r="DQ8" s="634">
        <v>367567</v>
      </c>
      <c r="DR8" s="629"/>
      <c r="DS8" s="629"/>
      <c r="DT8" s="629"/>
      <c r="DU8" s="629"/>
      <c r="DV8" s="629"/>
      <c r="DW8" s="629"/>
      <c r="DX8" s="629"/>
      <c r="DY8" s="629"/>
      <c r="DZ8" s="629"/>
      <c r="EA8" s="629"/>
      <c r="EB8" s="629"/>
      <c r="EC8" s="672"/>
    </row>
    <row r="9" spans="2:143" ht="11.25" customHeight="1" x14ac:dyDescent="0.15">
      <c r="B9" s="625" t="s">
        <v>245</v>
      </c>
      <c r="C9" s="626"/>
      <c r="D9" s="626"/>
      <c r="E9" s="626"/>
      <c r="F9" s="626"/>
      <c r="G9" s="626"/>
      <c r="H9" s="626"/>
      <c r="I9" s="626"/>
      <c r="J9" s="626"/>
      <c r="K9" s="626"/>
      <c r="L9" s="626"/>
      <c r="M9" s="626"/>
      <c r="N9" s="626"/>
      <c r="O9" s="626"/>
      <c r="P9" s="626"/>
      <c r="Q9" s="627"/>
      <c r="R9" s="628">
        <v>743</v>
      </c>
      <c r="S9" s="629"/>
      <c r="T9" s="629"/>
      <c r="U9" s="629"/>
      <c r="V9" s="629"/>
      <c r="W9" s="629"/>
      <c r="X9" s="629"/>
      <c r="Y9" s="630"/>
      <c r="Z9" s="655">
        <v>0</v>
      </c>
      <c r="AA9" s="655"/>
      <c r="AB9" s="655"/>
      <c r="AC9" s="655"/>
      <c r="AD9" s="656">
        <v>743</v>
      </c>
      <c r="AE9" s="656"/>
      <c r="AF9" s="656"/>
      <c r="AG9" s="656"/>
      <c r="AH9" s="656"/>
      <c r="AI9" s="656"/>
      <c r="AJ9" s="656"/>
      <c r="AK9" s="656"/>
      <c r="AL9" s="631">
        <v>0</v>
      </c>
      <c r="AM9" s="632"/>
      <c r="AN9" s="632"/>
      <c r="AO9" s="657"/>
      <c r="AP9" s="625" t="s">
        <v>246</v>
      </c>
      <c r="AQ9" s="626"/>
      <c r="AR9" s="626"/>
      <c r="AS9" s="626"/>
      <c r="AT9" s="626"/>
      <c r="AU9" s="626"/>
      <c r="AV9" s="626"/>
      <c r="AW9" s="626"/>
      <c r="AX9" s="626"/>
      <c r="AY9" s="626"/>
      <c r="AZ9" s="626"/>
      <c r="BA9" s="626"/>
      <c r="BB9" s="626"/>
      <c r="BC9" s="626"/>
      <c r="BD9" s="626"/>
      <c r="BE9" s="626"/>
      <c r="BF9" s="627"/>
      <c r="BG9" s="628">
        <v>60642</v>
      </c>
      <c r="BH9" s="629"/>
      <c r="BI9" s="629"/>
      <c r="BJ9" s="629"/>
      <c r="BK9" s="629"/>
      <c r="BL9" s="629"/>
      <c r="BM9" s="629"/>
      <c r="BN9" s="630"/>
      <c r="BO9" s="655">
        <v>36.299999999999997</v>
      </c>
      <c r="BP9" s="655"/>
      <c r="BQ9" s="655"/>
      <c r="BR9" s="655"/>
      <c r="BS9" s="656" t="s">
        <v>130</v>
      </c>
      <c r="BT9" s="656"/>
      <c r="BU9" s="656"/>
      <c r="BV9" s="656"/>
      <c r="BW9" s="656"/>
      <c r="BX9" s="656"/>
      <c r="BY9" s="656"/>
      <c r="BZ9" s="656"/>
      <c r="CA9" s="656"/>
      <c r="CB9" s="714"/>
      <c r="CD9" s="662" t="s">
        <v>247</v>
      </c>
      <c r="CE9" s="663"/>
      <c r="CF9" s="663"/>
      <c r="CG9" s="663"/>
      <c r="CH9" s="663"/>
      <c r="CI9" s="663"/>
      <c r="CJ9" s="663"/>
      <c r="CK9" s="663"/>
      <c r="CL9" s="663"/>
      <c r="CM9" s="663"/>
      <c r="CN9" s="663"/>
      <c r="CO9" s="663"/>
      <c r="CP9" s="663"/>
      <c r="CQ9" s="664"/>
      <c r="CR9" s="628">
        <v>465694</v>
      </c>
      <c r="CS9" s="629"/>
      <c r="CT9" s="629"/>
      <c r="CU9" s="629"/>
      <c r="CV9" s="629"/>
      <c r="CW9" s="629"/>
      <c r="CX9" s="629"/>
      <c r="CY9" s="630"/>
      <c r="CZ9" s="655">
        <v>11.6</v>
      </c>
      <c r="DA9" s="655"/>
      <c r="DB9" s="655"/>
      <c r="DC9" s="655"/>
      <c r="DD9" s="634">
        <v>101195</v>
      </c>
      <c r="DE9" s="629"/>
      <c r="DF9" s="629"/>
      <c r="DG9" s="629"/>
      <c r="DH9" s="629"/>
      <c r="DI9" s="629"/>
      <c r="DJ9" s="629"/>
      <c r="DK9" s="629"/>
      <c r="DL9" s="629"/>
      <c r="DM9" s="629"/>
      <c r="DN9" s="629"/>
      <c r="DO9" s="629"/>
      <c r="DP9" s="630"/>
      <c r="DQ9" s="634">
        <v>290775</v>
      </c>
      <c r="DR9" s="629"/>
      <c r="DS9" s="629"/>
      <c r="DT9" s="629"/>
      <c r="DU9" s="629"/>
      <c r="DV9" s="629"/>
      <c r="DW9" s="629"/>
      <c r="DX9" s="629"/>
      <c r="DY9" s="629"/>
      <c r="DZ9" s="629"/>
      <c r="EA9" s="629"/>
      <c r="EB9" s="629"/>
      <c r="EC9" s="672"/>
    </row>
    <row r="10" spans="2:143" ht="11.25" customHeight="1" x14ac:dyDescent="0.15">
      <c r="B10" s="625" t="s">
        <v>248</v>
      </c>
      <c r="C10" s="626"/>
      <c r="D10" s="626"/>
      <c r="E10" s="626"/>
      <c r="F10" s="626"/>
      <c r="G10" s="626"/>
      <c r="H10" s="626"/>
      <c r="I10" s="626"/>
      <c r="J10" s="626"/>
      <c r="K10" s="626"/>
      <c r="L10" s="626"/>
      <c r="M10" s="626"/>
      <c r="N10" s="626"/>
      <c r="O10" s="626"/>
      <c r="P10" s="626"/>
      <c r="Q10" s="627"/>
      <c r="R10" s="628" t="s">
        <v>130</v>
      </c>
      <c r="S10" s="629"/>
      <c r="T10" s="629"/>
      <c r="U10" s="629"/>
      <c r="V10" s="629"/>
      <c r="W10" s="629"/>
      <c r="X10" s="629"/>
      <c r="Y10" s="630"/>
      <c r="Z10" s="655" t="s">
        <v>130</v>
      </c>
      <c r="AA10" s="655"/>
      <c r="AB10" s="655"/>
      <c r="AC10" s="655"/>
      <c r="AD10" s="656" t="s">
        <v>130</v>
      </c>
      <c r="AE10" s="656"/>
      <c r="AF10" s="656"/>
      <c r="AG10" s="656"/>
      <c r="AH10" s="656"/>
      <c r="AI10" s="656"/>
      <c r="AJ10" s="656"/>
      <c r="AK10" s="656"/>
      <c r="AL10" s="631" t="s">
        <v>130</v>
      </c>
      <c r="AM10" s="632"/>
      <c r="AN10" s="632"/>
      <c r="AO10" s="657"/>
      <c r="AP10" s="625" t="s">
        <v>249</v>
      </c>
      <c r="AQ10" s="626"/>
      <c r="AR10" s="626"/>
      <c r="AS10" s="626"/>
      <c r="AT10" s="626"/>
      <c r="AU10" s="626"/>
      <c r="AV10" s="626"/>
      <c r="AW10" s="626"/>
      <c r="AX10" s="626"/>
      <c r="AY10" s="626"/>
      <c r="AZ10" s="626"/>
      <c r="BA10" s="626"/>
      <c r="BB10" s="626"/>
      <c r="BC10" s="626"/>
      <c r="BD10" s="626"/>
      <c r="BE10" s="626"/>
      <c r="BF10" s="627"/>
      <c r="BG10" s="628">
        <v>3446</v>
      </c>
      <c r="BH10" s="629"/>
      <c r="BI10" s="629"/>
      <c r="BJ10" s="629"/>
      <c r="BK10" s="629"/>
      <c r="BL10" s="629"/>
      <c r="BM10" s="629"/>
      <c r="BN10" s="630"/>
      <c r="BO10" s="655">
        <v>2.1</v>
      </c>
      <c r="BP10" s="655"/>
      <c r="BQ10" s="655"/>
      <c r="BR10" s="655"/>
      <c r="BS10" s="656" t="s">
        <v>130</v>
      </c>
      <c r="BT10" s="656"/>
      <c r="BU10" s="656"/>
      <c r="BV10" s="656"/>
      <c r="BW10" s="656"/>
      <c r="BX10" s="656"/>
      <c r="BY10" s="656"/>
      <c r="BZ10" s="656"/>
      <c r="CA10" s="656"/>
      <c r="CB10" s="714"/>
      <c r="CD10" s="662" t="s">
        <v>250</v>
      </c>
      <c r="CE10" s="663"/>
      <c r="CF10" s="663"/>
      <c r="CG10" s="663"/>
      <c r="CH10" s="663"/>
      <c r="CI10" s="663"/>
      <c r="CJ10" s="663"/>
      <c r="CK10" s="663"/>
      <c r="CL10" s="663"/>
      <c r="CM10" s="663"/>
      <c r="CN10" s="663"/>
      <c r="CO10" s="663"/>
      <c r="CP10" s="663"/>
      <c r="CQ10" s="664"/>
      <c r="CR10" s="628" t="s">
        <v>130</v>
      </c>
      <c r="CS10" s="629"/>
      <c r="CT10" s="629"/>
      <c r="CU10" s="629"/>
      <c r="CV10" s="629"/>
      <c r="CW10" s="629"/>
      <c r="CX10" s="629"/>
      <c r="CY10" s="630"/>
      <c r="CZ10" s="655" t="s">
        <v>130</v>
      </c>
      <c r="DA10" s="655"/>
      <c r="DB10" s="655"/>
      <c r="DC10" s="655"/>
      <c r="DD10" s="634" t="s">
        <v>130</v>
      </c>
      <c r="DE10" s="629"/>
      <c r="DF10" s="629"/>
      <c r="DG10" s="629"/>
      <c r="DH10" s="629"/>
      <c r="DI10" s="629"/>
      <c r="DJ10" s="629"/>
      <c r="DK10" s="629"/>
      <c r="DL10" s="629"/>
      <c r="DM10" s="629"/>
      <c r="DN10" s="629"/>
      <c r="DO10" s="629"/>
      <c r="DP10" s="630"/>
      <c r="DQ10" s="634" t="s">
        <v>130</v>
      </c>
      <c r="DR10" s="629"/>
      <c r="DS10" s="629"/>
      <c r="DT10" s="629"/>
      <c r="DU10" s="629"/>
      <c r="DV10" s="629"/>
      <c r="DW10" s="629"/>
      <c r="DX10" s="629"/>
      <c r="DY10" s="629"/>
      <c r="DZ10" s="629"/>
      <c r="EA10" s="629"/>
      <c r="EB10" s="629"/>
      <c r="EC10" s="672"/>
    </row>
    <row r="11" spans="2:143" ht="11.25" customHeight="1" x14ac:dyDescent="0.15">
      <c r="B11" s="625" t="s">
        <v>251</v>
      </c>
      <c r="C11" s="626"/>
      <c r="D11" s="626"/>
      <c r="E11" s="626"/>
      <c r="F11" s="626"/>
      <c r="G11" s="626"/>
      <c r="H11" s="626"/>
      <c r="I11" s="626"/>
      <c r="J11" s="626"/>
      <c r="K11" s="626"/>
      <c r="L11" s="626"/>
      <c r="M11" s="626"/>
      <c r="N11" s="626"/>
      <c r="O11" s="626"/>
      <c r="P11" s="626"/>
      <c r="Q11" s="627"/>
      <c r="R11" s="628">
        <v>55393</v>
      </c>
      <c r="S11" s="629"/>
      <c r="T11" s="629"/>
      <c r="U11" s="629"/>
      <c r="V11" s="629"/>
      <c r="W11" s="629"/>
      <c r="X11" s="629"/>
      <c r="Y11" s="630"/>
      <c r="Z11" s="631">
        <v>1.3</v>
      </c>
      <c r="AA11" s="632"/>
      <c r="AB11" s="632"/>
      <c r="AC11" s="633"/>
      <c r="AD11" s="634">
        <v>55393</v>
      </c>
      <c r="AE11" s="629"/>
      <c r="AF11" s="629"/>
      <c r="AG11" s="629"/>
      <c r="AH11" s="629"/>
      <c r="AI11" s="629"/>
      <c r="AJ11" s="629"/>
      <c r="AK11" s="630"/>
      <c r="AL11" s="631">
        <v>2.5</v>
      </c>
      <c r="AM11" s="632"/>
      <c r="AN11" s="632"/>
      <c r="AO11" s="657"/>
      <c r="AP11" s="625" t="s">
        <v>252</v>
      </c>
      <c r="AQ11" s="626"/>
      <c r="AR11" s="626"/>
      <c r="AS11" s="626"/>
      <c r="AT11" s="626"/>
      <c r="AU11" s="626"/>
      <c r="AV11" s="626"/>
      <c r="AW11" s="626"/>
      <c r="AX11" s="626"/>
      <c r="AY11" s="626"/>
      <c r="AZ11" s="626"/>
      <c r="BA11" s="626"/>
      <c r="BB11" s="626"/>
      <c r="BC11" s="626"/>
      <c r="BD11" s="626"/>
      <c r="BE11" s="626"/>
      <c r="BF11" s="627"/>
      <c r="BG11" s="628">
        <v>1871</v>
      </c>
      <c r="BH11" s="629"/>
      <c r="BI11" s="629"/>
      <c r="BJ11" s="629"/>
      <c r="BK11" s="629"/>
      <c r="BL11" s="629"/>
      <c r="BM11" s="629"/>
      <c r="BN11" s="630"/>
      <c r="BO11" s="655">
        <v>1.1000000000000001</v>
      </c>
      <c r="BP11" s="655"/>
      <c r="BQ11" s="655"/>
      <c r="BR11" s="655"/>
      <c r="BS11" s="656" t="s">
        <v>130</v>
      </c>
      <c r="BT11" s="656"/>
      <c r="BU11" s="656"/>
      <c r="BV11" s="656"/>
      <c r="BW11" s="656"/>
      <c r="BX11" s="656"/>
      <c r="BY11" s="656"/>
      <c r="BZ11" s="656"/>
      <c r="CA11" s="656"/>
      <c r="CB11" s="714"/>
      <c r="CD11" s="662" t="s">
        <v>253</v>
      </c>
      <c r="CE11" s="663"/>
      <c r="CF11" s="663"/>
      <c r="CG11" s="663"/>
      <c r="CH11" s="663"/>
      <c r="CI11" s="663"/>
      <c r="CJ11" s="663"/>
      <c r="CK11" s="663"/>
      <c r="CL11" s="663"/>
      <c r="CM11" s="663"/>
      <c r="CN11" s="663"/>
      <c r="CO11" s="663"/>
      <c r="CP11" s="663"/>
      <c r="CQ11" s="664"/>
      <c r="CR11" s="628">
        <v>757342</v>
      </c>
      <c r="CS11" s="629"/>
      <c r="CT11" s="629"/>
      <c r="CU11" s="629"/>
      <c r="CV11" s="629"/>
      <c r="CW11" s="629"/>
      <c r="CX11" s="629"/>
      <c r="CY11" s="630"/>
      <c r="CZ11" s="655">
        <v>18.8</v>
      </c>
      <c r="DA11" s="655"/>
      <c r="DB11" s="655"/>
      <c r="DC11" s="655"/>
      <c r="DD11" s="634">
        <v>344589</v>
      </c>
      <c r="DE11" s="629"/>
      <c r="DF11" s="629"/>
      <c r="DG11" s="629"/>
      <c r="DH11" s="629"/>
      <c r="DI11" s="629"/>
      <c r="DJ11" s="629"/>
      <c r="DK11" s="629"/>
      <c r="DL11" s="629"/>
      <c r="DM11" s="629"/>
      <c r="DN11" s="629"/>
      <c r="DO11" s="629"/>
      <c r="DP11" s="630"/>
      <c r="DQ11" s="634">
        <v>426362</v>
      </c>
      <c r="DR11" s="629"/>
      <c r="DS11" s="629"/>
      <c r="DT11" s="629"/>
      <c r="DU11" s="629"/>
      <c r="DV11" s="629"/>
      <c r="DW11" s="629"/>
      <c r="DX11" s="629"/>
      <c r="DY11" s="629"/>
      <c r="DZ11" s="629"/>
      <c r="EA11" s="629"/>
      <c r="EB11" s="629"/>
      <c r="EC11" s="672"/>
    </row>
    <row r="12" spans="2:143" ht="11.25" customHeight="1" x14ac:dyDescent="0.15">
      <c r="B12" s="625" t="s">
        <v>254</v>
      </c>
      <c r="C12" s="626"/>
      <c r="D12" s="626"/>
      <c r="E12" s="626"/>
      <c r="F12" s="626"/>
      <c r="G12" s="626"/>
      <c r="H12" s="626"/>
      <c r="I12" s="626"/>
      <c r="J12" s="626"/>
      <c r="K12" s="626"/>
      <c r="L12" s="626"/>
      <c r="M12" s="626"/>
      <c r="N12" s="626"/>
      <c r="O12" s="626"/>
      <c r="P12" s="626"/>
      <c r="Q12" s="627"/>
      <c r="R12" s="628" t="s">
        <v>130</v>
      </c>
      <c r="S12" s="629"/>
      <c r="T12" s="629"/>
      <c r="U12" s="629"/>
      <c r="V12" s="629"/>
      <c r="W12" s="629"/>
      <c r="X12" s="629"/>
      <c r="Y12" s="630"/>
      <c r="Z12" s="655" t="s">
        <v>130</v>
      </c>
      <c r="AA12" s="655"/>
      <c r="AB12" s="655"/>
      <c r="AC12" s="655"/>
      <c r="AD12" s="656" t="s">
        <v>130</v>
      </c>
      <c r="AE12" s="656"/>
      <c r="AF12" s="656"/>
      <c r="AG12" s="656"/>
      <c r="AH12" s="656"/>
      <c r="AI12" s="656"/>
      <c r="AJ12" s="656"/>
      <c r="AK12" s="656"/>
      <c r="AL12" s="631" t="s">
        <v>130</v>
      </c>
      <c r="AM12" s="632"/>
      <c r="AN12" s="632"/>
      <c r="AO12" s="657"/>
      <c r="AP12" s="625" t="s">
        <v>255</v>
      </c>
      <c r="AQ12" s="626"/>
      <c r="AR12" s="626"/>
      <c r="AS12" s="626"/>
      <c r="AT12" s="626"/>
      <c r="AU12" s="626"/>
      <c r="AV12" s="626"/>
      <c r="AW12" s="626"/>
      <c r="AX12" s="626"/>
      <c r="AY12" s="626"/>
      <c r="AZ12" s="626"/>
      <c r="BA12" s="626"/>
      <c r="BB12" s="626"/>
      <c r="BC12" s="626"/>
      <c r="BD12" s="626"/>
      <c r="BE12" s="626"/>
      <c r="BF12" s="627"/>
      <c r="BG12" s="628">
        <v>68479</v>
      </c>
      <c r="BH12" s="629"/>
      <c r="BI12" s="629"/>
      <c r="BJ12" s="629"/>
      <c r="BK12" s="629"/>
      <c r="BL12" s="629"/>
      <c r="BM12" s="629"/>
      <c r="BN12" s="630"/>
      <c r="BO12" s="655">
        <v>41</v>
      </c>
      <c r="BP12" s="655"/>
      <c r="BQ12" s="655"/>
      <c r="BR12" s="655"/>
      <c r="BS12" s="656" t="s">
        <v>130</v>
      </c>
      <c r="BT12" s="656"/>
      <c r="BU12" s="656"/>
      <c r="BV12" s="656"/>
      <c r="BW12" s="656"/>
      <c r="BX12" s="656"/>
      <c r="BY12" s="656"/>
      <c r="BZ12" s="656"/>
      <c r="CA12" s="656"/>
      <c r="CB12" s="714"/>
      <c r="CD12" s="662" t="s">
        <v>256</v>
      </c>
      <c r="CE12" s="663"/>
      <c r="CF12" s="663"/>
      <c r="CG12" s="663"/>
      <c r="CH12" s="663"/>
      <c r="CI12" s="663"/>
      <c r="CJ12" s="663"/>
      <c r="CK12" s="663"/>
      <c r="CL12" s="663"/>
      <c r="CM12" s="663"/>
      <c r="CN12" s="663"/>
      <c r="CO12" s="663"/>
      <c r="CP12" s="663"/>
      <c r="CQ12" s="664"/>
      <c r="CR12" s="628">
        <v>273236</v>
      </c>
      <c r="CS12" s="629"/>
      <c r="CT12" s="629"/>
      <c r="CU12" s="629"/>
      <c r="CV12" s="629"/>
      <c r="CW12" s="629"/>
      <c r="CX12" s="629"/>
      <c r="CY12" s="630"/>
      <c r="CZ12" s="655">
        <v>6.8</v>
      </c>
      <c r="DA12" s="655"/>
      <c r="DB12" s="655"/>
      <c r="DC12" s="655"/>
      <c r="DD12" s="634">
        <v>20582</v>
      </c>
      <c r="DE12" s="629"/>
      <c r="DF12" s="629"/>
      <c r="DG12" s="629"/>
      <c r="DH12" s="629"/>
      <c r="DI12" s="629"/>
      <c r="DJ12" s="629"/>
      <c r="DK12" s="629"/>
      <c r="DL12" s="629"/>
      <c r="DM12" s="629"/>
      <c r="DN12" s="629"/>
      <c r="DO12" s="629"/>
      <c r="DP12" s="630"/>
      <c r="DQ12" s="634">
        <v>69930</v>
      </c>
      <c r="DR12" s="629"/>
      <c r="DS12" s="629"/>
      <c r="DT12" s="629"/>
      <c r="DU12" s="629"/>
      <c r="DV12" s="629"/>
      <c r="DW12" s="629"/>
      <c r="DX12" s="629"/>
      <c r="DY12" s="629"/>
      <c r="DZ12" s="629"/>
      <c r="EA12" s="629"/>
      <c r="EB12" s="629"/>
      <c r="EC12" s="672"/>
    </row>
    <row r="13" spans="2:143" ht="11.25" customHeight="1" x14ac:dyDescent="0.15">
      <c r="B13" s="625" t="s">
        <v>257</v>
      </c>
      <c r="C13" s="626"/>
      <c r="D13" s="626"/>
      <c r="E13" s="626"/>
      <c r="F13" s="626"/>
      <c r="G13" s="626"/>
      <c r="H13" s="626"/>
      <c r="I13" s="626"/>
      <c r="J13" s="626"/>
      <c r="K13" s="626"/>
      <c r="L13" s="626"/>
      <c r="M13" s="626"/>
      <c r="N13" s="626"/>
      <c r="O13" s="626"/>
      <c r="P13" s="626"/>
      <c r="Q13" s="627"/>
      <c r="R13" s="628" t="s">
        <v>130</v>
      </c>
      <c r="S13" s="629"/>
      <c r="T13" s="629"/>
      <c r="U13" s="629"/>
      <c r="V13" s="629"/>
      <c r="W13" s="629"/>
      <c r="X13" s="629"/>
      <c r="Y13" s="630"/>
      <c r="Z13" s="655" t="s">
        <v>130</v>
      </c>
      <c r="AA13" s="655"/>
      <c r="AB13" s="655"/>
      <c r="AC13" s="655"/>
      <c r="AD13" s="656" t="s">
        <v>130</v>
      </c>
      <c r="AE13" s="656"/>
      <c r="AF13" s="656"/>
      <c r="AG13" s="656"/>
      <c r="AH13" s="656"/>
      <c r="AI13" s="656"/>
      <c r="AJ13" s="656"/>
      <c r="AK13" s="656"/>
      <c r="AL13" s="631" t="s">
        <v>130</v>
      </c>
      <c r="AM13" s="632"/>
      <c r="AN13" s="632"/>
      <c r="AO13" s="657"/>
      <c r="AP13" s="625" t="s">
        <v>258</v>
      </c>
      <c r="AQ13" s="626"/>
      <c r="AR13" s="626"/>
      <c r="AS13" s="626"/>
      <c r="AT13" s="626"/>
      <c r="AU13" s="626"/>
      <c r="AV13" s="626"/>
      <c r="AW13" s="626"/>
      <c r="AX13" s="626"/>
      <c r="AY13" s="626"/>
      <c r="AZ13" s="626"/>
      <c r="BA13" s="626"/>
      <c r="BB13" s="626"/>
      <c r="BC13" s="626"/>
      <c r="BD13" s="626"/>
      <c r="BE13" s="626"/>
      <c r="BF13" s="627"/>
      <c r="BG13" s="628">
        <v>66152</v>
      </c>
      <c r="BH13" s="629"/>
      <c r="BI13" s="629"/>
      <c r="BJ13" s="629"/>
      <c r="BK13" s="629"/>
      <c r="BL13" s="629"/>
      <c r="BM13" s="629"/>
      <c r="BN13" s="630"/>
      <c r="BO13" s="655">
        <v>39.6</v>
      </c>
      <c r="BP13" s="655"/>
      <c r="BQ13" s="655"/>
      <c r="BR13" s="655"/>
      <c r="BS13" s="656" t="s">
        <v>130</v>
      </c>
      <c r="BT13" s="656"/>
      <c r="BU13" s="656"/>
      <c r="BV13" s="656"/>
      <c r="BW13" s="656"/>
      <c r="BX13" s="656"/>
      <c r="BY13" s="656"/>
      <c r="BZ13" s="656"/>
      <c r="CA13" s="656"/>
      <c r="CB13" s="714"/>
      <c r="CD13" s="662" t="s">
        <v>259</v>
      </c>
      <c r="CE13" s="663"/>
      <c r="CF13" s="663"/>
      <c r="CG13" s="663"/>
      <c r="CH13" s="663"/>
      <c r="CI13" s="663"/>
      <c r="CJ13" s="663"/>
      <c r="CK13" s="663"/>
      <c r="CL13" s="663"/>
      <c r="CM13" s="663"/>
      <c r="CN13" s="663"/>
      <c r="CO13" s="663"/>
      <c r="CP13" s="663"/>
      <c r="CQ13" s="664"/>
      <c r="CR13" s="628">
        <v>252537</v>
      </c>
      <c r="CS13" s="629"/>
      <c r="CT13" s="629"/>
      <c r="CU13" s="629"/>
      <c r="CV13" s="629"/>
      <c r="CW13" s="629"/>
      <c r="CX13" s="629"/>
      <c r="CY13" s="630"/>
      <c r="CZ13" s="655">
        <v>6.3</v>
      </c>
      <c r="DA13" s="655"/>
      <c r="DB13" s="655"/>
      <c r="DC13" s="655"/>
      <c r="DD13" s="634">
        <v>155127</v>
      </c>
      <c r="DE13" s="629"/>
      <c r="DF13" s="629"/>
      <c r="DG13" s="629"/>
      <c r="DH13" s="629"/>
      <c r="DI13" s="629"/>
      <c r="DJ13" s="629"/>
      <c r="DK13" s="629"/>
      <c r="DL13" s="629"/>
      <c r="DM13" s="629"/>
      <c r="DN13" s="629"/>
      <c r="DO13" s="629"/>
      <c r="DP13" s="630"/>
      <c r="DQ13" s="634">
        <v>82438</v>
      </c>
      <c r="DR13" s="629"/>
      <c r="DS13" s="629"/>
      <c r="DT13" s="629"/>
      <c r="DU13" s="629"/>
      <c r="DV13" s="629"/>
      <c r="DW13" s="629"/>
      <c r="DX13" s="629"/>
      <c r="DY13" s="629"/>
      <c r="DZ13" s="629"/>
      <c r="EA13" s="629"/>
      <c r="EB13" s="629"/>
      <c r="EC13" s="672"/>
    </row>
    <row r="14" spans="2:143" ht="11.25" customHeight="1" x14ac:dyDescent="0.15">
      <c r="B14" s="625" t="s">
        <v>260</v>
      </c>
      <c r="C14" s="626"/>
      <c r="D14" s="626"/>
      <c r="E14" s="626"/>
      <c r="F14" s="626"/>
      <c r="G14" s="626"/>
      <c r="H14" s="626"/>
      <c r="I14" s="626"/>
      <c r="J14" s="626"/>
      <c r="K14" s="626"/>
      <c r="L14" s="626"/>
      <c r="M14" s="626"/>
      <c r="N14" s="626"/>
      <c r="O14" s="626"/>
      <c r="P14" s="626"/>
      <c r="Q14" s="627"/>
      <c r="R14" s="628" t="s">
        <v>130</v>
      </c>
      <c r="S14" s="629"/>
      <c r="T14" s="629"/>
      <c r="U14" s="629"/>
      <c r="V14" s="629"/>
      <c r="W14" s="629"/>
      <c r="X14" s="629"/>
      <c r="Y14" s="630"/>
      <c r="Z14" s="655" t="s">
        <v>130</v>
      </c>
      <c r="AA14" s="655"/>
      <c r="AB14" s="655"/>
      <c r="AC14" s="655"/>
      <c r="AD14" s="656" t="s">
        <v>130</v>
      </c>
      <c r="AE14" s="656"/>
      <c r="AF14" s="656"/>
      <c r="AG14" s="656"/>
      <c r="AH14" s="656"/>
      <c r="AI14" s="656"/>
      <c r="AJ14" s="656"/>
      <c r="AK14" s="656"/>
      <c r="AL14" s="631" t="s">
        <v>130</v>
      </c>
      <c r="AM14" s="632"/>
      <c r="AN14" s="632"/>
      <c r="AO14" s="657"/>
      <c r="AP14" s="625" t="s">
        <v>261</v>
      </c>
      <c r="AQ14" s="626"/>
      <c r="AR14" s="626"/>
      <c r="AS14" s="626"/>
      <c r="AT14" s="626"/>
      <c r="AU14" s="626"/>
      <c r="AV14" s="626"/>
      <c r="AW14" s="626"/>
      <c r="AX14" s="626"/>
      <c r="AY14" s="626"/>
      <c r="AZ14" s="626"/>
      <c r="BA14" s="626"/>
      <c r="BB14" s="626"/>
      <c r="BC14" s="626"/>
      <c r="BD14" s="626"/>
      <c r="BE14" s="626"/>
      <c r="BF14" s="627"/>
      <c r="BG14" s="628">
        <v>11306</v>
      </c>
      <c r="BH14" s="629"/>
      <c r="BI14" s="629"/>
      <c r="BJ14" s="629"/>
      <c r="BK14" s="629"/>
      <c r="BL14" s="629"/>
      <c r="BM14" s="629"/>
      <c r="BN14" s="630"/>
      <c r="BO14" s="655">
        <v>6.8</v>
      </c>
      <c r="BP14" s="655"/>
      <c r="BQ14" s="655"/>
      <c r="BR14" s="655"/>
      <c r="BS14" s="656" t="s">
        <v>130</v>
      </c>
      <c r="BT14" s="656"/>
      <c r="BU14" s="656"/>
      <c r="BV14" s="656"/>
      <c r="BW14" s="656"/>
      <c r="BX14" s="656"/>
      <c r="BY14" s="656"/>
      <c r="BZ14" s="656"/>
      <c r="CA14" s="656"/>
      <c r="CB14" s="714"/>
      <c r="CD14" s="662" t="s">
        <v>262</v>
      </c>
      <c r="CE14" s="663"/>
      <c r="CF14" s="663"/>
      <c r="CG14" s="663"/>
      <c r="CH14" s="663"/>
      <c r="CI14" s="663"/>
      <c r="CJ14" s="663"/>
      <c r="CK14" s="663"/>
      <c r="CL14" s="663"/>
      <c r="CM14" s="663"/>
      <c r="CN14" s="663"/>
      <c r="CO14" s="663"/>
      <c r="CP14" s="663"/>
      <c r="CQ14" s="664"/>
      <c r="CR14" s="628">
        <v>148441</v>
      </c>
      <c r="CS14" s="629"/>
      <c r="CT14" s="629"/>
      <c r="CU14" s="629"/>
      <c r="CV14" s="629"/>
      <c r="CW14" s="629"/>
      <c r="CX14" s="629"/>
      <c r="CY14" s="630"/>
      <c r="CZ14" s="655">
        <v>3.7</v>
      </c>
      <c r="DA14" s="655"/>
      <c r="DB14" s="655"/>
      <c r="DC14" s="655"/>
      <c r="DD14" s="634">
        <v>58937</v>
      </c>
      <c r="DE14" s="629"/>
      <c r="DF14" s="629"/>
      <c r="DG14" s="629"/>
      <c r="DH14" s="629"/>
      <c r="DI14" s="629"/>
      <c r="DJ14" s="629"/>
      <c r="DK14" s="629"/>
      <c r="DL14" s="629"/>
      <c r="DM14" s="629"/>
      <c r="DN14" s="629"/>
      <c r="DO14" s="629"/>
      <c r="DP14" s="630"/>
      <c r="DQ14" s="634">
        <v>84159</v>
      </c>
      <c r="DR14" s="629"/>
      <c r="DS14" s="629"/>
      <c r="DT14" s="629"/>
      <c r="DU14" s="629"/>
      <c r="DV14" s="629"/>
      <c r="DW14" s="629"/>
      <c r="DX14" s="629"/>
      <c r="DY14" s="629"/>
      <c r="DZ14" s="629"/>
      <c r="EA14" s="629"/>
      <c r="EB14" s="629"/>
      <c r="EC14" s="672"/>
    </row>
    <row r="15" spans="2:143" ht="11.25" customHeight="1" x14ac:dyDescent="0.15">
      <c r="B15" s="625" t="s">
        <v>263</v>
      </c>
      <c r="C15" s="626"/>
      <c r="D15" s="626"/>
      <c r="E15" s="626"/>
      <c r="F15" s="626"/>
      <c r="G15" s="626"/>
      <c r="H15" s="626"/>
      <c r="I15" s="626"/>
      <c r="J15" s="626"/>
      <c r="K15" s="626"/>
      <c r="L15" s="626"/>
      <c r="M15" s="626"/>
      <c r="N15" s="626"/>
      <c r="O15" s="626"/>
      <c r="P15" s="626"/>
      <c r="Q15" s="627"/>
      <c r="R15" s="628" t="s">
        <v>130</v>
      </c>
      <c r="S15" s="629"/>
      <c r="T15" s="629"/>
      <c r="U15" s="629"/>
      <c r="V15" s="629"/>
      <c r="W15" s="629"/>
      <c r="X15" s="629"/>
      <c r="Y15" s="630"/>
      <c r="Z15" s="655" t="s">
        <v>130</v>
      </c>
      <c r="AA15" s="655"/>
      <c r="AB15" s="655"/>
      <c r="AC15" s="655"/>
      <c r="AD15" s="656" t="s">
        <v>130</v>
      </c>
      <c r="AE15" s="656"/>
      <c r="AF15" s="656"/>
      <c r="AG15" s="656"/>
      <c r="AH15" s="656"/>
      <c r="AI15" s="656"/>
      <c r="AJ15" s="656"/>
      <c r="AK15" s="656"/>
      <c r="AL15" s="631" t="s">
        <v>130</v>
      </c>
      <c r="AM15" s="632"/>
      <c r="AN15" s="632"/>
      <c r="AO15" s="657"/>
      <c r="AP15" s="625" t="s">
        <v>264</v>
      </c>
      <c r="AQ15" s="626"/>
      <c r="AR15" s="626"/>
      <c r="AS15" s="626"/>
      <c r="AT15" s="626"/>
      <c r="AU15" s="626"/>
      <c r="AV15" s="626"/>
      <c r="AW15" s="626"/>
      <c r="AX15" s="626"/>
      <c r="AY15" s="626"/>
      <c r="AZ15" s="626"/>
      <c r="BA15" s="626"/>
      <c r="BB15" s="626"/>
      <c r="BC15" s="626"/>
      <c r="BD15" s="626"/>
      <c r="BE15" s="626"/>
      <c r="BF15" s="627"/>
      <c r="BG15" s="628">
        <v>17978</v>
      </c>
      <c r="BH15" s="629"/>
      <c r="BI15" s="629"/>
      <c r="BJ15" s="629"/>
      <c r="BK15" s="629"/>
      <c r="BL15" s="629"/>
      <c r="BM15" s="629"/>
      <c r="BN15" s="630"/>
      <c r="BO15" s="655">
        <v>10.8</v>
      </c>
      <c r="BP15" s="655"/>
      <c r="BQ15" s="655"/>
      <c r="BR15" s="655"/>
      <c r="BS15" s="656" t="s">
        <v>130</v>
      </c>
      <c r="BT15" s="656"/>
      <c r="BU15" s="656"/>
      <c r="BV15" s="656"/>
      <c r="BW15" s="656"/>
      <c r="BX15" s="656"/>
      <c r="BY15" s="656"/>
      <c r="BZ15" s="656"/>
      <c r="CA15" s="656"/>
      <c r="CB15" s="714"/>
      <c r="CD15" s="662" t="s">
        <v>265</v>
      </c>
      <c r="CE15" s="663"/>
      <c r="CF15" s="663"/>
      <c r="CG15" s="663"/>
      <c r="CH15" s="663"/>
      <c r="CI15" s="663"/>
      <c r="CJ15" s="663"/>
      <c r="CK15" s="663"/>
      <c r="CL15" s="663"/>
      <c r="CM15" s="663"/>
      <c r="CN15" s="663"/>
      <c r="CO15" s="663"/>
      <c r="CP15" s="663"/>
      <c r="CQ15" s="664"/>
      <c r="CR15" s="628">
        <v>341759</v>
      </c>
      <c r="CS15" s="629"/>
      <c r="CT15" s="629"/>
      <c r="CU15" s="629"/>
      <c r="CV15" s="629"/>
      <c r="CW15" s="629"/>
      <c r="CX15" s="629"/>
      <c r="CY15" s="630"/>
      <c r="CZ15" s="655">
        <v>8.5</v>
      </c>
      <c r="DA15" s="655"/>
      <c r="DB15" s="655"/>
      <c r="DC15" s="655"/>
      <c r="DD15" s="634">
        <v>119281</v>
      </c>
      <c r="DE15" s="629"/>
      <c r="DF15" s="629"/>
      <c r="DG15" s="629"/>
      <c r="DH15" s="629"/>
      <c r="DI15" s="629"/>
      <c r="DJ15" s="629"/>
      <c r="DK15" s="629"/>
      <c r="DL15" s="629"/>
      <c r="DM15" s="629"/>
      <c r="DN15" s="629"/>
      <c r="DO15" s="629"/>
      <c r="DP15" s="630"/>
      <c r="DQ15" s="634">
        <v>191431</v>
      </c>
      <c r="DR15" s="629"/>
      <c r="DS15" s="629"/>
      <c r="DT15" s="629"/>
      <c r="DU15" s="629"/>
      <c r="DV15" s="629"/>
      <c r="DW15" s="629"/>
      <c r="DX15" s="629"/>
      <c r="DY15" s="629"/>
      <c r="DZ15" s="629"/>
      <c r="EA15" s="629"/>
      <c r="EB15" s="629"/>
      <c r="EC15" s="672"/>
    </row>
    <row r="16" spans="2:143" ht="11.25" customHeight="1" x14ac:dyDescent="0.15">
      <c r="B16" s="625" t="s">
        <v>266</v>
      </c>
      <c r="C16" s="626"/>
      <c r="D16" s="626"/>
      <c r="E16" s="626"/>
      <c r="F16" s="626"/>
      <c r="G16" s="626"/>
      <c r="H16" s="626"/>
      <c r="I16" s="626"/>
      <c r="J16" s="626"/>
      <c r="K16" s="626"/>
      <c r="L16" s="626"/>
      <c r="M16" s="626"/>
      <c r="N16" s="626"/>
      <c r="O16" s="626"/>
      <c r="P16" s="626"/>
      <c r="Q16" s="627"/>
      <c r="R16" s="628">
        <v>1188</v>
      </c>
      <c r="S16" s="629"/>
      <c r="T16" s="629"/>
      <c r="U16" s="629"/>
      <c r="V16" s="629"/>
      <c r="W16" s="629"/>
      <c r="X16" s="629"/>
      <c r="Y16" s="630"/>
      <c r="Z16" s="655">
        <v>0</v>
      </c>
      <c r="AA16" s="655"/>
      <c r="AB16" s="655"/>
      <c r="AC16" s="655"/>
      <c r="AD16" s="656">
        <v>1188</v>
      </c>
      <c r="AE16" s="656"/>
      <c r="AF16" s="656"/>
      <c r="AG16" s="656"/>
      <c r="AH16" s="656"/>
      <c r="AI16" s="656"/>
      <c r="AJ16" s="656"/>
      <c r="AK16" s="656"/>
      <c r="AL16" s="631">
        <v>0.1</v>
      </c>
      <c r="AM16" s="632"/>
      <c r="AN16" s="632"/>
      <c r="AO16" s="657"/>
      <c r="AP16" s="625" t="s">
        <v>267</v>
      </c>
      <c r="AQ16" s="626"/>
      <c r="AR16" s="626"/>
      <c r="AS16" s="626"/>
      <c r="AT16" s="626"/>
      <c r="AU16" s="626"/>
      <c r="AV16" s="626"/>
      <c r="AW16" s="626"/>
      <c r="AX16" s="626"/>
      <c r="AY16" s="626"/>
      <c r="AZ16" s="626"/>
      <c r="BA16" s="626"/>
      <c r="BB16" s="626"/>
      <c r="BC16" s="626"/>
      <c r="BD16" s="626"/>
      <c r="BE16" s="626"/>
      <c r="BF16" s="627"/>
      <c r="BG16" s="628" t="s">
        <v>130</v>
      </c>
      <c r="BH16" s="629"/>
      <c r="BI16" s="629"/>
      <c r="BJ16" s="629"/>
      <c r="BK16" s="629"/>
      <c r="BL16" s="629"/>
      <c r="BM16" s="629"/>
      <c r="BN16" s="630"/>
      <c r="BO16" s="655" t="s">
        <v>130</v>
      </c>
      <c r="BP16" s="655"/>
      <c r="BQ16" s="655"/>
      <c r="BR16" s="655"/>
      <c r="BS16" s="656" t="s">
        <v>130</v>
      </c>
      <c r="BT16" s="656"/>
      <c r="BU16" s="656"/>
      <c r="BV16" s="656"/>
      <c r="BW16" s="656"/>
      <c r="BX16" s="656"/>
      <c r="BY16" s="656"/>
      <c r="BZ16" s="656"/>
      <c r="CA16" s="656"/>
      <c r="CB16" s="714"/>
      <c r="CD16" s="662" t="s">
        <v>268</v>
      </c>
      <c r="CE16" s="663"/>
      <c r="CF16" s="663"/>
      <c r="CG16" s="663"/>
      <c r="CH16" s="663"/>
      <c r="CI16" s="663"/>
      <c r="CJ16" s="663"/>
      <c r="CK16" s="663"/>
      <c r="CL16" s="663"/>
      <c r="CM16" s="663"/>
      <c r="CN16" s="663"/>
      <c r="CO16" s="663"/>
      <c r="CP16" s="663"/>
      <c r="CQ16" s="664"/>
      <c r="CR16" s="628">
        <v>2596</v>
      </c>
      <c r="CS16" s="629"/>
      <c r="CT16" s="629"/>
      <c r="CU16" s="629"/>
      <c r="CV16" s="629"/>
      <c r="CW16" s="629"/>
      <c r="CX16" s="629"/>
      <c r="CY16" s="630"/>
      <c r="CZ16" s="655">
        <v>0.1</v>
      </c>
      <c r="DA16" s="655"/>
      <c r="DB16" s="655"/>
      <c r="DC16" s="655"/>
      <c r="DD16" s="634" t="s">
        <v>130</v>
      </c>
      <c r="DE16" s="629"/>
      <c r="DF16" s="629"/>
      <c r="DG16" s="629"/>
      <c r="DH16" s="629"/>
      <c r="DI16" s="629"/>
      <c r="DJ16" s="629"/>
      <c r="DK16" s="629"/>
      <c r="DL16" s="629"/>
      <c r="DM16" s="629"/>
      <c r="DN16" s="629"/>
      <c r="DO16" s="629"/>
      <c r="DP16" s="630"/>
      <c r="DQ16" s="634" t="s">
        <v>130</v>
      </c>
      <c r="DR16" s="629"/>
      <c r="DS16" s="629"/>
      <c r="DT16" s="629"/>
      <c r="DU16" s="629"/>
      <c r="DV16" s="629"/>
      <c r="DW16" s="629"/>
      <c r="DX16" s="629"/>
      <c r="DY16" s="629"/>
      <c r="DZ16" s="629"/>
      <c r="EA16" s="629"/>
      <c r="EB16" s="629"/>
      <c r="EC16" s="672"/>
    </row>
    <row r="17" spans="2:133" ht="11.25" customHeight="1" x14ac:dyDescent="0.15">
      <c r="B17" s="625" t="s">
        <v>269</v>
      </c>
      <c r="C17" s="626"/>
      <c r="D17" s="626"/>
      <c r="E17" s="626"/>
      <c r="F17" s="626"/>
      <c r="G17" s="626"/>
      <c r="H17" s="626"/>
      <c r="I17" s="626"/>
      <c r="J17" s="626"/>
      <c r="K17" s="626"/>
      <c r="L17" s="626"/>
      <c r="M17" s="626"/>
      <c r="N17" s="626"/>
      <c r="O17" s="626"/>
      <c r="P17" s="626"/>
      <c r="Q17" s="627"/>
      <c r="R17" s="628">
        <v>1113</v>
      </c>
      <c r="S17" s="629"/>
      <c r="T17" s="629"/>
      <c r="U17" s="629"/>
      <c r="V17" s="629"/>
      <c r="W17" s="629"/>
      <c r="X17" s="629"/>
      <c r="Y17" s="630"/>
      <c r="Z17" s="655">
        <v>0</v>
      </c>
      <c r="AA17" s="655"/>
      <c r="AB17" s="655"/>
      <c r="AC17" s="655"/>
      <c r="AD17" s="656">
        <v>1113</v>
      </c>
      <c r="AE17" s="656"/>
      <c r="AF17" s="656"/>
      <c r="AG17" s="656"/>
      <c r="AH17" s="656"/>
      <c r="AI17" s="656"/>
      <c r="AJ17" s="656"/>
      <c r="AK17" s="656"/>
      <c r="AL17" s="631">
        <v>0.1</v>
      </c>
      <c r="AM17" s="632"/>
      <c r="AN17" s="632"/>
      <c r="AO17" s="657"/>
      <c r="AP17" s="625" t="s">
        <v>270</v>
      </c>
      <c r="AQ17" s="626"/>
      <c r="AR17" s="626"/>
      <c r="AS17" s="626"/>
      <c r="AT17" s="626"/>
      <c r="AU17" s="626"/>
      <c r="AV17" s="626"/>
      <c r="AW17" s="626"/>
      <c r="AX17" s="626"/>
      <c r="AY17" s="626"/>
      <c r="AZ17" s="626"/>
      <c r="BA17" s="626"/>
      <c r="BB17" s="626"/>
      <c r="BC17" s="626"/>
      <c r="BD17" s="626"/>
      <c r="BE17" s="626"/>
      <c r="BF17" s="627"/>
      <c r="BG17" s="628" t="s">
        <v>130</v>
      </c>
      <c r="BH17" s="629"/>
      <c r="BI17" s="629"/>
      <c r="BJ17" s="629"/>
      <c r="BK17" s="629"/>
      <c r="BL17" s="629"/>
      <c r="BM17" s="629"/>
      <c r="BN17" s="630"/>
      <c r="BO17" s="655" t="s">
        <v>130</v>
      </c>
      <c r="BP17" s="655"/>
      <c r="BQ17" s="655"/>
      <c r="BR17" s="655"/>
      <c r="BS17" s="656" t="s">
        <v>130</v>
      </c>
      <c r="BT17" s="656"/>
      <c r="BU17" s="656"/>
      <c r="BV17" s="656"/>
      <c r="BW17" s="656"/>
      <c r="BX17" s="656"/>
      <c r="BY17" s="656"/>
      <c r="BZ17" s="656"/>
      <c r="CA17" s="656"/>
      <c r="CB17" s="714"/>
      <c r="CD17" s="662" t="s">
        <v>271</v>
      </c>
      <c r="CE17" s="663"/>
      <c r="CF17" s="663"/>
      <c r="CG17" s="663"/>
      <c r="CH17" s="663"/>
      <c r="CI17" s="663"/>
      <c r="CJ17" s="663"/>
      <c r="CK17" s="663"/>
      <c r="CL17" s="663"/>
      <c r="CM17" s="663"/>
      <c r="CN17" s="663"/>
      <c r="CO17" s="663"/>
      <c r="CP17" s="663"/>
      <c r="CQ17" s="664"/>
      <c r="CR17" s="628">
        <v>396924</v>
      </c>
      <c r="CS17" s="629"/>
      <c r="CT17" s="629"/>
      <c r="CU17" s="629"/>
      <c r="CV17" s="629"/>
      <c r="CW17" s="629"/>
      <c r="CX17" s="629"/>
      <c r="CY17" s="630"/>
      <c r="CZ17" s="655">
        <v>9.9</v>
      </c>
      <c r="DA17" s="655"/>
      <c r="DB17" s="655"/>
      <c r="DC17" s="655"/>
      <c r="DD17" s="634" t="s">
        <v>130</v>
      </c>
      <c r="DE17" s="629"/>
      <c r="DF17" s="629"/>
      <c r="DG17" s="629"/>
      <c r="DH17" s="629"/>
      <c r="DI17" s="629"/>
      <c r="DJ17" s="629"/>
      <c r="DK17" s="629"/>
      <c r="DL17" s="629"/>
      <c r="DM17" s="629"/>
      <c r="DN17" s="629"/>
      <c r="DO17" s="629"/>
      <c r="DP17" s="630"/>
      <c r="DQ17" s="634">
        <v>389420</v>
      </c>
      <c r="DR17" s="629"/>
      <c r="DS17" s="629"/>
      <c r="DT17" s="629"/>
      <c r="DU17" s="629"/>
      <c r="DV17" s="629"/>
      <c r="DW17" s="629"/>
      <c r="DX17" s="629"/>
      <c r="DY17" s="629"/>
      <c r="DZ17" s="629"/>
      <c r="EA17" s="629"/>
      <c r="EB17" s="629"/>
      <c r="EC17" s="672"/>
    </row>
    <row r="18" spans="2:133" ht="11.25" customHeight="1" x14ac:dyDescent="0.15">
      <c r="B18" s="625" t="s">
        <v>272</v>
      </c>
      <c r="C18" s="626"/>
      <c r="D18" s="626"/>
      <c r="E18" s="626"/>
      <c r="F18" s="626"/>
      <c r="G18" s="626"/>
      <c r="H18" s="626"/>
      <c r="I18" s="626"/>
      <c r="J18" s="626"/>
      <c r="K18" s="626"/>
      <c r="L18" s="626"/>
      <c r="M18" s="626"/>
      <c r="N18" s="626"/>
      <c r="O18" s="626"/>
      <c r="P18" s="626"/>
      <c r="Q18" s="627"/>
      <c r="R18" s="628">
        <v>2878</v>
      </c>
      <c r="S18" s="629"/>
      <c r="T18" s="629"/>
      <c r="U18" s="629"/>
      <c r="V18" s="629"/>
      <c r="W18" s="629"/>
      <c r="X18" s="629"/>
      <c r="Y18" s="630"/>
      <c r="Z18" s="655">
        <v>0.1</v>
      </c>
      <c r="AA18" s="655"/>
      <c r="AB18" s="655"/>
      <c r="AC18" s="655"/>
      <c r="AD18" s="656">
        <v>2878</v>
      </c>
      <c r="AE18" s="656"/>
      <c r="AF18" s="656"/>
      <c r="AG18" s="656"/>
      <c r="AH18" s="656"/>
      <c r="AI18" s="656"/>
      <c r="AJ18" s="656"/>
      <c r="AK18" s="656"/>
      <c r="AL18" s="631">
        <v>0.10000000149011612</v>
      </c>
      <c r="AM18" s="632"/>
      <c r="AN18" s="632"/>
      <c r="AO18" s="657"/>
      <c r="AP18" s="625" t="s">
        <v>273</v>
      </c>
      <c r="AQ18" s="626"/>
      <c r="AR18" s="626"/>
      <c r="AS18" s="626"/>
      <c r="AT18" s="626"/>
      <c r="AU18" s="626"/>
      <c r="AV18" s="626"/>
      <c r="AW18" s="626"/>
      <c r="AX18" s="626"/>
      <c r="AY18" s="626"/>
      <c r="AZ18" s="626"/>
      <c r="BA18" s="626"/>
      <c r="BB18" s="626"/>
      <c r="BC18" s="626"/>
      <c r="BD18" s="626"/>
      <c r="BE18" s="626"/>
      <c r="BF18" s="627"/>
      <c r="BG18" s="628" t="s">
        <v>130</v>
      </c>
      <c r="BH18" s="629"/>
      <c r="BI18" s="629"/>
      <c r="BJ18" s="629"/>
      <c r="BK18" s="629"/>
      <c r="BL18" s="629"/>
      <c r="BM18" s="629"/>
      <c r="BN18" s="630"/>
      <c r="BO18" s="655" t="s">
        <v>130</v>
      </c>
      <c r="BP18" s="655"/>
      <c r="BQ18" s="655"/>
      <c r="BR18" s="655"/>
      <c r="BS18" s="656" t="s">
        <v>130</v>
      </c>
      <c r="BT18" s="656"/>
      <c r="BU18" s="656"/>
      <c r="BV18" s="656"/>
      <c r="BW18" s="656"/>
      <c r="BX18" s="656"/>
      <c r="BY18" s="656"/>
      <c r="BZ18" s="656"/>
      <c r="CA18" s="656"/>
      <c r="CB18" s="714"/>
      <c r="CD18" s="662" t="s">
        <v>274</v>
      </c>
      <c r="CE18" s="663"/>
      <c r="CF18" s="663"/>
      <c r="CG18" s="663"/>
      <c r="CH18" s="663"/>
      <c r="CI18" s="663"/>
      <c r="CJ18" s="663"/>
      <c r="CK18" s="663"/>
      <c r="CL18" s="663"/>
      <c r="CM18" s="663"/>
      <c r="CN18" s="663"/>
      <c r="CO18" s="663"/>
      <c r="CP18" s="663"/>
      <c r="CQ18" s="664"/>
      <c r="CR18" s="628">
        <v>27989</v>
      </c>
      <c r="CS18" s="629"/>
      <c r="CT18" s="629"/>
      <c r="CU18" s="629"/>
      <c r="CV18" s="629"/>
      <c r="CW18" s="629"/>
      <c r="CX18" s="629"/>
      <c r="CY18" s="630"/>
      <c r="CZ18" s="655">
        <v>0.7</v>
      </c>
      <c r="DA18" s="655"/>
      <c r="DB18" s="655"/>
      <c r="DC18" s="655"/>
      <c r="DD18" s="634" t="s">
        <v>130</v>
      </c>
      <c r="DE18" s="629"/>
      <c r="DF18" s="629"/>
      <c r="DG18" s="629"/>
      <c r="DH18" s="629"/>
      <c r="DI18" s="629"/>
      <c r="DJ18" s="629"/>
      <c r="DK18" s="629"/>
      <c r="DL18" s="629"/>
      <c r="DM18" s="629"/>
      <c r="DN18" s="629"/>
      <c r="DO18" s="629"/>
      <c r="DP18" s="630"/>
      <c r="DQ18" s="634">
        <v>27989</v>
      </c>
      <c r="DR18" s="629"/>
      <c r="DS18" s="629"/>
      <c r="DT18" s="629"/>
      <c r="DU18" s="629"/>
      <c r="DV18" s="629"/>
      <c r="DW18" s="629"/>
      <c r="DX18" s="629"/>
      <c r="DY18" s="629"/>
      <c r="DZ18" s="629"/>
      <c r="EA18" s="629"/>
      <c r="EB18" s="629"/>
      <c r="EC18" s="672"/>
    </row>
    <row r="19" spans="2:133" ht="11.25" customHeight="1" x14ac:dyDescent="0.15">
      <c r="B19" s="625" t="s">
        <v>275</v>
      </c>
      <c r="C19" s="626"/>
      <c r="D19" s="626"/>
      <c r="E19" s="626"/>
      <c r="F19" s="626"/>
      <c r="G19" s="626"/>
      <c r="H19" s="626"/>
      <c r="I19" s="626"/>
      <c r="J19" s="626"/>
      <c r="K19" s="626"/>
      <c r="L19" s="626"/>
      <c r="M19" s="626"/>
      <c r="N19" s="626"/>
      <c r="O19" s="626"/>
      <c r="P19" s="626"/>
      <c r="Q19" s="627"/>
      <c r="R19" s="628">
        <v>182</v>
      </c>
      <c r="S19" s="629"/>
      <c r="T19" s="629"/>
      <c r="U19" s="629"/>
      <c r="V19" s="629"/>
      <c r="W19" s="629"/>
      <c r="X19" s="629"/>
      <c r="Y19" s="630"/>
      <c r="Z19" s="655">
        <v>0</v>
      </c>
      <c r="AA19" s="655"/>
      <c r="AB19" s="655"/>
      <c r="AC19" s="655"/>
      <c r="AD19" s="656">
        <v>182</v>
      </c>
      <c r="AE19" s="656"/>
      <c r="AF19" s="656"/>
      <c r="AG19" s="656"/>
      <c r="AH19" s="656"/>
      <c r="AI19" s="656"/>
      <c r="AJ19" s="656"/>
      <c r="AK19" s="656"/>
      <c r="AL19" s="631">
        <v>0</v>
      </c>
      <c r="AM19" s="632"/>
      <c r="AN19" s="632"/>
      <c r="AO19" s="657"/>
      <c r="AP19" s="625" t="s">
        <v>276</v>
      </c>
      <c r="AQ19" s="626"/>
      <c r="AR19" s="626"/>
      <c r="AS19" s="626"/>
      <c r="AT19" s="626"/>
      <c r="AU19" s="626"/>
      <c r="AV19" s="626"/>
      <c r="AW19" s="626"/>
      <c r="AX19" s="626"/>
      <c r="AY19" s="626"/>
      <c r="AZ19" s="626"/>
      <c r="BA19" s="626"/>
      <c r="BB19" s="626"/>
      <c r="BC19" s="626"/>
      <c r="BD19" s="626"/>
      <c r="BE19" s="626"/>
      <c r="BF19" s="627"/>
      <c r="BG19" s="628" t="s">
        <v>130</v>
      </c>
      <c r="BH19" s="629"/>
      <c r="BI19" s="629"/>
      <c r="BJ19" s="629"/>
      <c r="BK19" s="629"/>
      <c r="BL19" s="629"/>
      <c r="BM19" s="629"/>
      <c r="BN19" s="630"/>
      <c r="BO19" s="655" t="s">
        <v>130</v>
      </c>
      <c r="BP19" s="655"/>
      <c r="BQ19" s="655"/>
      <c r="BR19" s="655"/>
      <c r="BS19" s="656" t="s">
        <v>130</v>
      </c>
      <c r="BT19" s="656"/>
      <c r="BU19" s="656"/>
      <c r="BV19" s="656"/>
      <c r="BW19" s="656"/>
      <c r="BX19" s="656"/>
      <c r="BY19" s="656"/>
      <c r="BZ19" s="656"/>
      <c r="CA19" s="656"/>
      <c r="CB19" s="714"/>
      <c r="CD19" s="662" t="s">
        <v>277</v>
      </c>
      <c r="CE19" s="663"/>
      <c r="CF19" s="663"/>
      <c r="CG19" s="663"/>
      <c r="CH19" s="663"/>
      <c r="CI19" s="663"/>
      <c r="CJ19" s="663"/>
      <c r="CK19" s="663"/>
      <c r="CL19" s="663"/>
      <c r="CM19" s="663"/>
      <c r="CN19" s="663"/>
      <c r="CO19" s="663"/>
      <c r="CP19" s="663"/>
      <c r="CQ19" s="664"/>
      <c r="CR19" s="628" t="s">
        <v>130</v>
      </c>
      <c r="CS19" s="629"/>
      <c r="CT19" s="629"/>
      <c r="CU19" s="629"/>
      <c r="CV19" s="629"/>
      <c r="CW19" s="629"/>
      <c r="CX19" s="629"/>
      <c r="CY19" s="630"/>
      <c r="CZ19" s="655" t="s">
        <v>130</v>
      </c>
      <c r="DA19" s="655"/>
      <c r="DB19" s="655"/>
      <c r="DC19" s="655"/>
      <c r="DD19" s="634" t="s">
        <v>130</v>
      </c>
      <c r="DE19" s="629"/>
      <c r="DF19" s="629"/>
      <c r="DG19" s="629"/>
      <c r="DH19" s="629"/>
      <c r="DI19" s="629"/>
      <c r="DJ19" s="629"/>
      <c r="DK19" s="629"/>
      <c r="DL19" s="629"/>
      <c r="DM19" s="629"/>
      <c r="DN19" s="629"/>
      <c r="DO19" s="629"/>
      <c r="DP19" s="630"/>
      <c r="DQ19" s="634" t="s">
        <v>130</v>
      </c>
      <c r="DR19" s="629"/>
      <c r="DS19" s="629"/>
      <c r="DT19" s="629"/>
      <c r="DU19" s="629"/>
      <c r="DV19" s="629"/>
      <c r="DW19" s="629"/>
      <c r="DX19" s="629"/>
      <c r="DY19" s="629"/>
      <c r="DZ19" s="629"/>
      <c r="EA19" s="629"/>
      <c r="EB19" s="629"/>
      <c r="EC19" s="672"/>
    </row>
    <row r="20" spans="2:133" ht="11.25" customHeight="1" x14ac:dyDescent="0.15">
      <c r="B20" s="625" t="s">
        <v>278</v>
      </c>
      <c r="C20" s="626"/>
      <c r="D20" s="626"/>
      <c r="E20" s="626"/>
      <c r="F20" s="626"/>
      <c r="G20" s="626"/>
      <c r="H20" s="626"/>
      <c r="I20" s="626"/>
      <c r="J20" s="626"/>
      <c r="K20" s="626"/>
      <c r="L20" s="626"/>
      <c r="M20" s="626"/>
      <c r="N20" s="626"/>
      <c r="O20" s="626"/>
      <c r="P20" s="626"/>
      <c r="Q20" s="627"/>
      <c r="R20" s="628">
        <v>389</v>
      </c>
      <c r="S20" s="629"/>
      <c r="T20" s="629"/>
      <c r="U20" s="629"/>
      <c r="V20" s="629"/>
      <c r="W20" s="629"/>
      <c r="X20" s="629"/>
      <c r="Y20" s="630"/>
      <c r="Z20" s="655">
        <v>0</v>
      </c>
      <c r="AA20" s="655"/>
      <c r="AB20" s="655"/>
      <c r="AC20" s="655"/>
      <c r="AD20" s="656">
        <v>389</v>
      </c>
      <c r="AE20" s="656"/>
      <c r="AF20" s="656"/>
      <c r="AG20" s="656"/>
      <c r="AH20" s="656"/>
      <c r="AI20" s="656"/>
      <c r="AJ20" s="656"/>
      <c r="AK20" s="656"/>
      <c r="AL20" s="631">
        <v>0</v>
      </c>
      <c r="AM20" s="632"/>
      <c r="AN20" s="632"/>
      <c r="AO20" s="657"/>
      <c r="AP20" s="625" t="s">
        <v>279</v>
      </c>
      <c r="AQ20" s="626"/>
      <c r="AR20" s="626"/>
      <c r="AS20" s="626"/>
      <c r="AT20" s="626"/>
      <c r="AU20" s="626"/>
      <c r="AV20" s="626"/>
      <c r="AW20" s="626"/>
      <c r="AX20" s="626"/>
      <c r="AY20" s="626"/>
      <c r="AZ20" s="626"/>
      <c r="BA20" s="626"/>
      <c r="BB20" s="626"/>
      <c r="BC20" s="626"/>
      <c r="BD20" s="626"/>
      <c r="BE20" s="626"/>
      <c r="BF20" s="627"/>
      <c r="BG20" s="628" t="s">
        <v>130</v>
      </c>
      <c r="BH20" s="629"/>
      <c r="BI20" s="629"/>
      <c r="BJ20" s="629"/>
      <c r="BK20" s="629"/>
      <c r="BL20" s="629"/>
      <c r="BM20" s="629"/>
      <c r="BN20" s="630"/>
      <c r="BO20" s="655" t="s">
        <v>130</v>
      </c>
      <c r="BP20" s="655"/>
      <c r="BQ20" s="655"/>
      <c r="BR20" s="655"/>
      <c r="BS20" s="656" t="s">
        <v>130</v>
      </c>
      <c r="BT20" s="656"/>
      <c r="BU20" s="656"/>
      <c r="BV20" s="656"/>
      <c r="BW20" s="656"/>
      <c r="BX20" s="656"/>
      <c r="BY20" s="656"/>
      <c r="BZ20" s="656"/>
      <c r="CA20" s="656"/>
      <c r="CB20" s="714"/>
      <c r="CD20" s="662" t="s">
        <v>280</v>
      </c>
      <c r="CE20" s="663"/>
      <c r="CF20" s="663"/>
      <c r="CG20" s="663"/>
      <c r="CH20" s="663"/>
      <c r="CI20" s="663"/>
      <c r="CJ20" s="663"/>
      <c r="CK20" s="663"/>
      <c r="CL20" s="663"/>
      <c r="CM20" s="663"/>
      <c r="CN20" s="663"/>
      <c r="CO20" s="663"/>
      <c r="CP20" s="663"/>
      <c r="CQ20" s="664"/>
      <c r="CR20" s="628">
        <v>4026193</v>
      </c>
      <c r="CS20" s="629"/>
      <c r="CT20" s="629"/>
      <c r="CU20" s="629"/>
      <c r="CV20" s="629"/>
      <c r="CW20" s="629"/>
      <c r="CX20" s="629"/>
      <c r="CY20" s="630"/>
      <c r="CZ20" s="655">
        <v>100</v>
      </c>
      <c r="DA20" s="655"/>
      <c r="DB20" s="655"/>
      <c r="DC20" s="655"/>
      <c r="DD20" s="634">
        <v>923812</v>
      </c>
      <c r="DE20" s="629"/>
      <c r="DF20" s="629"/>
      <c r="DG20" s="629"/>
      <c r="DH20" s="629"/>
      <c r="DI20" s="629"/>
      <c r="DJ20" s="629"/>
      <c r="DK20" s="629"/>
      <c r="DL20" s="629"/>
      <c r="DM20" s="629"/>
      <c r="DN20" s="629"/>
      <c r="DO20" s="629"/>
      <c r="DP20" s="630"/>
      <c r="DQ20" s="634">
        <v>2401869</v>
      </c>
      <c r="DR20" s="629"/>
      <c r="DS20" s="629"/>
      <c r="DT20" s="629"/>
      <c r="DU20" s="629"/>
      <c r="DV20" s="629"/>
      <c r="DW20" s="629"/>
      <c r="DX20" s="629"/>
      <c r="DY20" s="629"/>
      <c r="DZ20" s="629"/>
      <c r="EA20" s="629"/>
      <c r="EB20" s="629"/>
      <c r="EC20" s="672"/>
    </row>
    <row r="21" spans="2:133" ht="11.25" customHeight="1" x14ac:dyDescent="0.15">
      <c r="B21" s="625" t="s">
        <v>281</v>
      </c>
      <c r="C21" s="626"/>
      <c r="D21" s="626"/>
      <c r="E21" s="626"/>
      <c r="F21" s="626"/>
      <c r="G21" s="626"/>
      <c r="H21" s="626"/>
      <c r="I21" s="626"/>
      <c r="J21" s="626"/>
      <c r="K21" s="626"/>
      <c r="L21" s="626"/>
      <c r="M21" s="626"/>
      <c r="N21" s="626"/>
      <c r="O21" s="626"/>
      <c r="P21" s="626"/>
      <c r="Q21" s="627"/>
      <c r="R21" s="628">
        <v>89</v>
      </c>
      <c r="S21" s="629"/>
      <c r="T21" s="629"/>
      <c r="U21" s="629"/>
      <c r="V21" s="629"/>
      <c r="W21" s="629"/>
      <c r="X21" s="629"/>
      <c r="Y21" s="630"/>
      <c r="Z21" s="655">
        <v>0</v>
      </c>
      <c r="AA21" s="655"/>
      <c r="AB21" s="655"/>
      <c r="AC21" s="655"/>
      <c r="AD21" s="656">
        <v>89</v>
      </c>
      <c r="AE21" s="656"/>
      <c r="AF21" s="656"/>
      <c r="AG21" s="656"/>
      <c r="AH21" s="656"/>
      <c r="AI21" s="656"/>
      <c r="AJ21" s="656"/>
      <c r="AK21" s="656"/>
      <c r="AL21" s="631">
        <v>0</v>
      </c>
      <c r="AM21" s="632"/>
      <c r="AN21" s="632"/>
      <c r="AO21" s="657"/>
      <c r="AP21" s="721" t="s">
        <v>282</v>
      </c>
      <c r="AQ21" s="728"/>
      <c r="AR21" s="728"/>
      <c r="AS21" s="728"/>
      <c r="AT21" s="728"/>
      <c r="AU21" s="728"/>
      <c r="AV21" s="728"/>
      <c r="AW21" s="728"/>
      <c r="AX21" s="728"/>
      <c r="AY21" s="728"/>
      <c r="AZ21" s="728"/>
      <c r="BA21" s="728"/>
      <c r="BB21" s="728"/>
      <c r="BC21" s="728"/>
      <c r="BD21" s="728"/>
      <c r="BE21" s="728"/>
      <c r="BF21" s="723"/>
      <c r="BG21" s="628" t="s">
        <v>130</v>
      </c>
      <c r="BH21" s="629"/>
      <c r="BI21" s="629"/>
      <c r="BJ21" s="629"/>
      <c r="BK21" s="629"/>
      <c r="BL21" s="629"/>
      <c r="BM21" s="629"/>
      <c r="BN21" s="630"/>
      <c r="BO21" s="655" t="s">
        <v>130</v>
      </c>
      <c r="BP21" s="655"/>
      <c r="BQ21" s="655"/>
      <c r="BR21" s="655"/>
      <c r="BS21" s="656" t="s">
        <v>130</v>
      </c>
      <c r="BT21" s="656"/>
      <c r="BU21" s="656"/>
      <c r="BV21" s="656"/>
      <c r="BW21" s="656"/>
      <c r="BX21" s="656"/>
      <c r="BY21" s="656"/>
      <c r="BZ21" s="656"/>
      <c r="CA21" s="656"/>
      <c r="CB21" s="714"/>
      <c r="CD21" s="733"/>
      <c r="CE21" s="659"/>
      <c r="CF21" s="659"/>
      <c r="CG21" s="659"/>
      <c r="CH21" s="659"/>
      <c r="CI21" s="659"/>
      <c r="CJ21" s="659"/>
      <c r="CK21" s="659"/>
      <c r="CL21" s="659"/>
      <c r="CM21" s="659"/>
      <c r="CN21" s="659"/>
      <c r="CO21" s="659"/>
      <c r="CP21" s="659"/>
      <c r="CQ21" s="660"/>
      <c r="CR21" s="734"/>
      <c r="CS21" s="735"/>
      <c r="CT21" s="735"/>
      <c r="CU21" s="735"/>
      <c r="CV21" s="735"/>
      <c r="CW21" s="735"/>
      <c r="CX21" s="735"/>
      <c r="CY21" s="736"/>
      <c r="CZ21" s="737"/>
      <c r="DA21" s="737"/>
      <c r="DB21" s="737"/>
      <c r="DC21" s="737"/>
      <c r="DD21" s="738"/>
      <c r="DE21" s="735"/>
      <c r="DF21" s="735"/>
      <c r="DG21" s="735"/>
      <c r="DH21" s="735"/>
      <c r="DI21" s="735"/>
      <c r="DJ21" s="735"/>
      <c r="DK21" s="735"/>
      <c r="DL21" s="735"/>
      <c r="DM21" s="735"/>
      <c r="DN21" s="735"/>
      <c r="DO21" s="735"/>
      <c r="DP21" s="736"/>
      <c r="DQ21" s="738"/>
      <c r="DR21" s="735"/>
      <c r="DS21" s="735"/>
      <c r="DT21" s="735"/>
      <c r="DU21" s="735"/>
      <c r="DV21" s="735"/>
      <c r="DW21" s="735"/>
      <c r="DX21" s="735"/>
      <c r="DY21" s="735"/>
      <c r="DZ21" s="735"/>
      <c r="EA21" s="735"/>
      <c r="EB21" s="735"/>
      <c r="EC21" s="742"/>
    </row>
    <row r="22" spans="2:133" ht="11.25" customHeight="1" x14ac:dyDescent="0.15">
      <c r="B22" s="691" t="s">
        <v>283</v>
      </c>
      <c r="C22" s="692"/>
      <c r="D22" s="692"/>
      <c r="E22" s="692"/>
      <c r="F22" s="692"/>
      <c r="G22" s="692"/>
      <c r="H22" s="692"/>
      <c r="I22" s="692"/>
      <c r="J22" s="692"/>
      <c r="K22" s="692"/>
      <c r="L22" s="692"/>
      <c r="M22" s="692"/>
      <c r="N22" s="692"/>
      <c r="O22" s="692"/>
      <c r="P22" s="692"/>
      <c r="Q22" s="693"/>
      <c r="R22" s="628">
        <v>2218</v>
      </c>
      <c r="S22" s="629"/>
      <c r="T22" s="629"/>
      <c r="U22" s="629"/>
      <c r="V22" s="629"/>
      <c r="W22" s="629"/>
      <c r="X22" s="629"/>
      <c r="Y22" s="630"/>
      <c r="Z22" s="655">
        <v>0.1</v>
      </c>
      <c r="AA22" s="655"/>
      <c r="AB22" s="655"/>
      <c r="AC22" s="655"/>
      <c r="AD22" s="656">
        <v>2218</v>
      </c>
      <c r="AE22" s="656"/>
      <c r="AF22" s="656"/>
      <c r="AG22" s="656"/>
      <c r="AH22" s="656"/>
      <c r="AI22" s="656"/>
      <c r="AJ22" s="656"/>
      <c r="AK22" s="656"/>
      <c r="AL22" s="631">
        <v>0.10000000149011612</v>
      </c>
      <c r="AM22" s="632"/>
      <c r="AN22" s="632"/>
      <c r="AO22" s="657"/>
      <c r="AP22" s="721" t="s">
        <v>284</v>
      </c>
      <c r="AQ22" s="728"/>
      <c r="AR22" s="728"/>
      <c r="AS22" s="728"/>
      <c r="AT22" s="728"/>
      <c r="AU22" s="728"/>
      <c r="AV22" s="728"/>
      <c r="AW22" s="728"/>
      <c r="AX22" s="728"/>
      <c r="AY22" s="728"/>
      <c r="AZ22" s="728"/>
      <c r="BA22" s="728"/>
      <c r="BB22" s="728"/>
      <c r="BC22" s="728"/>
      <c r="BD22" s="728"/>
      <c r="BE22" s="728"/>
      <c r="BF22" s="723"/>
      <c r="BG22" s="628" t="s">
        <v>130</v>
      </c>
      <c r="BH22" s="629"/>
      <c r="BI22" s="629"/>
      <c r="BJ22" s="629"/>
      <c r="BK22" s="629"/>
      <c r="BL22" s="629"/>
      <c r="BM22" s="629"/>
      <c r="BN22" s="630"/>
      <c r="BO22" s="655" t="s">
        <v>130</v>
      </c>
      <c r="BP22" s="655"/>
      <c r="BQ22" s="655"/>
      <c r="BR22" s="655"/>
      <c r="BS22" s="656" t="s">
        <v>130</v>
      </c>
      <c r="BT22" s="656"/>
      <c r="BU22" s="656"/>
      <c r="BV22" s="656"/>
      <c r="BW22" s="656"/>
      <c r="BX22" s="656"/>
      <c r="BY22" s="656"/>
      <c r="BZ22" s="656"/>
      <c r="CA22" s="656"/>
      <c r="CB22" s="714"/>
      <c r="CD22" s="730" t="s">
        <v>285</v>
      </c>
      <c r="CE22" s="731"/>
      <c r="CF22" s="731"/>
      <c r="CG22" s="731"/>
      <c r="CH22" s="731"/>
      <c r="CI22" s="731"/>
      <c r="CJ22" s="731"/>
      <c r="CK22" s="731"/>
      <c r="CL22" s="731"/>
      <c r="CM22" s="731"/>
      <c r="CN22" s="731"/>
      <c r="CO22" s="731"/>
      <c r="CP22" s="731"/>
      <c r="CQ22" s="731"/>
      <c r="CR22" s="731"/>
      <c r="CS22" s="731"/>
      <c r="CT22" s="731"/>
      <c r="CU22" s="731"/>
      <c r="CV22" s="731"/>
      <c r="CW22" s="731"/>
      <c r="CX22" s="731"/>
      <c r="CY22" s="731"/>
      <c r="CZ22" s="731"/>
      <c r="DA22" s="731"/>
      <c r="DB22" s="731"/>
      <c r="DC22" s="731"/>
      <c r="DD22" s="731"/>
      <c r="DE22" s="731"/>
      <c r="DF22" s="731"/>
      <c r="DG22" s="731"/>
      <c r="DH22" s="731"/>
      <c r="DI22" s="731"/>
      <c r="DJ22" s="731"/>
      <c r="DK22" s="731"/>
      <c r="DL22" s="731"/>
      <c r="DM22" s="731"/>
      <c r="DN22" s="731"/>
      <c r="DO22" s="731"/>
      <c r="DP22" s="731"/>
      <c r="DQ22" s="731"/>
      <c r="DR22" s="731"/>
      <c r="DS22" s="731"/>
      <c r="DT22" s="731"/>
      <c r="DU22" s="731"/>
      <c r="DV22" s="731"/>
      <c r="DW22" s="731"/>
      <c r="DX22" s="731"/>
      <c r="DY22" s="731"/>
      <c r="DZ22" s="731"/>
      <c r="EA22" s="731"/>
      <c r="EB22" s="731"/>
      <c r="EC22" s="732"/>
    </row>
    <row r="23" spans="2:133" ht="11.25" customHeight="1" x14ac:dyDescent="0.15">
      <c r="B23" s="625" t="s">
        <v>286</v>
      </c>
      <c r="C23" s="626"/>
      <c r="D23" s="626"/>
      <c r="E23" s="626"/>
      <c r="F23" s="626"/>
      <c r="G23" s="626"/>
      <c r="H23" s="626"/>
      <c r="I23" s="626"/>
      <c r="J23" s="626"/>
      <c r="K23" s="626"/>
      <c r="L23" s="626"/>
      <c r="M23" s="626"/>
      <c r="N23" s="626"/>
      <c r="O23" s="626"/>
      <c r="P23" s="626"/>
      <c r="Q23" s="627"/>
      <c r="R23" s="628">
        <v>2173547</v>
      </c>
      <c r="S23" s="629"/>
      <c r="T23" s="629"/>
      <c r="U23" s="629"/>
      <c r="V23" s="629"/>
      <c r="W23" s="629"/>
      <c r="X23" s="629"/>
      <c r="Y23" s="630"/>
      <c r="Z23" s="655">
        <v>50.5</v>
      </c>
      <c r="AA23" s="655"/>
      <c r="AB23" s="655"/>
      <c r="AC23" s="655"/>
      <c r="AD23" s="656">
        <v>1913129</v>
      </c>
      <c r="AE23" s="656"/>
      <c r="AF23" s="656"/>
      <c r="AG23" s="656"/>
      <c r="AH23" s="656"/>
      <c r="AI23" s="656"/>
      <c r="AJ23" s="656"/>
      <c r="AK23" s="656"/>
      <c r="AL23" s="631">
        <v>87.9</v>
      </c>
      <c r="AM23" s="632"/>
      <c r="AN23" s="632"/>
      <c r="AO23" s="657"/>
      <c r="AP23" s="721" t="s">
        <v>287</v>
      </c>
      <c r="AQ23" s="728"/>
      <c r="AR23" s="728"/>
      <c r="AS23" s="728"/>
      <c r="AT23" s="728"/>
      <c r="AU23" s="728"/>
      <c r="AV23" s="728"/>
      <c r="AW23" s="728"/>
      <c r="AX23" s="728"/>
      <c r="AY23" s="728"/>
      <c r="AZ23" s="728"/>
      <c r="BA23" s="728"/>
      <c r="BB23" s="728"/>
      <c r="BC23" s="728"/>
      <c r="BD23" s="728"/>
      <c r="BE23" s="728"/>
      <c r="BF23" s="723"/>
      <c r="BG23" s="628" t="s">
        <v>130</v>
      </c>
      <c r="BH23" s="629"/>
      <c r="BI23" s="629"/>
      <c r="BJ23" s="629"/>
      <c r="BK23" s="629"/>
      <c r="BL23" s="629"/>
      <c r="BM23" s="629"/>
      <c r="BN23" s="630"/>
      <c r="BO23" s="655" t="s">
        <v>130</v>
      </c>
      <c r="BP23" s="655"/>
      <c r="BQ23" s="655"/>
      <c r="BR23" s="655"/>
      <c r="BS23" s="656" t="s">
        <v>130</v>
      </c>
      <c r="BT23" s="656"/>
      <c r="BU23" s="656"/>
      <c r="BV23" s="656"/>
      <c r="BW23" s="656"/>
      <c r="BX23" s="656"/>
      <c r="BY23" s="656"/>
      <c r="BZ23" s="656"/>
      <c r="CA23" s="656"/>
      <c r="CB23" s="714"/>
      <c r="CD23" s="730" t="s">
        <v>227</v>
      </c>
      <c r="CE23" s="731"/>
      <c r="CF23" s="731"/>
      <c r="CG23" s="731"/>
      <c r="CH23" s="731"/>
      <c r="CI23" s="731"/>
      <c r="CJ23" s="731"/>
      <c r="CK23" s="731"/>
      <c r="CL23" s="731"/>
      <c r="CM23" s="731"/>
      <c r="CN23" s="731"/>
      <c r="CO23" s="731"/>
      <c r="CP23" s="731"/>
      <c r="CQ23" s="732"/>
      <c r="CR23" s="730" t="s">
        <v>288</v>
      </c>
      <c r="CS23" s="731"/>
      <c r="CT23" s="731"/>
      <c r="CU23" s="731"/>
      <c r="CV23" s="731"/>
      <c r="CW23" s="731"/>
      <c r="CX23" s="731"/>
      <c r="CY23" s="732"/>
      <c r="CZ23" s="730" t="s">
        <v>289</v>
      </c>
      <c r="DA23" s="731"/>
      <c r="DB23" s="731"/>
      <c r="DC23" s="732"/>
      <c r="DD23" s="730" t="s">
        <v>290</v>
      </c>
      <c r="DE23" s="731"/>
      <c r="DF23" s="731"/>
      <c r="DG23" s="731"/>
      <c r="DH23" s="731"/>
      <c r="DI23" s="731"/>
      <c r="DJ23" s="731"/>
      <c r="DK23" s="732"/>
      <c r="DL23" s="739" t="s">
        <v>291</v>
      </c>
      <c r="DM23" s="740"/>
      <c r="DN23" s="740"/>
      <c r="DO23" s="740"/>
      <c r="DP23" s="740"/>
      <c r="DQ23" s="740"/>
      <c r="DR23" s="740"/>
      <c r="DS23" s="740"/>
      <c r="DT23" s="740"/>
      <c r="DU23" s="740"/>
      <c r="DV23" s="741"/>
      <c r="DW23" s="730" t="s">
        <v>292</v>
      </c>
      <c r="DX23" s="731"/>
      <c r="DY23" s="731"/>
      <c r="DZ23" s="731"/>
      <c r="EA23" s="731"/>
      <c r="EB23" s="731"/>
      <c r="EC23" s="732"/>
    </row>
    <row r="24" spans="2:133" ht="11.25" customHeight="1" x14ac:dyDescent="0.15">
      <c r="B24" s="625" t="s">
        <v>293</v>
      </c>
      <c r="C24" s="626"/>
      <c r="D24" s="626"/>
      <c r="E24" s="626"/>
      <c r="F24" s="626"/>
      <c r="G24" s="626"/>
      <c r="H24" s="626"/>
      <c r="I24" s="626"/>
      <c r="J24" s="626"/>
      <c r="K24" s="626"/>
      <c r="L24" s="626"/>
      <c r="M24" s="626"/>
      <c r="N24" s="626"/>
      <c r="O24" s="626"/>
      <c r="P24" s="626"/>
      <c r="Q24" s="627"/>
      <c r="R24" s="628">
        <v>1913129</v>
      </c>
      <c r="S24" s="629"/>
      <c r="T24" s="629"/>
      <c r="U24" s="629"/>
      <c r="V24" s="629"/>
      <c r="W24" s="629"/>
      <c r="X24" s="629"/>
      <c r="Y24" s="630"/>
      <c r="Z24" s="655">
        <v>44.4</v>
      </c>
      <c r="AA24" s="655"/>
      <c r="AB24" s="655"/>
      <c r="AC24" s="655"/>
      <c r="AD24" s="656">
        <v>1913129</v>
      </c>
      <c r="AE24" s="656"/>
      <c r="AF24" s="656"/>
      <c r="AG24" s="656"/>
      <c r="AH24" s="656"/>
      <c r="AI24" s="656"/>
      <c r="AJ24" s="656"/>
      <c r="AK24" s="656"/>
      <c r="AL24" s="631">
        <v>87.9</v>
      </c>
      <c r="AM24" s="632"/>
      <c r="AN24" s="632"/>
      <c r="AO24" s="657"/>
      <c r="AP24" s="721" t="s">
        <v>294</v>
      </c>
      <c r="AQ24" s="728"/>
      <c r="AR24" s="728"/>
      <c r="AS24" s="728"/>
      <c r="AT24" s="728"/>
      <c r="AU24" s="728"/>
      <c r="AV24" s="728"/>
      <c r="AW24" s="728"/>
      <c r="AX24" s="728"/>
      <c r="AY24" s="728"/>
      <c r="AZ24" s="728"/>
      <c r="BA24" s="728"/>
      <c r="BB24" s="728"/>
      <c r="BC24" s="728"/>
      <c r="BD24" s="728"/>
      <c r="BE24" s="728"/>
      <c r="BF24" s="723"/>
      <c r="BG24" s="628" t="s">
        <v>130</v>
      </c>
      <c r="BH24" s="629"/>
      <c r="BI24" s="629"/>
      <c r="BJ24" s="629"/>
      <c r="BK24" s="629"/>
      <c r="BL24" s="629"/>
      <c r="BM24" s="629"/>
      <c r="BN24" s="630"/>
      <c r="BO24" s="655" t="s">
        <v>130</v>
      </c>
      <c r="BP24" s="655"/>
      <c r="BQ24" s="655"/>
      <c r="BR24" s="655"/>
      <c r="BS24" s="656" t="s">
        <v>130</v>
      </c>
      <c r="BT24" s="656"/>
      <c r="BU24" s="656"/>
      <c r="BV24" s="656"/>
      <c r="BW24" s="656"/>
      <c r="BX24" s="656"/>
      <c r="BY24" s="656"/>
      <c r="BZ24" s="656"/>
      <c r="CA24" s="656"/>
      <c r="CB24" s="714"/>
      <c r="CD24" s="684" t="s">
        <v>295</v>
      </c>
      <c r="CE24" s="685"/>
      <c r="CF24" s="685"/>
      <c r="CG24" s="685"/>
      <c r="CH24" s="685"/>
      <c r="CI24" s="685"/>
      <c r="CJ24" s="685"/>
      <c r="CK24" s="685"/>
      <c r="CL24" s="685"/>
      <c r="CM24" s="685"/>
      <c r="CN24" s="685"/>
      <c r="CO24" s="685"/>
      <c r="CP24" s="685"/>
      <c r="CQ24" s="686"/>
      <c r="CR24" s="681">
        <v>1278606</v>
      </c>
      <c r="CS24" s="682"/>
      <c r="CT24" s="682"/>
      <c r="CU24" s="682"/>
      <c r="CV24" s="682"/>
      <c r="CW24" s="682"/>
      <c r="CX24" s="682"/>
      <c r="CY24" s="725"/>
      <c r="CZ24" s="726">
        <v>31.8</v>
      </c>
      <c r="DA24" s="701"/>
      <c r="DB24" s="701"/>
      <c r="DC24" s="729"/>
      <c r="DD24" s="724">
        <v>1014880</v>
      </c>
      <c r="DE24" s="682"/>
      <c r="DF24" s="682"/>
      <c r="DG24" s="682"/>
      <c r="DH24" s="682"/>
      <c r="DI24" s="682"/>
      <c r="DJ24" s="682"/>
      <c r="DK24" s="725"/>
      <c r="DL24" s="724">
        <v>1010051</v>
      </c>
      <c r="DM24" s="682"/>
      <c r="DN24" s="682"/>
      <c r="DO24" s="682"/>
      <c r="DP24" s="682"/>
      <c r="DQ24" s="682"/>
      <c r="DR24" s="682"/>
      <c r="DS24" s="682"/>
      <c r="DT24" s="682"/>
      <c r="DU24" s="682"/>
      <c r="DV24" s="725"/>
      <c r="DW24" s="726">
        <v>45.1</v>
      </c>
      <c r="DX24" s="701"/>
      <c r="DY24" s="701"/>
      <c r="DZ24" s="701"/>
      <c r="EA24" s="701"/>
      <c r="EB24" s="701"/>
      <c r="EC24" s="727"/>
    </row>
    <row r="25" spans="2:133" ht="11.25" customHeight="1" x14ac:dyDescent="0.15">
      <c r="B25" s="625" t="s">
        <v>296</v>
      </c>
      <c r="C25" s="626"/>
      <c r="D25" s="626"/>
      <c r="E25" s="626"/>
      <c r="F25" s="626"/>
      <c r="G25" s="626"/>
      <c r="H25" s="626"/>
      <c r="I25" s="626"/>
      <c r="J25" s="626"/>
      <c r="K25" s="626"/>
      <c r="L25" s="626"/>
      <c r="M25" s="626"/>
      <c r="N25" s="626"/>
      <c r="O25" s="626"/>
      <c r="P25" s="626"/>
      <c r="Q25" s="627"/>
      <c r="R25" s="628">
        <v>260418</v>
      </c>
      <c r="S25" s="629"/>
      <c r="T25" s="629"/>
      <c r="U25" s="629"/>
      <c r="V25" s="629"/>
      <c r="W25" s="629"/>
      <c r="X25" s="629"/>
      <c r="Y25" s="630"/>
      <c r="Z25" s="655">
        <v>6</v>
      </c>
      <c r="AA25" s="655"/>
      <c r="AB25" s="655"/>
      <c r="AC25" s="655"/>
      <c r="AD25" s="656" t="s">
        <v>130</v>
      </c>
      <c r="AE25" s="656"/>
      <c r="AF25" s="656"/>
      <c r="AG25" s="656"/>
      <c r="AH25" s="656"/>
      <c r="AI25" s="656"/>
      <c r="AJ25" s="656"/>
      <c r="AK25" s="656"/>
      <c r="AL25" s="631" t="s">
        <v>130</v>
      </c>
      <c r="AM25" s="632"/>
      <c r="AN25" s="632"/>
      <c r="AO25" s="657"/>
      <c r="AP25" s="721" t="s">
        <v>297</v>
      </c>
      <c r="AQ25" s="728"/>
      <c r="AR25" s="728"/>
      <c r="AS25" s="728"/>
      <c r="AT25" s="728"/>
      <c r="AU25" s="728"/>
      <c r="AV25" s="728"/>
      <c r="AW25" s="728"/>
      <c r="AX25" s="728"/>
      <c r="AY25" s="728"/>
      <c r="AZ25" s="728"/>
      <c r="BA25" s="728"/>
      <c r="BB25" s="728"/>
      <c r="BC25" s="728"/>
      <c r="BD25" s="728"/>
      <c r="BE25" s="728"/>
      <c r="BF25" s="723"/>
      <c r="BG25" s="628" t="s">
        <v>130</v>
      </c>
      <c r="BH25" s="629"/>
      <c r="BI25" s="629"/>
      <c r="BJ25" s="629"/>
      <c r="BK25" s="629"/>
      <c r="BL25" s="629"/>
      <c r="BM25" s="629"/>
      <c r="BN25" s="630"/>
      <c r="BO25" s="655" t="s">
        <v>130</v>
      </c>
      <c r="BP25" s="655"/>
      <c r="BQ25" s="655"/>
      <c r="BR25" s="655"/>
      <c r="BS25" s="656" t="s">
        <v>130</v>
      </c>
      <c r="BT25" s="656"/>
      <c r="BU25" s="656"/>
      <c r="BV25" s="656"/>
      <c r="BW25" s="656"/>
      <c r="BX25" s="656"/>
      <c r="BY25" s="656"/>
      <c r="BZ25" s="656"/>
      <c r="CA25" s="656"/>
      <c r="CB25" s="714"/>
      <c r="CD25" s="662" t="s">
        <v>298</v>
      </c>
      <c r="CE25" s="663"/>
      <c r="CF25" s="663"/>
      <c r="CG25" s="663"/>
      <c r="CH25" s="663"/>
      <c r="CI25" s="663"/>
      <c r="CJ25" s="663"/>
      <c r="CK25" s="663"/>
      <c r="CL25" s="663"/>
      <c r="CM25" s="663"/>
      <c r="CN25" s="663"/>
      <c r="CO25" s="663"/>
      <c r="CP25" s="663"/>
      <c r="CQ25" s="664"/>
      <c r="CR25" s="628">
        <v>603256</v>
      </c>
      <c r="CS25" s="639"/>
      <c r="CT25" s="639"/>
      <c r="CU25" s="639"/>
      <c r="CV25" s="639"/>
      <c r="CW25" s="639"/>
      <c r="CX25" s="639"/>
      <c r="CY25" s="640"/>
      <c r="CZ25" s="631">
        <v>15</v>
      </c>
      <c r="DA25" s="641"/>
      <c r="DB25" s="641"/>
      <c r="DC25" s="642"/>
      <c r="DD25" s="634">
        <v>564928</v>
      </c>
      <c r="DE25" s="639"/>
      <c r="DF25" s="639"/>
      <c r="DG25" s="639"/>
      <c r="DH25" s="639"/>
      <c r="DI25" s="639"/>
      <c r="DJ25" s="639"/>
      <c r="DK25" s="640"/>
      <c r="DL25" s="634">
        <v>560876</v>
      </c>
      <c r="DM25" s="639"/>
      <c r="DN25" s="639"/>
      <c r="DO25" s="639"/>
      <c r="DP25" s="639"/>
      <c r="DQ25" s="639"/>
      <c r="DR25" s="639"/>
      <c r="DS25" s="639"/>
      <c r="DT25" s="639"/>
      <c r="DU25" s="639"/>
      <c r="DV25" s="640"/>
      <c r="DW25" s="631">
        <v>25</v>
      </c>
      <c r="DX25" s="641"/>
      <c r="DY25" s="641"/>
      <c r="DZ25" s="641"/>
      <c r="EA25" s="641"/>
      <c r="EB25" s="641"/>
      <c r="EC25" s="673"/>
    </row>
    <row r="26" spans="2:133" ht="11.25" customHeight="1" x14ac:dyDescent="0.15">
      <c r="B26" s="625" t="s">
        <v>299</v>
      </c>
      <c r="C26" s="626"/>
      <c r="D26" s="626"/>
      <c r="E26" s="626"/>
      <c r="F26" s="626"/>
      <c r="G26" s="626"/>
      <c r="H26" s="626"/>
      <c r="I26" s="626"/>
      <c r="J26" s="626"/>
      <c r="K26" s="626"/>
      <c r="L26" s="626"/>
      <c r="M26" s="626"/>
      <c r="N26" s="626"/>
      <c r="O26" s="626"/>
      <c r="P26" s="626"/>
      <c r="Q26" s="627"/>
      <c r="R26" s="628" t="s">
        <v>130</v>
      </c>
      <c r="S26" s="629"/>
      <c r="T26" s="629"/>
      <c r="U26" s="629"/>
      <c r="V26" s="629"/>
      <c r="W26" s="629"/>
      <c r="X26" s="629"/>
      <c r="Y26" s="630"/>
      <c r="Z26" s="655" t="s">
        <v>130</v>
      </c>
      <c r="AA26" s="655"/>
      <c r="AB26" s="655"/>
      <c r="AC26" s="655"/>
      <c r="AD26" s="656" t="s">
        <v>130</v>
      </c>
      <c r="AE26" s="656"/>
      <c r="AF26" s="656"/>
      <c r="AG26" s="656"/>
      <c r="AH26" s="656"/>
      <c r="AI26" s="656"/>
      <c r="AJ26" s="656"/>
      <c r="AK26" s="656"/>
      <c r="AL26" s="631" t="s">
        <v>130</v>
      </c>
      <c r="AM26" s="632"/>
      <c r="AN26" s="632"/>
      <c r="AO26" s="657"/>
      <c r="AP26" s="721" t="s">
        <v>300</v>
      </c>
      <c r="AQ26" s="722"/>
      <c r="AR26" s="722"/>
      <c r="AS26" s="722"/>
      <c r="AT26" s="722"/>
      <c r="AU26" s="722"/>
      <c r="AV26" s="722"/>
      <c r="AW26" s="722"/>
      <c r="AX26" s="722"/>
      <c r="AY26" s="722"/>
      <c r="AZ26" s="722"/>
      <c r="BA26" s="722"/>
      <c r="BB26" s="722"/>
      <c r="BC26" s="722"/>
      <c r="BD26" s="722"/>
      <c r="BE26" s="722"/>
      <c r="BF26" s="723"/>
      <c r="BG26" s="628" t="s">
        <v>130</v>
      </c>
      <c r="BH26" s="629"/>
      <c r="BI26" s="629"/>
      <c r="BJ26" s="629"/>
      <c r="BK26" s="629"/>
      <c r="BL26" s="629"/>
      <c r="BM26" s="629"/>
      <c r="BN26" s="630"/>
      <c r="BO26" s="655" t="s">
        <v>130</v>
      </c>
      <c r="BP26" s="655"/>
      <c r="BQ26" s="655"/>
      <c r="BR26" s="655"/>
      <c r="BS26" s="656" t="s">
        <v>130</v>
      </c>
      <c r="BT26" s="656"/>
      <c r="BU26" s="656"/>
      <c r="BV26" s="656"/>
      <c r="BW26" s="656"/>
      <c r="BX26" s="656"/>
      <c r="BY26" s="656"/>
      <c r="BZ26" s="656"/>
      <c r="CA26" s="656"/>
      <c r="CB26" s="714"/>
      <c r="CD26" s="662" t="s">
        <v>301</v>
      </c>
      <c r="CE26" s="663"/>
      <c r="CF26" s="663"/>
      <c r="CG26" s="663"/>
      <c r="CH26" s="663"/>
      <c r="CI26" s="663"/>
      <c r="CJ26" s="663"/>
      <c r="CK26" s="663"/>
      <c r="CL26" s="663"/>
      <c r="CM26" s="663"/>
      <c r="CN26" s="663"/>
      <c r="CO26" s="663"/>
      <c r="CP26" s="663"/>
      <c r="CQ26" s="664"/>
      <c r="CR26" s="628">
        <v>292214</v>
      </c>
      <c r="CS26" s="629"/>
      <c r="CT26" s="629"/>
      <c r="CU26" s="629"/>
      <c r="CV26" s="629"/>
      <c r="CW26" s="629"/>
      <c r="CX26" s="629"/>
      <c r="CY26" s="630"/>
      <c r="CZ26" s="631">
        <v>7.3</v>
      </c>
      <c r="DA26" s="641"/>
      <c r="DB26" s="641"/>
      <c r="DC26" s="642"/>
      <c r="DD26" s="634">
        <v>278563</v>
      </c>
      <c r="DE26" s="629"/>
      <c r="DF26" s="629"/>
      <c r="DG26" s="629"/>
      <c r="DH26" s="629"/>
      <c r="DI26" s="629"/>
      <c r="DJ26" s="629"/>
      <c r="DK26" s="630"/>
      <c r="DL26" s="634" t="s">
        <v>130</v>
      </c>
      <c r="DM26" s="629"/>
      <c r="DN26" s="629"/>
      <c r="DO26" s="629"/>
      <c r="DP26" s="629"/>
      <c r="DQ26" s="629"/>
      <c r="DR26" s="629"/>
      <c r="DS26" s="629"/>
      <c r="DT26" s="629"/>
      <c r="DU26" s="629"/>
      <c r="DV26" s="630"/>
      <c r="DW26" s="631" t="s">
        <v>130</v>
      </c>
      <c r="DX26" s="641"/>
      <c r="DY26" s="641"/>
      <c r="DZ26" s="641"/>
      <c r="EA26" s="641"/>
      <c r="EB26" s="641"/>
      <c r="EC26" s="673"/>
    </row>
    <row r="27" spans="2:133" ht="11.25" customHeight="1" x14ac:dyDescent="0.15">
      <c r="B27" s="625" t="s">
        <v>302</v>
      </c>
      <c r="C27" s="626"/>
      <c r="D27" s="626"/>
      <c r="E27" s="626"/>
      <c r="F27" s="626"/>
      <c r="G27" s="626"/>
      <c r="H27" s="626"/>
      <c r="I27" s="626"/>
      <c r="J27" s="626"/>
      <c r="K27" s="626"/>
      <c r="L27" s="626"/>
      <c r="M27" s="626"/>
      <c r="N27" s="626"/>
      <c r="O27" s="626"/>
      <c r="P27" s="626"/>
      <c r="Q27" s="627"/>
      <c r="R27" s="628">
        <v>2425247</v>
      </c>
      <c r="S27" s="629"/>
      <c r="T27" s="629"/>
      <c r="U27" s="629"/>
      <c r="V27" s="629"/>
      <c r="W27" s="629"/>
      <c r="X27" s="629"/>
      <c r="Y27" s="630"/>
      <c r="Z27" s="655">
        <v>56.3</v>
      </c>
      <c r="AA27" s="655"/>
      <c r="AB27" s="655"/>
      <c r="AC27" s="655"/>
      <c r="AD27" s="656">
        <v>2164829</v>
      </c>
      <c r="AE27" s="656"/>
      <c r="AF27" s="656"/>
      <c r="AG27" s="656"/>
      <c r="AH27" s="656"/>
      <c r="AI27" s="656"/>
      <c r="AJ27" s="656"/>
      <c r="AK27" s="656"/>
      <c r="AL27" s="631">
        <v>99.400001525878906</v>
      </c>
      <c r="AM27" s="632"/>
      <c r="AN27" s="632"/>
      <c r="AO27" s="657"/>
      <c r="AP27" s="625" t="s">
        <v>303</v>
      </c>
      <c r="AQ27" s="626"/>
      <c r="AR27" s="626"/>
      <c r="AS27" s="626"/>
      <c r="AT27" s="626"/>
      <c r="AU27" s="626"/>
      <c r="AV27" s="626"/>
      <c r="AW27" s="626"/>
      <c r="AX27" s="626"/>
      <c r="AY27" s="626"/>
      <c r="AZ27" s="626"/>
      <c r="BA27" s="626"/>
      <c r="BB27" s="626"/>
      <c r="BC27" s="626"/>
      <c r="BD27" s="626"/>
      <c r="BE27" s="626"/>
      <c r="BF27" s="627"/>
      <c r="BG27" s="628">
        <v>167117</v>
      </c>
      <c r="BH27" s="629"/>
      <c r="BI27" s="629"/>
      <c r="BJ27" s="629"/>
      <c r="BK27" s="629"/>
      <c r="BL27" s="629"/>
      <c r="BM27" s="629"/>
      <c r="BN27" s="630"/>
      <c r="BO27" s="655">
        <v>100</v>
      </c>
      <c r="BP27" s="655"/>
      <c r="BQ27" s="655"/>
      <c r="BR27" s="655"/>
      <c r="BS27" s="656" t="s">
        <v>130</v>
      </c>
      <c r="BT27" s="656"/>
      <c r="BU27" s="656"/>
      <c r="BV27" s="656"/>
      <c r="BW27" s="656"/>
      <c r="BX27" s="656"/>
      <c r="BY27" s="656"/>
      <c r="BZ27" s="656"/>
      <c r="CA27" s="656"/>
      <c r="CB27" s="714"/>
      <c r="CD27" s="662" t="s">
        <v>304</v>
      </c>
      <c r="CE27" s="663"/>
      <c r="CF27" s="663"/>
      <c r="CG27" s="663"/>
      <c r="CH27" s="663"/>
      <c r="CI27" s="663"/>
      <c r="CJ27" s="663"/>
      <c r="CK27" s="663"/>
      <c r="CL27" s="663"/>
      <c r="CM27" s="663"/>
      <c r="CN27" s="663"/>
      <c r="CO27" s="663"/>
      <c r="CP27" s="663"/>
      <c r="CQ27" s="664"/>
      <c r="CR27" s="628">
        <v>278426</v>
      </c>
      <c r="CS27" s="639"/>
      <c r="CT27" s="639"/>
      <c r="CU27" s="639"/>
      <c r="CV27" s="639"/>
      <c r="CW27" s="639"/>
      <c r="CX27" s="639"/>
      <c r="CY27" s="640"/>
      <c r="CZ27" s="631">
        <v>6.9</v>
      </c>
      <c r="DA27" s="641"/>
      <c r="DB27" s="641"/>
      <c r="DC27" s="642"/>
      <c r="DD27" s="634">
        <v>60532</v>
      </c>
      <c r="DE27" s="639"/>
      <c r="DF27" s="639"/>
      <c r="DG27" s="639"/>
      <c r="DH27" s="639"/>
      <c r="DI27" s="639"/>
      <c r="DJ27" s="639"/>
      <c r="DK27" s="640"/>
      <c r="DL27" s="634">
        <v>59755</v>
      </c>
      <c r="DM27" s="639"/>
      <c r="DN27" s="639"/>
      <c r="DO27" s="639"/>
      <c r="DP27" s="639"/>
      <c r="DQ27" s="639"/>
      <c r="DR27" s="639"/>
      <c r="DS27" s="639"/>
      <c r="DT27" s="639"/>
      <c r="DU27" s="639"/>
      <c r="DV27" s="640"/>
      <c r="DW27" s="631">
        <v>2.7</v>
      </c>
      <c r="DX27" s="641"/>
      <c r="DY27" s="641"/>
      <c r="DZ27" s="641"/>
      <c r="EA27" s="641"/>
      <c r="EB27" s="641"/>
      <c r="EC27" s="673"/>
    </row>
    <row r="28" spans="2:133" ht="11.25" customHeight="1" x14ac:dyDescent="0.15">
      <c r="B28" s="625" t="s">
        <v>305</v>
      </c>
      <c r="C28" s="626"/>
      <c r="D28" s="626"/>
      <c r="E28" s="626"/>
      <c r="F28" s="626"/>
      <c r="G28" s="626"/>
      <c r="H28" s="626"/>
      <c r="I28" s="626"/>
      <c r="J28" s="626"/>
      <c r="K28" s="626"/>
      <c r="L28" s="626"/>
      <c r="M28" s="626"/>
      <c r="N28" s="626"/>
      <c r="O28" s="626"/>
      <c r="P28" s="626"/>
      <c r="Q28" s="627"/>
      <c r="R28" s="628" t="s">
        <v>130</v>
      </c>
      <c r="S28" s="629"/>
      <c r="T28" s="629"/>
      <c r="U28" s="629"/>
      <c r="V28" s="629"/>
      <c r="W28" s="629"/>
      <c r="X28" s="629"/>
      <c r="Y28" s="630"/>
      <c r="Z28" s="655" t="s">
        <v>130</v>
      </c>
      <c r="AA28" s="655"/>
      <c r="AB28" s="655"/>
      <c r="AC28" s="655"/>
      <c r="AD28" s="656" t="s">
        <v>130</v>
      </c>
      <c r="AE28" s="656"/>
      <c r="AF28" s="656"/>
      <c r="AG28" s="656"/>
      <c r="AH28" s="656"/>
      <c r="AI28" s="656"/>
      <c r="AJ28" s="656"/>
      <c r="AK28" s="656"/>
      <c r="AL28" s="631" t="s">
        <v>130</v>
      </c>
      <c r="AM28" s="632"/>
      <c r="AN28" s="632"/>
      <c r="AO28" s="657"/>
      <c r="AP28" s="625"/>
      <c r="AQ28" s="626"/>
      <c r="AR28" s="626"/>
      <c r="AS28" s="626"/>
      <c r="AT28" s="626"/>
      <c r="AU28" s="626"/>
      <c r="AV28" s="626"/>
      <c r="AW28" s="626"/>
      <c r="AX28" s="626"/>
      <c r="AY28" s="626"/>
      <c r="AZ28" s="626"/>
      <c r="BA28" s="626"/>
      <c r="BB28" s="626"/>
      <c r="BC28" s="626"/>
      <c r="BD28" s="626"/>
      <c r="BE28" s="626"/>
      <c r="BF28" s="627"/>
      <c r="BG28" s="628"/>
      <c r="BH28" s="629"/>
      <c r="BI28" s="629"/>
      <c r="BJ28" s="629"/>
      <c r="BK28" s="629"/>
      <c r="BL28" s="629"/>
      <c r="BM28" s="629"/>
      <c r="BN28" s="630"/>
      <c r="BO28" s="655"/>
      <c r="BP28" s="655"/>
      <c r="BQ28" s="655"/>
      <c r="BR28" s="655"/>
      <c r="BS28" s="634"/>
      <c r="BT28" s="629"/>
      <c r="BU28" s="629"/>
      <c r="BV28" s="629"/>
      <c r="BW28" s="629"/>
      <c r="BX28" s="629"/>
      <c r="BY28" s="629"/>
      <c r="BZ28" s="629"/>
      <c r="CA28" s="629"/>
      <c r="CB28" s="672"/>
      <c r="CD28" s="662" t="s">
        <v>306</v>
      </c>
      <c r="CE28" s="663"/>
      <c r="CF28" s="663"/>
      <c r="CG28" s="663"/>
      <c r="CH28" s="663"/>
      <c r="CI28" s="663"/>
      <c r="CJ28" s="663"/>
      <c r="CK28" s="663"/>
      <c r="CL28" s="663"/>
      <c r="CM28" s="663"/>
      <c r="CN28" s="663"/>
      <c r="CO28" s="663"/>
      <c r="CP28" s="663"/>
      <c r="CQ28" s="664"/>
      <c r="CR28" s="628">
        <v>396924</v>
      </c>
      <c r="CS28" s="629"/>
      <c r="CT28" s="629"/>
      <c r="CU28" s="629"/>
      <c r="CV28" s="629"/>
      <c r="CW28" s="629"/>
      <c r="CX28" s="629"/>
      <c r="CY28" s="630"/>
      <c r="CZ28" s="631">
        <v>9.9</v>
      </c>
      <c r="DA28" s="641"/>
      <c r="DB28" s="641"/>
      <c r="DC28" s="642"/>
      <c r="DD28" s="634">
        <v>389420</v>
      </c>
      <c r="DE28" s="629"/>
      <c r="DF28" s="629"/>
      <c r="DG28" s="629"/>
      <c r="DH28" s="629"/>
      <c r="DI28" s="629"/>
      <c r="DJ28" s="629"/>
      <c r="DK28" s="630"/>
      <c r="DL28" s="634">
        <v>389420</v>
      </c>
      <c r="DM28" s="629"/>
      <c r="DN28" s="629"/>
      <c r="DO28" s="629"/>
      <c r="DP28" s="629"/>
      <c r="DQ28" s="629"/>
      <c r="DR28" s="629"/>
      <c r="DS28" s="629"/>
      <c r="DT28" s="629"/>
      <c r="DU28" s="629"/>
      <c r="DV28" s="630"/>
      <c r="DW28" s="631">
        <v>17.399999999999999</v>
      </c>
      <c r="DX28" s="641"/>
      <c r="DY28" s="641"/>
      <c r="DZ28" s="641"/>
      <c r="EA28" s="641"/>
      <c r="EB28" s="641"/>
      <c r="EC28" s="673"/>
    </row>
    <row r="29" spans="2:133" ht="11.25" customHeight="1" x14ac:dyDescent="0.15">
      <c r="B29" s="625" t="s">
        <v>307</v>
      </c>
      <c r="C29" s="626"/>
      <c r="D29" s="626"/>
      <c r="E29" s="626"/>
      <c r="F29" s="626"/>
      <c r="G29" s="626"/>
      <c r="H29" s="626"/>
      <c r="I29" s="626"/>
      <c r="J29" s="626"/>
      <c r="K29" s="626"/>
      <c r="L29" s="626"/>
      <c r="M29" s="626"/>
      <c r="N29" s="626"/>
      <c r="O29" s="626"/>
      <c r="P29" s="626"/>
      <c r="Q29" s="627"/>
      <c r="R29" s="628">
        <v>2022</v>
      </c>
      <c r="S29" s="629"/>
      <c r="T29" s="629"/>
      <c r="U29" s="629"/>
      <c r="V29" s="629"/>
      <c r="W29" s="629"/>
      <c r="X29" s="629"/>
      <c r="Y29" s="630"/>
      <c r="Z29" s="655">
        <v>0</v>
      </c>
      <c r="AA29" s="655"/>
      <c r="AB29" s="655"/>
      <c r="AC29" s="655"/>
      <c r="AD29" s="656" t="s">
        <v>130</v>
      </c>
      <c r="AE29" s="656"/>
      <c r="AF29" s="656"/>
      <c r="AG29" s="656"/>
      <c r="AH29" s="656"/>
      <c r="AI29" s="656"/>
      <c r="AJ29" s="656"/>
      <c r="AK29" s="656"/>
      <c r="AL29" s="631" t="s">
        <v>130</v>
      </c>
      <c r="AM29" s="632"/>
      <c r="AN29" s="632"/>
      <c r="AO29" s="657"/>
      <c r="AP29" s="605"/>
      <c r="AQ29" s="606"/>
      <c r="AR29" s="606"/>
      <c r="AS29" s="606"/>
      <c r="AT29" s="606"/>
      <c r="AU29" s="606"/>
      <c r="AV29" s="606"/>
      <c r="AW29" s="606"/>
      <c r="AX29" s="606"/>
      <c r="AY29" s="606"/>
      <c r="AZ29" s="606"/>
      <c r="BA29" s="606"/>
      <c r="BB29" s="606"/>
      <c r="BC29" s="606"/>
      <c r="BD29" s="606"/>
      <c r="BE29" s="606"/>
      <c r="BF29" s="607"/>
      <c r="BG29" s="628"/>
      <c r="BH29" s="629"/>
      <c r="BI29" s="629"/>
      <c r="BJ29" s="629"/>
      <c r="BK29" s="629"/>
      <c r="BL29" s="629"/>
      <c r="BM29" s="629"/>
      <c r="BN29" s="630"/>
      <c r="BO29" s="655"/>
      <c r="BP29" s="655"/>
      <c r="BQ29" s="655"/>
      <c r="BR29" s="655"/>
      <c r="BS29" s="656"/>
      <c r="BT29" s="656"/>
      <c r="BU29" s="656"/>
      <c r="BV29" s="656"/>
      <c r="BW29" s="656"/>
      <c r="BX29" s="656"/>
      <c r="BY29" s="656"/>
      <c r="BZ29" s="656"/>
      <c r="CA29" s="656"/>
      <c r="CB29" s="714"/>
      <c r="CD29" s="715" t="s">
        <v>308</v>
      </c>
      <c r="CE29" s="716"/>
      <c r="CF29" s="662" t="s">
        <v>70</v>
      </c>
      <c r="CG29" s="663"/>
      <c r="CH29" s="663"/>
      <c r="CI29" s="663"/>
      <c r="CJ29" s="663"/>
      <c r="CK29" s="663"/>
      <c r="CL29" s="663"/>
      <c r="CM29" s="663"/>
      <c r="CN29" s="663"/>
      <c r="CO29" s="663"/>
      <c r="CP29" s="663"/>
      <c r="CQ29" s="664"/>
      <c r="CR29" s="628">
        <v>396924</v>
      </c>
      <c r="CS29" s="639"/>
      <c r="CT29" s="639"/>
      <c r="CU29" s="639"/>
      <c r="CV29" s="639"/>
      <c r="CW29" s="639"/>
      <c r="CX29" s="639"/>
      <c r="CY29" s="640"/>
      <c r="CZ29" s="631">
        <v>9.9</v>
      </c>
      <c r="DA29" s="641"/>
      <c r="DB29" s="641"/>
      <c r="DC29" s="642"/>
      <c r="DD29" s="634">
        <v>389420</v>
      </c>
      <c r="DE29" s="639"/>
      <c r="DF29" s="639"/>
      <c r="DG29" s="639"/>
      <c r="DH29" s="639"/>
      <c r="DI29" s="639"/>
      <c r="DJ29" s="639"/>
      <c r="DK29" s="640"/>
      <c r="DL29" s="634">
        <v>389420</v>
      </c>
      <c r="DM29" s="639"/>
      <c r="DN29" s="639"/>
      <c r="DO29" s="639"/>
      <c r="DP29" s="639"/>
      <c r="DQ29" s="639"/>
      <c r="DR29" s="639"/>
      <c r="DS29" s="639"/>
      <c r="DT29" s="639"/>
      <c r="DU29" s="639"/>
      <c r="DV29" s="640"/>
      <c r="DW29" s="631">
        <v>17.399999999999999</v>
      </c>
      <c r="DX29" s="641"/>
      <c r="DY29" s="641"/>
      <c r="DZ29" s="641"/>
      <c r="EA29" s="641"/>
      <c r="EB29" s="641"/>
      <c r="EC29" s="673"/>
    </row>
    <row r="30" spans="2:133" ht="11.25" customHeight="1" x14ac:dyDescent="0.15">
      <c r="B30" s="625" t="s">
        <v>309</v>
      </c>
      <c r="C30" s="626"/>
      <c r="D30" s="626"/>
      <c r="E30" s="626"/>
      <c r="F30" s="626"/>
      <c r="G30" s="626"/>
      <c r="H30" s="626"/>
      <c r="I30" s="626"/>
      <c r="J30" s="626"/>
      <c r="K30" s="626"/>
      <c r="L30" s="626"/>
      <c r="M30" s="626"/>
      <c r="N30" s="626"/>
      <c r="O30" s="626"/>
      <c r="P30" s="626"/>
      <c r="Q30" s="627"/>
      <c r="R30" s="628">
        <v>37650</v>
      </c>
      <c r="S30" s="629"/>
      <c r="T30" s="629"/>
      <c r="U30" s="629"/>
      <c r="V30" s="629"/>
      <c r="W30" s="629"/>
      <c r="X30" s="629"/>
      <c r="Y30" s="630"/>
      <c r="Z30" s="655">
        <v>0.9</v>
      </c>
      <c r="AA30" s="655"/>
      <c r="AB30" s="655"/>
      <c r="AC30" s="655"/>
      <c r="AD30" s="656">
        <v>668</v>
      </c>
      <c r="AE30" s="656"/>
      <c r="AF30" s="656"/>
      <c r="AG30" s="656"/>
      <c r="AH30" s="656"/>
      <c r="AI30" s="656"/>
      <c r="AJ30" s="656"/>
      <c r="AK30" s="656"/>
      <c r="AL30" s="631">
        <v>0</v>
      </c>
      <c r="AM30" s="632"/>
      <c r="AN30" s="632"/>
      <c r="AO30" s="657"/>
      <c r="AP30" s="687" t="s">
        <v>227</v>
      </c>
      <c r="AQ30" s="688"/>
      <c r="AR30" s="688"/>
      <c r="AS30" s="688"/>
      <c r="AT30" s="688"/>
      <c r="AU30" s="688"/>
      <c r="AV30" s="688"/>
      <c r="AW30" s="688"/>
      <c r="AX30" s="688"/>
      <c r="AY30" s="688"/>
      <c r="AZ30" s="688"/>
      <c r="BA30" s="688"/>
      <c r="BB30" s="688"/>
      <c r="BC30" s="688"/>
      <c r="BD30" s="688"/>
      <c r="BE30" s="688"/>
      <c r="BF30" s="689"/>
      <c r="BG30" s="687" t="s">
        <v>310</v>
      </c>
      <c r="BH30" s="712"/>
      <c r="BI30" s="712"/>
      <c r="BJ30" s="712"/>
      <c r="BK30" s="712"/>
      <c r="BL30" s="712"/>
      <c r="BM30" s="712"/>
      <c r="BN30" s="712"/>
      <c r="BO30" s="712"/>
      <c r="BP30" s="712"/>
      <c r="BQ30" s="713"/>
      <c r="BR30" s="687" t="s">
        <v>311</v>
      </c>
      <c r="BS30" s="712"/>
      <c r="BT30" s="712"/>
      <c r="BU30" s="712"/>
      <c r="BV30" s="712"/>
      <c r="BW30" s="712"/>
      <c r="BX30" s="712"/>
      <c r="BY30" s="712"/>
      <c r="BZ30" s="712"/>
      <c r="CA30" s="712"/>
      <c r="CB30" s="713"/>
      <c r="CD30" s="717"/>
      <c r="CE30" s="718"/>
      <c r="CF30" s="662" t="s">
        <v>312</v>
      </c>
      <c r="CG30" s="663"/>
      <c r="CH30" s="663"/>
      <c r="CI30" s="663"/>
      <c r="CJ30" s="663"/>
      <c r="CK30" s="663"/>
      <c r="CL30" s="663"/>
      <c r="CM30" s="663"/>
      <c r="CN30" s="663"/>
      <c r="CO30" s="663"/>
      <c r="CP30" s="663"/>
      <c r="CQ30" s="664"/>
      <c r="CR30" s="628">
        <v>386424</v>
      </c>
      <c r="CS30" s="629"/>
      <c r="CT30" s="629"/>
      <c r="CU30" s="629"/>
      <c r="CV30" s="629"/>
      <c r="CW30" s="629"/>
      <c r="CX30" s="629"/>
      <c r="CY30" s="630"/>
      <c r="CZ30" s="631">
        <v>9.6</v>
      </c>
      <c r="DA30" s="641"/>
      <c r="DB30" s="641"/>
      <c r="DC30" s="642"/>
      <c r="DD30" s="634">
        <v>379583</v>
      </c>
      <c r="DE30" s="629"/>
      <c r="DF30" s="629"/>
      <c r="DG30" s="629"/>
      <c r="DH30" s="629"/>
      <c r="DI30" s="629"/>
      <c r="DJ30" s="629"/>
      <c r="DK30" s="630"/>
      <c r="DL30" s="634">
        <v>379583</v>
      </c>
      <c r="DM30" s="629"/>
      <c r="DN30" s="629"/>
      <c r="DO30" s="629"/>
      <c r="DP30" s="629"/>
      <c r="DQ30" s="629"/>
      <c r="DR30" s="629"/>
      <c r="DS30" s="629"/>
      <c r="DT30" s="629"/>
      <c r="DU30" s="629"/>
      <c r="DV30" s="630"/>
      <c r="DW30" s="631">
        <v>17</v>
      </c>
      <c r="DX30" s="641"/>
      <c r="DY30" s="641"/>
      <c r="DZ30" s="641"/>
      <c r="EA30" s="641"/>
      <c r="EB30" s="641"/>
      <c r="EC30" s="673"/>
    </row>
    <row r="31" spans="2:133" ht="11.25" customHeight="1" x14ac:dyDescent="0.15">
      <c r="B31" s="625" t="s">
        <v>313</v>
      </c>
      <c r="C31" s="626"/>
      <c r="D31" s="626"/>
      <c r="E31" s="626"/>
      <c r="F31" s="626"/>
      <c r="G31" s="626"/>
      <c r="H31" s="626"/>
      <c r="I31" s="626"/>
      <c r="J31" s="626"/>
      <c r="K31" s="626"/>
      <c r="L31" s="626"/>
      <c r="M31" s="626"/>
      <c r="N31" s="626"/>
      <c r="O31" s="626"/>
      <c r="P31" s="626"/>
      <c r="Q31" s="627"/>
      <c r="R31" s="628">
        <v>28180</v>
      </c>
      <c r="S31" s="629"/>
      <c r="T31" s="629"/>
      <c r="U31" s="629"/>
      <c r="V31" s="629"/>
      <c r="W31" s="629"/>
      <c r="X31" s="629"/>
      <c r="Y31" s="630"/>
      <c r="Z31" s="655">
        <v>0.7</v>
      </c>
      <c r="AA31" s="655"/>
      <c r="AB31" s="655"/>
      <c r="AC31" s="655"/>
      <c r="AD31" s="656" t="s">
        <v>130</v>
      </c>
      <c r="AE31" s="656"/>
      <c r="AF31" s="656"/>
      <c r="AG31" s="656"/>
      <c r="AH31" s="656"/>
      <c r="AI31" s="656"/>
      <c r="AJ31" s="656"/>
      <c r="AK31" s="656"/>
      <c r="AL31" s="631" t="s">
        <v>130</v>
      </c>
      <c r="AM31" s="632"/>
      <c r="AN31" s="632"/>
      <c r="AO31" s="657"/>
      <c r="AP31" s="703" t="s">
        <v>314</v>
      </c>
      <c r="AQ31" s="704"/>
      <c r="AR31" s="704"/>
      <c r="AS31" s="704"/>
      <c r="AT31" s="709" t="s">
        <v>315</v>
      </c>
      <c r="AU31" s="366"/>
      <c r="AV31" s="366"/>
      <c r="AW31" s="366"/>
      <c r="AX31" s="696" t="s">
        <v>193</v>
      </c>
      <c r="AY31" s="697"/>
      <c r="AZ31" s="697"/>
      <c r="BA31" s="697"/>
      <c r="BB31" s="697"/>
      <c r="BC31" s="697"/>
      <c r="BD31" s="697"/>
      <c r="BE31" s="697"/>
      <c r="BF31" s="698"/>
      <c r="BG31" s="699">
        <v>99.7</v>
      </c>
      <c r="BH31" s="700"/>
      <c r="BI31" s="700"/>
      <c r="BJ31" s="700"/>
      <c r="BK31" s="700"/>
      <c r="BL31" s="700"/>
      <c r="BM31" s="701">
        <v>96.7</v>
      </c>
      <c r="BN31" s="700"/>
      <c r="BO31" s="700"/>
      <c r="BP31" s="700"/>
      <c r="BQ31" s="702"/>
      <c r="BR31" s="699">
        <v>99.5</v>
      </c>
      <c r="BS31" s="700"/>
      <c r="BT31" s="700"/>
      <c r="BU31" s="700"/>
      <c r="BV31" s="700"/>
      <c r="BW31" s="700"/>
      <c r="BX31" s="701">
        <v>96.5</v>
      </c>
      <c r="BY31" s="700"/>
      <c r="BZ31" s="700"/>
      <c r="CA31" s="700"/>
      <c r="CB31" s="702"/>
      <c r="CD31" s="717"/>
      <c r="CE31" s="718"/>
      <c r="CF31" s="662" t="s">
        <v>316</v>
      </c>
      <c r="CG31" s="663"/>
      <c r="CH31" s="663"/>
      <c r="CI31" s="663"/>
      <c r="CJ31" s="663"/>
      <c r="CK31" s="663"/>
      <c r="CL31" s="663"/>
      <c r="CM31" s="663"/>
      <c r="CN31" s="663"/>
      <c r="CO31" s="663"/>
      <c r="CP31" s="663"/>
      <c r="CQ31" s="664"/>
      <c r="CR31" s="628">
        <v>10500</v>
      </c>
      <c r="CS31" s="639"/>
      <c r="CT31" s="639"/>
      <c r="CU31" s="639"/>
      <c r="CV31" s="639"/>
      <c r="CW31" s="639"/>
      <c r="CX31" s="639"/>
      <c r="CY31" s="640"/>
      <c r="CZ31" s="631">
        <v>0.3</v>
      </c>
      <c r="DA31" s="641"/>
      <c r="DB31" s="641"/>
      <c r="DC31" s="642"/>
      <c r="DD31" s="634">
        <v>9837</v>
      </c>
      <c r="DE31" s="639"/>
      <c r="DF31" s="639"/>
      <c r="DG31" s="639"/>
      <c r="DH31" s="639"/>
      <c r="DI31" s="639"/>
      <c r="DJ31" s="639"/>
      <c r="DK31" s="640"/>
      <c r="DL31" s="634">
        <v>9837</v>
      </c>
      <c r="DM31" s="639"/>
      <c r="DN31" s="639"/>
      <c r="DO31" s="639"/>
      <c r="DP31" s="639"/>
      <c r="DQ31" s="639"/>
      <c r="DR31" s="639"/>
      <c r="DS31" s="639"/>
      <c r="DT31" s="639"/>
      <c r="DU31" s="639"/>
      <c r="DV31" s="640"/>
      <c r="DW31" s="631">
        <v>0.4</v>
      </c>
      <c r="DX31" s="641"/>
      <c r="DY31" s="641"/>
      <c r="DZ31" s="641"/>
      <c r="EA31" s="641"/>
      <c r="EB31" s="641"/>
      <c r="EC31" s="673"/>
    </row>
    <row r="32" spans="2:133" ht="11.25" customHeight="1" x14ac:dyDescent="0.15">
      <c r="B32" s="625" t="s">
        <v>317</v>
      </c>
      <c r="C32" s="626"/>
      <c r="D32" s="626"/>
      <c r="E32" s="626"/>
      <c r="F32" s="626"/>
      <c r="G32" s="626"/>
      <c r="H32" s="626"/>
      <c r="I32" s="626"/>
      <c r="J32" s="626"/>
      <c r="K32" s="626"/>
      <c r="L32" s="626"/>
      <c r="M32" s="626"/>
      <c r="N32" s="626"/>
      <c r="O32" s="626"/>
      <c r="P32" s="626"/>
      <c r="Q32" s="627"/>
      <c r="R32" s="628">
        <v>565739</v>
      </c>
      <c r="S32" s="629"/>
      <c r="T32" s="629"/>
      <c r="U32" s="629"/>
      <c r="V32" s="629"/>
      <c r="W32" s="629"/>
      <c r="X32" s="629"/>
      <c r="Y32" s="630"/>
      <c r="Z32" s="655">
        <v>13.1</v>
      </c>
      <c r="AA32" s="655"/>
      <c r="AB32" s="655"/>
      <c r="AC32" s="655"/>
      <c r="AD32" s="656" t="s">
        <v>130</v>
      </c>
      <c r="AE32" s="656"/>
      <c r="AF32" s="656"/>
      <c r="AG32" s="656"/>
      <c r="AH32" s="656"/>
      <c r="AI32" s="656"/>
      <c r="AJ32" s="656"/>
      <c r="AK32" s="656"/>
      <c r="AL32" s="631" t="s">
        <v>130</v>
      </c>
      <c r="AM32" s="632"/>
      <c r="AN32" s="632"/>
      <c r="AO32" s="657"/>
      <c r="AP32" s="705"/>
      <c r="AQ32" s="706"/>
      <c r="AR32" s="706"/>
      <c r="AS32" s="706"/>
      <c r="AT32" s="710"/>
      <c r="AU32" s="362" t="s">
        <v>318</v>
      </c>
      <c r="AV32" s="362"/>
      <c r="AW32" s="362"/>
      <c r="AX32" s="625" t="s">
        <v>319</v>
      </c>
      <c r="AY32" s="626"/>
      <c r="AZ32" s="626"/>
      <c r="BA32" s="626"/>
      <c r="BB32" s="626"/>
      <c r="BC32" s="626"/>
      <c r="BD32" s="626"/>
      <c r="BE32" s="626"/>
      <c r="BF32" s="627"/>
      <c r="BG32" s="694">
        <v>100</v>
      </c>
      <c r="BH32" s="639"/>
      <c r="BI32" s="639"/>
      <c r="BJ32" s="639"/>
      <c r="BK32" s="639"/>
      <c r="BL32" s="639"/>
      <c r="BM32" s="632">
        <v>98</v>
      </c>
      <c r="BN32" s="695"/>
      <c r="BO32" s="695"/>
      <c r="BP32" s="695"/>
      <c r="BQ32" s="671"/>
      <c r="BR32" s="694">
        <v>99.7</v>
      </c>
      <c r="BS32" s="639"/>
      <c r="BT32" s="639"/>
      <c r="BU32" s="639"/>
      <c r="BV32" s="639"/>
      <c r="BW32" s="639"/>
      <c r="BX32" s="632">
        <v>97.2</v>
      </c>
      <c r="BY32" s="695"/>
      <c r="BZ32" s="695"/>
      <c r="CA32" s="695"/>
      <c r="CB32" s="671"/>
      <c r="CD32" s="719"/>
      <c r="CE32" s="720"/>
      <c r="CF32" s="662" t="s">
        <v>320</v>
      </c>
      <c r="CG32" s="663"/>
      <c r="CH32" s="663"/>
      <c r="CI32" s="663"/>
      <c r="CJ32" s="663"/>
      <c r="CK32" s="663"/>
      <c r="CL32" s="663"/>
      <c r="CM32" s="663"/>
      <c r="CN32" s="663"/>
      <c r="CO32" s="663"/>
      <c r="CP32" s="663"/>
      <c r="CQ32" s="664"/>
      <c r="CR32" s="628" t="s">
        <v>130</v>
      </c>
      <c r="CS32" s="629"/>
      <c r="CT32" s="629"/>
      <c r="CU32" s="629"/>
      <c r="CV32" s="629"/>
      <c r="CW32" s="629"/>
      <c r="CX32" s="629"/>
      <c r="CY32" s="630"/>
      <c r="CZ32" s="631" t="s">
        <v>130</v>
      </c>
      <c r="DA32" s="641"/>
      <c r="DB32" s="641"/>
      <c r="DC32" s="642"/>
      <c r="DD32" s="634" t="s">
        <v>130</v>
      </c>
      <c r="DE32" s="629"/>
      <c r="DF32" s="629"/>
      <c r="DG32" s="629"/>
      <c r="DH32" s="629"/>
      <c r="DI32" s="629"/>
      <c r="DJ32" s="629"/>
      <c r="DK32" s="630"/>
      <c r="DL32" s="634" t="s">
        <v>130</v>
      </c>
      <c r="DM32" s="629"/>
      <c r="DN32" s="629"/>
      <c r="DO32" s="629"/>
      <c r="DP32" s="629"/>
      <c r="DQ32" s="629"/>
      <c r="DR32" s="629"/>
      <c r="DS32" s="629"/>
      <c r="DT32" s="629"/>
      <c r="DU32" s="629"/>
      <c r="DV32" s="630"/>
      <c r="DW32" s="631" t="s">
        <v>130</v>
      </c>
      <c r="DX32" s="641"/>
      <c r="DY32" s="641"/>
      <c r="DZ32" s="641"/>
      <c r="EA32" s="641"/>
      <c r="EB32" s="641"/>
      <c r="EC32" s="673"/>
    </row>
    <row r="33" spans="2:133" ht="11.25" customHeight="1" x14ac:dyDescent="0.15">
      <c r="B33" s="691" t="s">
        <v>321</v>
      </c>
      <c r="C33" s="692"/>
      <c r="D33" s="692"/>
      <c r="E33" s="692"/>
      <c r="F33" s="692"/>
      <c r="G33" s="692"/>
      <c r="H33" s="692"/>
      <c r="I33" s="692"/>
      <c r="J33" s="692"/>
      <c r="K33" s="692"/>
      <c r="L33" s="692"/>
      <c r="M33" s="692"/>
      <c r="N33" s="692"/>
      <c r="O33" s="692"/>
      <c r="P33" s="692"/>
      <c r="Q33" s="693"/>
      <c r="R33" s="628" t="s">
        <v>130</v>
      </c>
      <c r="S33" s="629"/>
      <c r="T33" s="629"/>
      <c r="U33" s="629"/>
      <c r="V33" s="629"/>
      <c r="W33" s="629"/>
      <c r="X33" s="629"/>
      <c r="Y33" s="630"/>
      <c r="Z33" s="655" t="s">
        <v>130</v>
      </c>
      <c r="AA33" s="655"/>
      <c r="AB33" s="655"/>
      <c r="AC33" s="655"/>
      <c r="AD33" s="656" t="s">
        <v>130</v>
      </c>
      <c r="AE33" s="656"/>
      <c r="AF33" s="656"/>
      <c r="AG33" s="656"/>
      <c r="AH33" s="656"/>
      <c r="AI33" s="656"/>
      <c r="AJ33" s="656"/>
      <c r="AK33" s="656"/>
      <c r="AL33" s="631" t="s">
        <v>130</v>
      </c>
      <c r="AM33" s="632"/>
      <c r="AN33" s="632"/>
      <c r="AO33" s="657"/>
      <c r="AP33" s="707"/>
      <c r="AQ33" s="708"/>
      <c r="AR33" s="708"/>
      <c r="AS33" s="708"/>
      <c r="AT33" s="711"/>
      <c r="AU33" s="360"/>
      <c r="AV33" s="360"/>
      <c r="AW33" s="360"/>
      <c r="AX33" s="605" t="s">
        <v>322</v>
      </c>
      <c r="AY33" s="606"/>
      <c r="AZ33" s="606"/>
      <c r="BA33" s="606"/>
      <c r="BB33" s="606"/>
      <c r="BC33" s="606"/>
      <c r="BD33" s="606"/>
      <c r="BE33" s="606"/>
      <c r="BF33" s="607"/>
      <c r="BG33" s="690">
        <v>99.2</v>
      </c>
      <c r="BH33" s="609"/>
      <c r="BI33" s="609"/>
      <c r="BJ33" s="609"/>
      <c r="BK33" s="609"/>
      <c r="BL33" s="609"/>
      <c r="BM33" s="647">
        <v>93.8</v>
      </c>
      <c r="BN33" s="609"/>
      <c r="BO33" s="609"/>
      <c r="BP33" s="609"/>
      <c r="BQ33" s="658"/>
      <c r="BR33" s="690">
        <v>99.2</v>
      </c>
      <c r="BS33" s="609"/>
      <c r="BT33" s="609"/>
      <c r="BU33" s="609"/>
      <c r="BV33" s="609"/>
      <c r="BW33" s="609"/>
      <c r="BX33" s="647">
        <v>94.6</v>
      </c>
      <c r="BY33" s="609"/>
      <c r="BZ33" s="609"/>
      <c r="CA33" s="609"/>
      <c r="CB33" s="658"/>
      <c r="CD33" s="662" t="s">
        <v>323</v>
      </c>
      <c r="CE33" s="663"/>
      <c r="CF33" s="663"/>
      <c r="CG33" s="663"/>
      <c r="CH33" s="663"/>
      <c r="CI33" s="663"/>
      <c r="CJ33" s="663"/>
      <c r="CK33" s="663"/>
      <c r="CL33" s="663"/>
      <c r="CM33" s="663"/>
      <c r="CN33" s="663"/>
      <c r="CO33" s="663"/>
      <c r="CP33" s="663"/>
      <c r="CQ33" s="664"/>
      <c r="CR33" s="628">
        <v>1821179</v>
      </c>
      <c r="CS33" s="639"/>
      <c r="CT33" s="639"/>
      <c r="CU33" s="639"/>
      <c r="CV33" s="639"/>
      <c r="CW33" s="639"/>
      <c r="CX33" s="639"/>
      <c r="CY33" s="640"/>
      <c r="CZ33" s="631">
        <v>45.2</v>
      </c>
      <c r="DA33" s="641"/>
      <c r="DB33" s="641"/>
      <c r="DC33" s="642"/>
      <c r="DD33" s="634">
        <v>1154952</v>
      </c>
      <c r="DE33" s="639"/>
      <c r="DF33" s="639"/>
      <c r="DG33" s="639"/>
      <c r="DH33" s="639"/>
      <c r="DI33" s="639"/>
      <c r="DJ33" s="639"/>
      <c r="DK33" s="640"/>
      <c r="DL33" s="634">
        <v>768853</v>
      </c>
      <c r="DM33" s="639"/>
      <c r="DN33" s="639"/>
      <c r="DO33" s="639"/>
      <c r="DP33" s="639"/>
      <c r="DQ33" s="639"/>
      <c r="DR33" s="639"/>
      <c r="DS33" s="639"/>
      <c r="DT33" s="639"/>
      <c r="DU33" s="639"/>
      <c r="DV33" s="640"/>
      <c r="DW33" s="631">
        <v>34.299999999999997</v>
      </c>
      <c r="DX33" s="641"/>
      <c r="DY33" s="641"/>
      <c r="DZ33" s="641"/>
      <c r="EA33" s="641"/>
      <c r="EB33" s="641"/>
      <c r="EC33" s="673"/>
    </row>
    <row r="34" spans="2:133" ht="11.25" customHeight="1" x14ac:dyDescent="0.15">
      <c r="B34" s="625" t="s">
        <v>324</v>
      </c>
      <c r="C34" s="626"/>
      <c r="D34" s="626"/>
      <c r="E34" s="626"/>
      <c r="F34" s="626"/>
      <c r="G34" s="626"/>
      <c r="H34" s="626"/>
      <c r="I34" s="626"/>
      <c r="J34" s="626"/>
      <c r="K34" s="626"/>
      <c r="L34" s="626"/>
      <c r="M34" s="626"/>
      <c r="N34" s="626"/>
      <c r="O34" s="626"/>
      <c r="P34" s="626"/>
      <c r="Q34" s="627"/>
      <c r="R34" s="628">
        <v>416061</v>
      </c>
      <c r="S34" s="629"/>
      <c r="T34" s="629"/>
      <c r="U34" s="629"/>
      <c r="V34" s="629"/>
      <c r="W34" s="629"/>
      <c r="X34" s="629"/>
      <c r="Y34" s="630"/>
      <c r="Z34" s="655">
        <v>9.6999999999999993</v>
      </c>
      <c r="AA34" s="655"/>
      <c r="AB34" s="655"/>
      <c r="AC34" s="655"/>
      <c r="AD34" s="656" t="s">
        <v>130</v>
      </c>
      <c r="AE34" s="656"/>
      <c r="AF34" s="656"/>
      <c r="AG34" s="656"/>
      <c r="AH34" s="656"/>
      <c r="AI34" s="656"/>
      <c r="AJ34" s="656"/>
      <c r="AK34" s="656"/>
      <c r="AL34" s="631" t="s">
        <v>130</v>
      </c>
      <c r="AM34" s="632"/>
      <c r="AN34" s="632"/>
      <c r="AO34" s="657"/>
      <c r="AP34" s="216"/>
      <c r="AQ34" s="217"/>
      <c r="AR34" s="362"/>
      <c r="AS34" s="366"/>
      <c r="AT34" s="366"/>
      <c r="AU34" s="366"/>
      <c r="AV34" s="366"/>
      <c r="AW34" s="366"/>
      <c r="AX34" s="366"/>
      <c r="AY34" s="366"/>
      <c r="AZ34" s="366"/>
      <c r="BA34" s="366"/>
      <c r="BB34" s="366"/>
      <c r="BC34" s="366"/>
      <c r="BD34" s="366"/>
      <c r="BE34" s="366"/>
      <c r="BF34" s="366"/>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62" t="s">
        <v>325</v>
      </c>
      <c r="CE34" s="663"/>
      <c r="CF34" s="663"/>
      <c r="CG34" s="663"/>
      <c r="CH34" s="663"/>
      <c r="CI34" s="663"/>
      <c r="CJ34" s="663"/>
      <c r="CK34" s="663"/>
      <c r="CL34" s="663"/>
      <c r="CM34" s="663"/>
      <c r="CN34" s="663"/>
      <c r="CO34" s="663"/>
      <c r="CP34" s="663"/>
      <c r="CQ34" s="664"/>
      <c r="CR34" s="628">
        <v>644602</v>
      </c>
      <c r="CS34" s="629"/>
      <c r="CT34" s="629"/>
      <c r="CU34" s="629"/>
      <c r="CV34" s="629"/>
      <c r="CW34" s="629"/>
      <c r="CX34" s="629"/>
      <c r="CY34" s="630"/>
      <c r="CZ34" s="631">
        <v>16</v>
      </c>
      <c r="DA34" s="641"/>
      <c r="DB34" s="641"/>
      <c r="DC34" s="642"/>
      <c r="DD34" s="634">
        <v>413215</v>
      </c>
      <c r="DE34" s="629"/>
      <c r="DF34" s="629"/>
      <c r="DG34" s="629"/>
      <c r="DH34" s="629"/>
      <c r="DI34" s="629"/>
      <c r="DJ34" s="629"/>
      <c r="DK34" s="630"/>
      <c r="DL34" s="634">
        <v>331698</v>
      </c>
      <c r="DM34" s="629"/>
      <c r="DN34" s="629"/>
      <c r="DO34" s="629"/>
      <c r="DP34" s="629"/>
      <c r="DQ34" s="629"/>
      <c r="DR34" s="629"/>
      <c r="DS34" s="629"/>
      <c r="DT34" s="629"/>
      <c r="DU34" s="629"/>
      <c r="DV34" s="630"/>
      <c r="DW34" s="631">
        <v>14.8</v>
      </c>
      <c r="DX34" s="641"/>
      <c r="DY34" s="641"/>
      <c r="DZ34" s="641"/>
      <c r="EA34" s="641"/>
      <c r="EB34" s="641"/>
      <c r="EC34" s="673"/>
    </row>
    <row r="35" spans="2:133" ht="11.25" customHeight="1" x14ac:dyDescent="0.15">
      <c r="B35" s="625" t="s">
        <v>326</v>
      </c>
      <c r="C35" s="626"/>
      <c r="D35" s="626"/>
      <c r="E35" s="626"/>
      <c r="F35" s="626"/>
      <c r="G35" s="626"/>
      <c r="H35" s="626"/>
      <c r="I35" s="626"/>
      <c r="J35" s="626"/>
      <c r="K35" s="626"/>
      <c r="L35" s="626"/>
      <c r="M35" s="626"/>
      <c r="N35" s="626"/>
      <c r="O35" s="626"/>
      <c r="P35" s="626"/>
      <c r="Q35" s="627"/>
      <c r="R35" s="628">
        <v>18885</v>
      </c>
      <c r="S35" s="629"/>
      <c r="T35" s="629"/>
      <c r="U35" s="629"/>
      <c r="V35" s="629"/>
      <c r="W35" s="629"/>
      <c r="X35" s="629"/>
      <c r="Y35" s="630"/>
      <c r="Z35" s="655">
        <v>0.4</v>
      </c>
      <c r="AA35" s="655"/>
      <c r="AB35" s="655"/>
      <c r="AC35" s="655"/>
      <c r="AD35" s="656">
        <v>11497</v>
      </c>
      <c r="AE35" s="656"/>
      <c r="AF35" s="656"/>
      <c r="AG35" s="656"/>
      <c r="AH35" s="656"/>
      <c r="AI35" s="656"/>
      <c r="AJ35" s="656"/>
      <c r="AK35" s="656"/>
      <c r="AL35" s="631">
        <v>0.5</v>
      </c>
      <c r="AM35" s="632"/>
      <c r="AN35" s="632"/>
      <c r="AO35" s="657"/>
      <c r="AP35" s="218"/>
      <c r="AQ35" s="687" t="s">
        <v>327</v>
      </c>
      <c r="AR35" s="688"/>
      <c r="AS35" s="688"/>
      <c r="AT35" s="688"/>
      <c r="AU35" s="688"/>
      <c r="AV35" s="688"/>
      <c r="AW35" s="688"/>
      <c r="AX35" s="688"/>
      <c r="AY35" s="688"/>
      <c r="AZ35" s="688"/>
      <c r="BA35" s="688"/>
      <c r="BB35" s="688"/>
      <c r="BC35" s="688"/>
      <c r="BD35" s="688"/>
      <c r="BE35" s="688"/>
      <c r="BF35" s="689"/>
      <c r="BG35" s="687" t="s">
        <v>328</v>
      </c>
      <c r="BH35" s="688"/>
      <c r="BI35" s="688"/>
      <c r="BJ35" s="688"/>
      <c r="BK35" s="688"/>
      <c r="BL35" s="688"/>
      <c r="BM35" s="688"/>
      <c r="BN35" s="688"/>
      <c r="BO35" s="688"/>
      <c r="BP35" s="688"/>
      <c r="BQ35" s="688"/>
      <c r="BR35" s="688"/>
      <c r="BS35" s="688"/>
      <c r="BT35" s="688"/>
      <c r="BU35" s="688"/>
      <c r="BV35" s="688"/>
      <c r="BW35" s="688"/>
      <c r="BX35" s="688"/>
      <c r="BY35" s="688"/>
      <c r="BZ35" s="688"/>
      <c r="CA35" s="688"/>
      <c r="CB35" s="689"/>
      <c r="CD35" s="662" t="s">
        <v>329</v>
      </c>
      <c r="CE35" s="663"/>
      <c r="CF35" s="663"/>
      <c r="CG35" s="663"/>
      <c r="CH35" s="663"/>
      <c r="CI35" s="663"/>
      <c r="CJ35" s="663"/>
      <c r="CK35" s="663"/>
      <c r="CL35" s="663"/>
      <c r="CM35" s="663"/>
      <c r="CN35" s="663"/>
      <c r="CO35" s="663"/>
      <c r="CP35" s="663"/>
      <c r="CQ35" s="664"/>
      <c r="CR35" s="628">
        <v>34695</v>
      </c>
      <c r="CS35" s="639"/>
      <c r="CT35" s="639"/>
      <c r="CU35" s="639"/>
      <c r="CV35" s="639"/>
      <c r="CW35" s="639"/>
      <c r="CX35" s="639"/>
      <c r="CY35" s="640"/>
      <c r="CZ35" s="631">
        <v>0.9</v>
      </c>
      <c r="DA35" s="641"/>
      <c r="DB35" s="641"/>
      <c r="DC35" s="642"/>
      <c r="DD35" s="634">
        <v>28367</v>
      </c>
      <c r="DE35" s="639"/>
      <c r="DF35" s="639"/>
      <c r="DG35" s="639"/>
      <c r="DH35" s="639"/>
      <c r="DI35" s="639"/>
      <c r="DJ35" s="639"/>
      <c r="DK35" s="640"/>
      <c r="DL35" s="634">
        <v>24457</v>
      </c>
      <c r="DM35" s="639"/>
      <c r="DN35" s="639"/>
      <c r="DO35" s="639"/>
      <c r="DP35" s="639"/>
      <c r="DQ35" s="639"/>
      <c r="DR35" s="639"/>
      <c r="DS35" s="639"/>
      <c r="DT35" s="639"/>
      <c r="DU35" s="639"/>
      <c r="DV35" s="640"/>
      <c r="DW35" s="631">
        <v>1.1000000000000001</v>
      </c>
      <c r="DX35" s="641"/>
      <c r="DY35" s="641"/>
      <c r="DZ35" s="641"/>
      <c r="EA35" s="641"/>
      <c r="EB35" s="641"/>
      <c r="EC35" s="673"/>
    </row>
    <row r="36" spans="2:133" ht="11.25" customHeight="1" x14ac:dyDescent="0.15">
      <c r="B36" s="625" t="s">
        <v>330</v>
      </c>
      <c r="C36" s="626"/>
      <c r="D36" s="626"/>
      <c r="E36" s="626"/>
      <c r="F36" s="626"/>
      <c r="G36" s="626"/>
      <c r="H36" s="626"/>
      <c r="I36" s="626"/>
      <c r="J36" s="626"/>
      <c r="K36" s="626"/>
      <c r="L36" s="626"/>
      <c r="M36" s="626"/>
      <c r="N36" s="626"/>
      <c r="O36" s="626"/>
      <c r="P36" s="626"/>
      <c r="Q36" s="627"/>
      <c r="R36" s="628">
        <v>48577</v>
      </c>
      <c r="S36" s="629"/>
      <c r="T36" s="629"/>
      <c r="U36" s="629"/>
      <c r="V36" s="629"/>
      <c r="W36" s="629"/>
      <c r="X36" s="629"/>
      <c r="Y36" s="630"/>
      <c r="Z36" s="655">
        <v>1.1000000000000001</v>
      </c>
      <c r="AA36" s="655"/>
      <c r="AB36" s="655"/>
      <c r="AC36" s="655"/>
      <c r="AD36" s="656" t="s">
        <v>130</v>
      </c>
      <c r="AE36" s="656"/>
      <c r="AF36" s="656"/>
      <c r="AG36" s="656"/>
      <c r="AH36" s="656"/>
      <c r="AI36" s="656"/>
      <c r="AJ36" s="656"/>
      <c r="AK36" s="656"/>
      <c r="AL36" s="631" t="s">
        <v>130</v>
      </c>
      <c r="AM36" s="632"/>
      <c r="AN36" s="632"/>
      <c r="AO36" s="657"/>
      <c r="AP36" s="218"/>
      <c r="AQ36" s="678" t="s">
        <v>331</v>
      </c>
      <c r="AR36" s="679"/>
      <c r="AS36" s="679"/>
      <c r="AT36" s="679"/>
      <c r="AU36" s="679"/>
      <c r="AV36" s="679"/>
      <c r="AW36" s="679"/>
      <c r="AX36" s="679"/>
      <c r="AY36" s="680"/>
      <c r="AZ36" s="681">
        <v>468957</v>
      </c>
      <c r="BA36" s="682"/>
      <c r="BB36" s="682"/>
      <c r="BC36" s="682"/>
      <c r="BD36" s="682"/>
      <c r="BE36" s="682"/>
      <c r="BF36" s="683"/>
      <c r="BG36" s="684" t="s">
        <v>332</v>
      </c>
      <c r="BH36" s="685"/>
      <c r="BI36" s="685"/>
      <c r="BJ36" s="685"/>
      <c r="BK36" s="685"/>
      <c r="BL36" s="685"/>
      <c r="BM36" s="685"/>
      <c r="BN36" s="685"/>
      <c r="BO36" s="685"/>
      <c r="BP36" s="685"/>
      <c r="BQ36" s="685"/>
      <c r="BR36" s="685"/>
      <c r="BS36" s="685"/>
      <c r="BT36" s="685"/>
      <c r="BU36" s="686"/>
      <c r="BV36" s="681">
        <v>13981</v>
      </c>
      <c r="BW36" s="682"/>
      <c r="BX36" s="682"/>
      <c r="BY36" s="682"/>
      <c r="BZ36" s="682"/>
      <c r="CA36" s="682"/>
      <c r="CB36" s="683"/>
      <c r="CD36" s="662" t="s">
        <v>333</v>
      </c>
      <c r="CE36" s="663"/>
      <c r="CF36" s="663"/>
      <c r="CG36" s="663"/>
      <c r="CH36" s="663"/>
      <c r="CI36" s="663"/>
      <c r="CJ36" s="663"/>
      <c r="CK36" s="663"/>
      <c r="CL36" s="663"/>
      <c r="CM36" s="663"/>
      <c r="CN36" s="663"/>
      <c r="CO36" s="663"/>
      <c r="CP36" s="663"/>
      <c r="CQ36" s="664"/>
      <c r="CR36" s="628">
        <v>542829</v>
      </c>
      <c r="CS36" s="629"/>
      <c r="CT36" s="629"/>
      <c r="CU36" s="629"/>
      <c r="CV36" s="629"/>
      <c r="CW36" s="629"/>
      <c r="CX36" s="629"/>
      <c r="CY36" s="630"/>
      <c r="CZ36" s="631">
        <v>13.5</v>
      </c>
      <c r="DA36" s="641"/>
      <c r="DB36" s="641"/>
      <c r="DC36" s="642"/>
      <c r="DD36" s="634">
        <v>240675</v>
      </c>
      <c r="DE36" s="629"/>
      <c r="DF36" s="629"/>
      <c r="DG36" s="629"/>
      <c r="DH36" s="629"/>
      <c r="DI36" s="629"/>
      <c r="DJ36" s="629"/>
      <c r="DK36" s="630"/>
      <c r="DL36" s="634">
        <v>128960</v>
      </c>
      <c r="DM36" s="629"/>
      <c r="DN36" s="629"/>
      <c r="DO36" s="629"/>
      <c r="DP36" s="629"/>
      <c r="DQ36" s="629"/>
      <c r="DR36" s="629"/>
      <c r="DS36" s="629"/>
      <c r="DT36" s="629"/>
      <c r="DU36" s="629"/>
      <c r="DV36" s="630"/>
      <c r="DW36" s="631">
        <v>5.8</v>
      </c>
      <c r="DX36" s="641"/>
      <c r="DY36" s="641"/>
      <c r="DZ36" s="641"/>
      <c r="EA36" s="641"/>
      <c r="EB36" s="641"/>
      <c r="EC36" s="673"/>
    </row>
    <row r="37" spans="2:133" ht="11.25" customHeight="1" x14ac:dyDescent="0.15">
      <c r="B37" s="625" t="s">
        <v>334</v>
      </c>
      <c r="C37" s="626"/>
      <c r="D37" s="626"/>
      <c r="E37" s="626"/>
      <c r="F37" s="626"/>
      <c r="G37" s="626"/>
      <c r="H37" s="626"/>
      <c r="I37" s="626"/>
      <c r="J37" s="626"/>
      <c r="K37" s="626"/>
      <c r="L37" s="626"/>
      <c r="M37" s="626"/>
      <c r="N37" s="626"/>
      <c r="O37" s="626"/>
      <c r="P37" s="626"/>
      <c r="Q37" s="627"/>
      <c r="R37" s="628">
        <v>33929</v>
      </c>
      <c r="S37" s="629"/>
      <c r="T37" s="629"/>
      <c r="U37" s="629"/>
      <c r="V37" s="629"/>
      <c r="W37" s="629"/>
      <c r="X37" s="629"/>
      <c r="Y37" s="630"/>
      <c r="Z37" s="655">
        <v>0.8</v>
      </c>
      <c r="AA37" s="655"/>
      <c r="AB37" s="655"/>
      <c r="AC37" s="655"/>
      <c r="AD37" s="656" t="s">
        <v>130</v>
      </c>
      <c r="AE37" s="656"/>
      <c r="AF37" s="656"/>
      <c r="AG37" s="656"/>
      <c r="AH37" s="656"/>
      <c r="AI37" s="656"/>
      <c r="AJ37" s="656"/>
      <c r="AK37" s="656"/>
      <c r="AL37" s="631" t="s">
        <v>130</v>
      </c>
      <c r="AM37" s="632"/>
      <c r="AN37" s="632"/>
      <c r="AO37" s="657"/>
      <c r="AQ37" s="668" t="s">
        <v>335</v>
      </c>
      <c r="AR37" s="669"/>
      <c r="AS37" s="669"/>
      <c r="AT37" s="669"/>
      <c r="AU37" s="669"/>
      <c r="AV37" s="669"/>
      <c r="AW37" s="669"/>
      <c r="AX37" s="669"/>
      <c r="AY37" s="670"/>
      <c r="AZ37" s="628">
        <v>105711</v>
      </c>
      <c r="BA37" s="629"/>
      <c r="BB37" s="629"/>
      <c r="BC37" s="629"/>
      <c r="BD37" s="639"/>
      <c r="BE37" s="639"/>
      <c r="BF37" s="671"/>
      <c r="BG37" s="662" t="s">
        <v>336</v>
      </c>
      <c r="BH37" s="663"/>
      <c r="BI37" s="663"/>
      <c r="BJ37" s="663"/>
      <c r="BK37" s="663"/>
      <c r="BL37" s="663"/>
      <c r="BM37" s="663"/>
      <c r="BN37" s="663"/>
      <c r="BO37" s="663"/>
      <c r="BP37" s="663"/>
      <c r="BQ37" s="663"/>
      <c r="BR37" s="663"/>
      <c r="BS37" s="663"/>
      <c r="BT37" s="663"/>
      <c r="BU37" s="664"/>
      <c r="BV37" s="628">
        <v>70861</v>
      </c>
      <c r="BW37" s="629"/>
      <c r="BX37" s="629"/>
      <c r="BY37" s="629"/>
      <c r="BZ37" s="629"/>
      <c r="CA37" s="629"/>
      <c r="CB37" s="672"/>
      <c r="CD37" s="662" t="s">
        <v>337</v>
      </c>
      <c r="CE37" s="663"/>
      <c r="CF37" s="663"/>
      <c r="CG37" s="663"/>
      <c r="CH37" s="663"/>
      <c r="CI37" s="663"/>
      <c r="CJ37" s="663"/>
      <c r="CK37" s="663"/>
      <c r="CL37" s="663"/>
      <c r="CM37" s="663"/>
      <c r="CN37" s="663"/>
      <c r="CO37" s="663"/>
      <c r="CP37" s="663"/>
      <c r="CQ37" s="664"/>
      <c r="CR37" s="628">
        <v>5036</v>
      </c>
      <c r="CS37" s="639"/>
      <c r="CT37" s="639"/>
      <c r="CU37" s="639"/>
      <c r="CV37" s="639"/>
      <c r="CW37" s="639"/>
      <c r="CX37" s="639"/>
      <c r="CY37" s="640"/>
      <c r="CZ37" s="631">
        <v>0.1</v>
      </c>
      <c r="DA37" s="641"/>
      <c r="DB37" s="641"/>
      <c r="DC37" s="642"/>
      <c r="DD37" s="634">
        <v>5036</v>
      </c>
      <c r="DE37" s="639"/>
      <c r="DF37" s="639"/>
      <c r="DG37" s="639"/>
      <c r="DH37" s="639"/>
      <c r="DI37" s="639"/>
      <c r="DJ37" s="639"/>
      <c r="DK37" s="640"/>
      <c r="DL37" s="634">
        <v>4575</v>
      </c>
      <c r="DM37" s="639"/>
      <c r="DN37" s="639"/>
      <c r="DO37" s="639"/>
      <c r="DP37" s="639"/>
      <c r="DQ37" s="639"/>
      <c r="DR37" s="639"/>
      <c r="DS37" s="639"/>
      <c r="DT37" s="639"/>
      <c r="DU37" s="639"/>
      <c r="DV37" s="640"/>
      <c r="DW37" s="631">
        <v>0.2</v>
      </c>
      <c r="DX37" s="641"/>
      <c r="DY37" s="641"/>
      <c r="DZ37" s="641"/>
      <c r="EA37" s="641"/>
      <c r="EB37" s="641"/>
      <c r="EC37" s="673"/>
    </row>
    <row r="38" spans="2:133" ht="11.25" customHeight="1" x14ac:dyDescent="0.15">
      <c r="B38" s="625" t="s">
        <v>338</v>
      </c>
      <c r="C38" s="626"/>
      <c r="D38" s="626"/>
      <c r="E38" s="626"/>
      <c r="F38" s="626"/>
      <c r="G38" s="626"/>
      <c r="H38" s="626"/>
      <c r="I38" s="626"/>
      <c r="J38" s="626"/>
      <c r="K38" s="626"/>
      <c r="L38" s="626"/>
      <c r="M38" s="626"/>
      <c r="N38" s="626"/>
      <c r="O38" s="626"/>
      <c r="P38" s="626"/>
      <c r="Q38" s="627"/>
      <c r="R38" s="628">
        <v>271546</v>
      </c>
      <c r="S38" s="629"/>
      <c r="T38" s="629"/>
      <c r="U38" s="629"/>
      <c r="V38" s="629"/>
      <c r="W38" s="629"/>
      <c r="X38" s="629"/>
      <c r="Y38" s="630"/>
      <c r="Z38" s="655">
        <v>6.3</v>
      </c>
      <c r="AA38" s="655"/>
      <c r="AB38" s="655"/>
      <c r="AC38" s="655"/>
      <c r="AD38" s="656" t="s">
        <v>130</v>
      </c>
      <c r="AE38" s="656"/>
      <c r="AF38" s="656"/>
      <c r="AG38" s="656"/>
      <c r="AH38" s="656"/>
      <c r="AI38" s="656"/>
      <c r="AJ38" s="656"/>
      <c r="AK38" s="656"/>
      <c r="AL38" s="631" t="s">
        <v>130</v>
      </c>
      <c r="AM38" s="632"/>
      <c r="AN38" s="632"/>
      <c r="AO38" s="657"/>
      <c r="AQ38" s="668" t="s">
        <v>339</v>
      </c>
      <c r="AR38" s="669"/>
      <c r="AS38" s="669"/>
      <c r="AT38" s="669"/>
      <c r="AU38" s="669"/>
      <c r="AV38" s="669"/>
      <c r="AW38" s="669"/>
      <c r="AX38" s="669"/>
      <c r="AY38" s="670"/>
      <c r="AZ38" s="628">
        <v>27989</v>
      </c>
      <c r="BA38" s="629"/>
      <c r="BB38" s="629"/>
      <c r="BC38" s="629"/>
      <c r="BD38" s="639"/>
      <c r="BE38" s="639"/>
      <c r="BF38" s="671"/>
      <c r="BG38" s="662" t="s">
        <v>340</v>
      </c>
      <c r="BH38" s="663"/>
      <c r="BI38" s="663"/>
      <c r="BJ38" s="663"/>
      <c r="BK38" s="663"/>
      <c r="BL38" s="663"/>
      <c r="BM38" s="663"/>
      <c r="BN38" s="663"/>
      <c r="BO38" s="663"/>
      <c r="BP38" s="663"/>
      <c r="BQ38" s="663"/>
      <c r="BR38" s="663"/>
      <c r="BS38" s="663"/>
      <c r="BT38" s="663"/>
      <c r="BU38" s="664"/>
      <c r="BV38" s="628">
        <v>535</v>
      </c>
      <c r="BW38" s="629"/>
      <c r="BX38" s="629"/>
      <c r="BY38" s="629"/>
      <c r="BZ38" s="629"/>
      <c r="CA38" s="629"/>
      <c r="CB38" s="672"/>
      <c r="CD38" s="662" t="s">
        <v>341</v>
      </c>
      <c r="CE38" s="663"/>
      <c r="CF38" s="663"/>
      <c r="CG38" s="663"/>
      <c r="CH38" s="663"/>
      <c r="CI38" s="663"/>
      <c r="CJ38" s="663"/>
      <c r="CK38" s="663"/>
      <c r="CL38" s="663"/>
      <c r="CM38" s="663"/>
      <c r="CN38" s="663"/>
      <c r="CO38" s="663"/>
      <c r="CP38" s="663"/>
      <c r="CQ38" s="664"/>
      <c r="CR38" s="628">
        <v>468957</v>
      </c>
      <c r="CS38" s="629"/>
      <c r="CT38" s="629"/>
      <c r="CU38" s="629"/>
      <c r="CV38" s="629"/>
      <c r="CW38" s="629"/>
      <c r="CX38" s="629"/>
      <c r="CY38" s="630"/>
      <c r="CZ38" s="631">
        <v>11.6</v>
      </c>
      <c r="DA38" s="641"/>
      <c r="DB38" s="641"/>
      <c r="DC38" s="642"/>
      <c r="DD38" s="634">
        <v>408343</v>
      </c>
      <c r="DE38" s="629"/>
      <c r="DF38" s="629"/>
      <c r="DG38" s="629"/>
      <c r="DH38" s="629"/>
      <c r="DI38" s="629"/>
      <c r="DJ38" s="629"/>
      <c r="DK38" s="630"/>
      <c r="DL38" s="634">
        <v>283738</v>
      </c>
      <c r="DM38" s="629"/>
      <c r="DN38" s="629"/>
      <c r="DO38" s="629"/>
      <c r="DP38" s="629"/>
      <c r="DQ38" s="629"/>
      <c r="DR38" s="629"/>
      <c r="DS38" s="629"/>
      <c r="DT38" s="629"/>
      <c r="DU38" s="629"/>
      <c r="DV38" s="630"/>
      <c r="DW38" s="631">
        <v>12.7</v>
      </c>
      <c r="DX38" s="641"/>
      <c r="DY38" s="641"/>
      <c r="DZ38" s="641"/>
      <c r="EA38" s="641"/>
      <c r="EB38" s="641"/>
      <c r="EC38" s="673"/>
    </row>
    <row r="39" spans="2:133" ht="11.25" customHeight="1" x14ac:dyDescent="0.15">
      <c r="B39" s="625" t="s">
        <v>342</v>
      </c>
      <c r="C39" s="626"/>
      <c r="D39" s="626"/>
      <c r="E39" s="626"/>
      <c r="F39" s="626"/>
      <c r="G39" s="626"/>
      <c r="H39" s="626"/>
      <c r="I39" s="626"/>
      <c r="J39" s="626"/>
      <c r="K39" s="626"/>
      <c r="L39" s="626"/>
      <c r="M39" s="626"/>
      <c r="N39" s="626"/>
      <c r="O39" s="626"/>
      <c r="P39" s="626"/>
      <c r="Q39" s="627"/>
      <c r="R39" s="628">
        <v>70254</v>
      </c>
      <c r="S39" s="629"/>
      <c r="T39" s="629"/>
      <c r="U39" s="629"/>
      <c r="V39" s="629"/>
      <c r="W39" s="629"/>
      <c r="X39" s="629"/>
      <c r="Y39" s="630"/>
      <c r="Z39" s="655">
        <v>1.6</v>
      </c>
      <c r="AA39" s="655"/>
      <c r="AB39" s="655"/>
      <c r="AC39" s="655"/>
      <c r="AD39" s="656">
        <v>5</v>
      </c>
      <c r="AE39" s="656"/>
      <c r="AF39" s="656"/>
      <c r="AG39" s="656"/>
      <c r="AH39" s="656"/>
      <c r="AI39" s="656"/>
      <c r="AJ39" s="656"/>
      <c r="AK39" s="656"/>
      <c r="AL39" s="631">
        <v>0</v>
      </c>
      <c r="AM39" s="632"/>
      <c r="AN39" s="632"/>
      <c r="AO39" s="657"/>
      <c r="AQ39" s="668" t="s">
        <v>343</v>
      </c>
      <c r="AR39" s="669"/>
      <c r="AS39" s="669"/>
      <c r="AT39" s="669"/>
      <c r="AU39" s="669"/>
      <c r="AV39" s="669"/>
      <c r="AW39" s="669"/>
      <c r="AX39" s="669"/>
      <c r="AY39" s="670"/>
      <c r="AZ39" s="628">
        <v>14834</v>
      </c>
      <c r="BA39" s="629"/>
      <c r="BB39" s="629"/>
      <c r="BC39" s="629"/>
      <c r="BD39" s="639"/>
      <c r="BE39" s="639"/>
      <c r="BF39" s="671"/>
      <c r="BG39" s="662" t="s">
        <v>344</v>
      </c>
      <c r="BH39" s="663"/>
      <c r="BI39" s="663"/>
      <c r="BJ39" s="663"/>
      <c r="BK39" s="663"/>
      <c r="BL39" s="663"/>
      <c r="BM39" s="663"/>
      <c r="BN39" s="663"/>
      <c r="BO39" s="663"/>
      <c r="BP39" s="663"/>
      <c r="BQ39" s="663"/>
      <c r="BR39" s="663"/>
      <c r="BS39" s="663"/>
      <c r="BT39" s="663"/>
      <c r="BU39" s="664"/>
      <c r="BV39" s="628">
        <v>825</v>
      </c>
      <c r="BW39" s="629"/>
      <c r="BX39" s="629"/>
      <c r="BY39" s="629"/>
      <c r="BZ39" s="629"/>
      <c r="CA39" s="629"/>
      <c r="CB39" s="672"/>
      <c r="CD39" s="662" t="s">
        <v>345</v>
      </c>
      <c r="CE39" s="663"/>
      <c r="CF39" s="663"/>
      <c r="CG39" s="663"/>
      <c r="CH39" s="663"/>
      <c r="CI39" s="663"/>
      <c r="CJ39" s="663"/>
      <c r="CK39" s="663"/>
      <c r="CL39" s="663"/>
      <c r="CM39" s="663"/>
      <c r="CN39" s="663"/>
      <c r="CO39" s="663"/>
      <c r="CP39" s="663"/>
      <c r="CQ39" s="664"/>
      <c r="CR39" s="628">
        <v>90096</v>
      </c>
      <c r="CS39" s="639"/>
      <c r="CT39" s="639"/>
      <c r="CU39" s="639"/>
      <c r="CV39" s="639"/>
      <c r="CW39" s="639"/>
      <c r="CX39" s="639"/>
      <c r="CY39" s="640"/>
      <c r="CZ39" s="631">
        <v>2.2000000000000002</v>
      </c>
      <c r="DA39" s="641"/>
      <c r="DB39" s="641"/>
      <c r="DC39" s="642"/>
      <c r="DD39" s="634">
        <v>64352</v>
      </c>
      <c r="DE39" s="639"/>
      <c r="DF39" s="639"/>
      <c r="DG39" s="639"/>
      <c r="DH39" s="639"/>
      <c r="DI39" s="639"/>
      <c r="DJ39" s="639"/>
      <c r="DK39" s="640"/>
      <c r="DL39" s="634" t="s">
        <v>130</v>
      </c>
      <c r="DM39" s="639"/>
      <c r="DN39" s="639"/>
      <c r="DO39" s="639"/>
      <c r="DP39" s="639"/>
      <c r="DQ39" s="639"/>
      <c r="DR39" s="639"/>
      <c r="DS39" s="639"/>
      <c r="DT39" s="639"/>
      <c r="DU39" s="639"/>
      <c r="DV39" s="640"/>
      <c r="DW39" s="631" t="s">
        <v>130</v>
      </c>
      <c r="DX39" s="641"/>
      <c r="DY39" s="641"/>
      <c r="DZ39" s="641"/>
      <c r="EA39" s="641"/>
      <c r="EB39" s="641"/>
      <c r="EC39" s="673"/>
    </row>
    <row r="40" spans="2:133" ht="11.25" customHeight="1" x14ac:dyDescent="0.15">
      <c r="B40" s="625" t="s">
        <v>346</v>
      </c>
      <c r="C40" s="626"/>
      <c r="D40" s="626"/>
      <c r="E40" s="626"/>
      <c r="F40" s="626"/>
      <c r="G40" s="626"/>
      <c r="H40" s="626"/>
      <c r="I40" s="626"/>
      <c r="J40" s="626"/>
      <c r="K40" s="626"/>
      <c r="L40" s="626"/>
      <c r="M40" s="626"/>
      <c r="N40" s="626"/>
      <c r="O40" s="626"/>
      <c r="P40" s="626"/>
      <c r="Q40" s="627"/>
      <c r="R40" s="628">
        <v>387106</v>
      </c>
      <c r="S40" s="629"/>
      <c r="T40" s="629"/>
      <c r="U40" s="629"/>
      <c r="V40" s="629"/>
      <c r="W40" s="629"/>
      <c r="X40" s="629"/>
      <c r="Y40" s="630"/>
      <c r="Z40" s="655">
        <v>9</v>
      </c>
      <c r="AA40" s="655"/>
      <c r="AB40" s="655"/>
      <c r="AC40" s="655"/>
      <c r="AD40" s="656" t="s">
        <v>130</v>
      </c>
      <c r="AE40" s="656"/>
      <c r="AF40" s="656"/>
      <c r="AG40" s="656"/>
      <c r="AH40" s="656"/>
      <c r="AI40" s="656"/>
      <c r="AJ40" s="656"/>
      <c r="AK40" s="656"/>
      <c r="AL40" s="631" t="s">
        <v>130</v>
      </c>
      <c r="AM40" s="632"/>
      <c r="AN40" s="632"/>
      <c r="AO40" s="657"/>
      <c r="AQ40" s="668" t="s">
        <v>347</v>
      </c>
      <c r="AR40" s="669"/>
      <c r="AS40" s="669"/>
      <c r="AT40" s="669"/>
      <c r="AU40" s="669"/>
      <c r="AV40" s="669"/>
      <c r="AW40" s="669"/>
      <c r="AX40" s="669"/>
      <c r="AY40" s="670"/>
      <c r="AZ40" s="628" t="s">
        <v>130</v>
      </c>
      <c r="BA40" s="629"/>
      <c r="BB40" s="629"/>
      <c r="BC40" s="629"/>
      <c r="BD40" s="639"/>
      <c r="BE40" s="639"/>
      <c r="BF40" s="671"/>
      <c r="BG40" s="674" t="s">
        <v>348</v>
      </c>
      <c r="BH40" s="675"/>
      <c r="BI40" s="675"/>
      <c r="BJ40" s="675"/>
      <c r="BK40" s="675"/>
      <c r="BL40" s="364"/>
      <c r="BM40" s="663" t="s">
        <v>349</v>
      </c>
      <c r="BN40" s="663"/>
      <c r="BO40" s="663"/>
      <c r="BP40" s="663"/>
      <c r="BQ40" s="663"/>
      <c r="BR40" s="663"/>
      <c r="BS40" s="663"/>
      <c r="BT40" s="663"/>
      <c r="BU40" s="664"/>
      <c r="BV40" s="628">
        <v>101</v>
      </c>
      <c r="BW40" s="629"/>
      <c r="BX40" s="629"/>
      <c r="BY40" s="629"/>
      <c r="BZ40" s="629"/>
      <c r="CA40" s="629"/>
      <c r="CB40" s="672"/>
      <c r="CD40" s="662" t="s">
        <v>350</v>
      </c>
      <c r="CE40" s="663"/>
      <c r="CF40" s="663"/>
      <c r="CG40" s="663"/>
      <c r="CH40" s="663"/>
      <c r="CI40" s="663"/>
      <c r="CJ40" s="663"/>
      <c r="CK40" s="663"/>
      <c r="CL40" s="663"/>
      <c r="CM40" s="663"/>
      <c r="CN40" s="663"/>
      <c r="CO40" s="663"/>
      <c r="CP40" s="663"/>
      <c r="CQ40" s="664"/>
      <c r="CR40" s="628">
        <v>40000</v>
      </c>
      <c r="CS40" s="629"/>
      <c r="CT40" s="629"/>
      <c r="CU40" s="629"/>
      <c r="CV40" s="629"/>
      <c r="CW40" s="629"/>
      <c r="CX40" s="629"/>
      <c r="CY40" s="630"/>
      <c r="CZ40" s="631">
        <v>1</v>
      </c>
      <c r="DA40" s="641"/>
      <c r="DB40" s="641"/>
      <c r="DC40" s="642"/>
      <c r="DD40" s="634" t="s">
        <v>130</v>
      </c>
      <c r="DE40" s="629"/>
      <c r="DF40" s="629"/>
      <c r="DG40" s="629"/>
      <c r="DH40" s="629"/>
      <c r="DI40" s="629"/>
      <c r="DJ40" s="629"/>
      <c r="DK40" s="630"/>
      <c r="DL40" s="634" t="s">
        <v>130</v>
      </c>
      <c r="DM40" s="629"/>
      <c r="DN40" s="629"/>
      <c r="DO40" s="629"/>
      <c r="DP40" s="629"/>
      <c r="DQ40" s="629"/>
      <c r="DR40" s="629"/>
      <c r="DS40" s="629"/>
      <c r="DT40" s="629"/>
      <c r="DU40" s="629"/>
      <c r="DV40" s="630"/>
      <c r="DW40" s="631" t="s">
        <v>130</v>
      </c>
      <c r="DX40" s="641"/>
      <c r="DY40" s="641"/>
      <c r="DZ40" s="641"/>
      <c r="EA40" s="641"/>
      <c r="EB40" s="641"/>
      <c r="EC40" s="673"/>
    </row>
    <row r="41" spans="2:133" ht="11.25" customHeight="1" x14ac:dyDescent="0.15">
      <c r="B41" s="625" t="s">
        <v>351</v>
      </c>
      <c r="C41" s="626"/>
      <c r="D41" s="626"/>
      <c r="E41" s="626"/>
      <c r="F41" s="626"/>
      <c r="G41" s="626"/>
      <c r="H41" s="626"/>
      <c r="I41" s="626"/>
      <c r="J41" s="626"/>
      <c r="K41" s="626"/>
      <c r="L41" s="626"/>
      <c r="M41" s="626"/>
      <c r="N41" s="626"/>
      <c r="O41" s="626"/>
      <c r="P41" s="626"/>
      <c r="Q41" s="627"/>
      <c r="R41" s="628" t="s">
        <v>130</v>
      </c>
      <c r="S41" s="629"/>
      <c r="T41" s="629"/>
      <c r="U41" s="629"/>
      <c r="V41" s="629"/>
      <c r="W41" s="629"/>
      <c r="X41" s="629"/>
      <c r="Y41" s="630"/>
      <c r="Z41" s="655" t="s">
        <v>130</v>
      </c>
      <c r="AA41" s="655"/>
      <c r="AB41" s="655"/>
      <c r="AC41" s="655"/>
      <c r="AD41" s="656" t="s">
        <v>130</v>
      </c>
      <c r="AE41" s="656"/>
      <c r="AF41" s="656"/>
      <c r="AG41" s="656"/>
      <c r="AH41" s="656"/>
      <c r="AI41" s="656"/>
      <c r="AJ41" s="656"/>
      <c r="AK41" s="656"/>
      <c r="AL41" s="631" t="s">
        <v>130</v>
      </c>
      <c r="AM41" s="632"/>
      <c r="AN41" s="632"/>
      <c r="AO41" s="657"/>
      <c r="AQ41" s="668" t="s">
        <v>352</v>
      </c>
      <c r="AR41" s="669"/>
      <c r="AS41" s="669"/>
      <c r="AT41" s="669"/>
      <c r="AU41" s="669"/>
      <c r="AV41" s="669"/>
      <c r="AW41" s="669"/>
      <c r="AX41" s="669"/>
      <c r="AY41" s="670"/>
      <c r="AZ41" s="628">
        <v>176492</v>
      </c>
      <c r="BA41" s="629"/>
      <c r="BB41" s="629"/>
      <c r="BC41" s="629"/>
      <c r="BD41" s="639"/>
      <c r="BE41" s="639"/>
      <c r="BF41" s="671"/>
      <c r="BG41" s="674"/>
      <c r="BH41" s="675"/>
      <c r="BI41" s="675"/>
      <c r="BJ41" s="675"/>
      <c r="BK41" s="675"/>
      <c r="BL41" s="364"/>
      <c r="BM41" s="663" t="s">
        <v>353</v>
      </c>
      <c r="BN41" s="663"/>
      <c r="BO41" s="663"/>
      <c r="BP41" s="663"/>
      <c r="BQ41" s="663"/>
      <c r="BR41" s="663"/>
      <c r="BS41" s="663"/>
      <c r="BT41" s="663"/>
      <c r="BU41" s="664"/>
      <c r="BV41" s="628">
        <v>6</v>
      </c>
      <c r="BW41" s="629"/>
      <c r="BX41" s="629"/>
      <c r="BY41" s="629"/>
      <c r="BZ41" s="629"/>
      <c r="CA41" s="629"/>
      <c r="CB41" s="672"/>
      <c r="CD41" s="662" t="s">
        <v>354</v>
      </c>
      <c r="CE41" s="663"/>
      <c r="CF41" s="663"/>
      <c r="CG41" s="663"/>
      <c r="CH41" s="663"/>
      <c r="CI41" s="663"/>
      <c r="CJ41" s="663"/>
      <c r="CK41" s="663"/>
      <c r="CL41" s="663"/>
      <c r="CM41" s="663"/>
      <c r="CN41" s="663"/>
      <c r="CO41" s="663"/>
      <c r="CP41" s="663"/>
      <c r="CQ41" s="664"/>
      <c r="CR41" s="628" t="s">
        <v>130</v>
      </c>
      <c r="CS41" s="639"/>
      <c r="CT41" s="639"/>
      <c r="CU41" s="639"/>
      <c r="CV41" s="639"/>
      <c r="CW41" s="639"/>
      <c r="CX41" s="639"/>
      <c r="CY41" s="640"/>
      <c r="CZ41" s="631" t="s">
        <v>130</v>
      </c>
      <c r="DA41" s="641"/>
      <c r="DB41" s="641"/>
      <c r="DC41" s="642"/>
      <c r="DD41" s="634" t="s">
        <v>130</v>
      </c>
      <c r="DE41" s="639"/>
      <c r="DF41" s="639"/>
      <c r="DG41" s="639"/>
      <c r="DH41" s="639"/>
      <c r="DI41" s="639"/>
      <c r="DJ41" s="639"/>
      <c r="DK41" s="640"/>
      <c r="DL41" s="635"/>
      <c r="DM41" s="636"/>
      <c r="DN41" s="636"/>
      <c r="DO41" s="636"/>
      <c r="DP41" s="636"/>
      <c r="DQ41" s="636"/>
      <c r="DR41" s="636"/>
      <c r="DS41" s="636"/>
      <c r="DT41" s="636"/>
      <c r="DU41" s="636"/>
      <c r="DV41" s="637"/>
      <c r="DW41" s="621"/>
      <c r="DX41" s="622"/>
      <c r="DY41" s="622"/>
      <c r="DZ41" s="622"/>
      <c r="EA41" s="622"/>
      <c r="EB41" s="622"/>
      <c r="EC41" s="623"/>
    </row>
    <row r="42" spans="2:133" ht="11.25" customHeight="1" x14ac:dyDescent="0.15">
      <c r="B42" s="625" t="s">
        <v>355</v>
      </c>
      <c r="C42" s="626"/>
      <c r="D42" s="626"/>
      <c r="E42" s="626"/>
      <c r="F42" s="626"/>
      <c r="G42" s="626"/>
      <c r="H42" s="626"/>
      <c r="I42" s="626"/>
      <c r="J42" s="626"/>
      <c r="K42" s="626"/>
      <c r="L42" s="626"/>
      <c r="M42" s="626"/>
      <c r="N42" s="626"/>
      <c r="O42" s="626"/>
      <c r="P42" s="626"/>
      <c r="Q42" s="627"/>
      <c r="R42" s="628" t="s">
        <v>130</v>
      </c>
      <c r="S42" s="629"/>
      <c r="T42" s="629"/>
      <c r="U42" s="629"/>
      <c r="V42" s="629"/>
      <c r="W42" s="629"/>
      <c r="X42" s="629"/>
      <c r="Y42" s="630"/>
      <c r="Z42" s="655" t="s">
        <v>130</v>
      </c>
      <c r="AA42" s="655"/>
      <c r="AB42" s="655"/>
      <c r="AC42" s="655"/>
      <c r="AD42" s="656" t="s">
        <v>130</v>
      </c>
      <c r="AE42" s="656"/>
      <c r="AF42" s="656"/>
      <c r="AG42" s="656"/>
      <c r="AH42" s="656"/>
      <c r="AI42" s="656"/>
      <c r="AJ42" s="656"/>
      <c r="AK42" s="656"/>
      <c r="AL42" s="631" t="s">
        <v>130</v>
      </c>
      <c r="AM42" s="632"/>
      <c r="AN42" s="632"/>
      <c r="AO42" s="657"/>
      <c r="AQ42" s="665" t="s">
        <v>356</v>
      </c>
      <c r="AR42" s="666"/>
      <c r="AS42" s="666"/>
      <c r="AT42" s="666"/>
      <c r="AU42" s="666"/>
      <c r="AV42" s="666"/>
      <c r="AW42" s="666"/>
      <c r="AX42" s="666"/>
      <c r="AY42" s="667"/>
      <c r="AZ42" s="608">
        <v>143931</v>
      </c>
      <c r="BA42" s="643"/>
      <c r="BB42" s="643"/>
      <c r="BC42" s="643"/>
      <c r="BD42" s="609"/>
      <c r="BE42" s="609"/>
      <c r="BF42" s="658"/>
      <c r="BG42" s="676"/>
      <c r="BH42" s="677"/>
      <c r="BI42" s="677"/>
      <c r="BJ42" s="677"/>
      <c r="BK42" s="677"/>
      <c r="BL42" s="365"/>
      <c r="BM42" s="659" t="s">
        <v>357</v>
      </c>
      <c r="BN42" s="659"/>
      <c r="BO42" s="659"/>
      <c r="BP42" s="659"/>
      <c r="BQ42" s="659"/>
      <c r="BR42" s="659"/>
      <c r="BS42" s="659"/>
      <c r="BT42" s="659"/>
      <c r="BU42" s="660"/>
      <c r="BV42" s="608">
        <v>352</v>
      </c>
      <c r="BW42" s="643"/>
      <c r="BX42" s="643"/>
      <c r="BY42" s="643"/>
      <c r="BZ42" s="643"/>
      <c r="CA42" s="643"/>
      <c r="CB42" s="661"/>
      <c r="CD42" s="625" t="s">
        <v>358</v>
      </c>
      <c r="CE42" s="626"/>
      <c r="CF42" s="626"/>
      <c r="CG42" s="626"/>
      <c r="CH42" s="626"/>
      <c r="CI42" s="626"/>
      <c r="CJ42" s="626"/>
      <c r="CK42" s="626"/>
      <c r="CL42" s="626"/>
      <c r="CM42" s="626"/>
      <c r="CN42" s="626"/>
      <c r="CO42" s="626"/>
      <c r="CP42" s="626"/>
      <c r="CQ42" s="627"/>
      <c r="CR42" s="628">
        <v>926408</v>
      </c>
      <c r="CS42" s="639"/>
      <c r="CT42" s="639"/>
      <c r="CU42" s="639"/>
      <c r="CV42" s="639"/>
      <c r="CW42" s="639"/>
      <c r="CX42" s="639"/>
      <c r="CY42" s="640"/>
      <c r="CZ42" s="631">
        <v>23</v>
      </c>
      <c r="DA42" s="641"/>
      <c r="DB42" s="641"/>
      <c r="DC42" s="642"/>
      <c r="DD42" s="634">
        <v>232037</v>
      </c>
      <c r="DE42" s="639"/>
      <c r="DF42" s="639"/>
      <c r="DG42" s="639"/>
      <c r="DH42" s="639"/>
      <c r="DI42" s="639"/>
      <c r="DJ42" s="639"/>
      <c r="DK42" s="640"/>
      <c r="DL42" s="635"/>
      <c r="DM42" s="636"/>
      <c r="DN42" s="636"/>
      <c r="DO42" s="636"/>
      <c r="DP42" s="636"/>
      <c r="DQ42" s="636"/>
      <c r="DR42" s="636"/>
      <c r="DS42" s="636"/>
      <c r="DT42" s="636"/>
      <c r="DU42" s="636"/>
      <c r="DV42" s="637"/>
      <c r="DW42" s="621"/>
      <c r="DX42" s="622"/>
      <c r="DY42" s="622"/>
      <c r="DZ42" s="622"/>
      <c r="EA42" s="622"/>
      <c r="EB42" s="622"/>
      <c r="EC42" s="623"/>
    </row>
    <row r="43" spans="2:133" ht="11.25" customHeight="1" x14ac:dyDescent="0.15">
      <c r="B43" s="625" t="s">
        <v>359</v>
      </c>
      <c r="C43" s="626"/>
      <c r="D43" s="626"/>
      <c r="E43" s="626"/>
      <c r="F43" s="626"/>
      <c r="G43" s="626"/>
      <c r="H43" s="626"/>
      <c r="I43" s="626"/>
      <c r="J43" s="626"/>
      <c r="K43" s="626"/>
      <c r="L43" s="626"/>
      <c r="M43" s="626"/>
      <c r="N43" s="626"/>
      <c r="O43" s="626"/>
      <c r="P43" s="626"/>
      <c r="Q43" s="627"/>
      <c r="R43" s="628">
        <v>62120</v>
      </c>
      <c r="S43" s="629"/>
      <c r="T43" s="629"/>
      <c r="U43" s="629"/>
      <c r="V43" s="629"/>
      <c r="W43" s="629"/>
      <c r="X43" s="629"/>
      <c r="Y43" s="630"/>
      <c r="Z43" s="655">
        <v>1.4</v>
      </c>
      <c r="AA43" s="655"/>
      <c r="AB43" s="655"/>
      <c r="AC43" s="655"/>
      <c r="AD43" s="656" t="s">
        <v>130</v>
      </c>
      <c r="AE43" s="656"/>
      <c r="AF43" s="656"/>
      <c r="AG43" s="656"/>
      <c r="AH43" s="656"/>
      <c r="AI43" s="656"/>
      <c r="AJ43" s="656"/>
      <c r="AK43" s="656"/>
      <c r="AL43" s="631" t="s">
        <v>130</v>
      </c>
      <c r="AM43" s="632"/>
      <c r="AN43" s="632"/>
      <c r="AO43" s="657"/>
      <c r="BV43" s="219"/>
      <c r="BW43" s="219"/>
      <c r="BX43" s="219"/>
      <c r="BY43" s="219"/>
      <c r="BZ43" s="219"/>
      <c r="CA43" s="219"/>
      <c r="CB43" s="219"/>
      <c r="CD43" s="625" t="s">
        <v>360</v>
      </c>
      <c r="CE43" s="626"/>
      <c r="CF43" s="626"/>
      <c r="CG43" s="626"/>
      <c r="CH43" s="626"/>
      <c r="CI43" s="626"/>
      <c r="CJ43" s="626"/>
      <c r="CK43" s="626"/>
      <c r="CL43" s="626"/>
      <c r="CM43" s="626"/>
      <c r="CN43" s="626"/>
      <c r="CO43" s="626"/>
      <c r="CP43" s="626"/>
      <c r="CQ43" s="627"/>
      <c r="CR43" s="628">
        <v>10200</v>
      </c>
      <c r="CS43" s="639"/>
      <c r="CT43" s="639"/>
      <c r="CU43" s="639"/>
      <c r="CV43" s="639"/>
      <c r="CW43" s="639"/>
      <c r="CX43" s="639"/>
      <c r="CY43" s="640"/>
      <c r="CZ43" s="631">
        <v>0.3</v>
      </c>
      <c r="DA43" s="641"/>
      <c r="DB43" s="641"/>
      <c r="DC43" s="642"/>
      <c r="DD43" s="634">
        <v>9372</v>
      </c>
      <c r="DE43" s="639"/>
      <c r="DF43" s="639"/>
      <c r="DG43" s="639"/>
      <c r="DH43" s="639"/>
      <c r="DI43" s="639"/>
      <c r="DJ43" s="639"/>
      <c r="DK43" s="640"/>
      <c r="DL43" s="635"/>
      <c r="DM43" s="636"/>
      <c r="DN43" s="636"/>
      <c r="DO43" s="636"/>
      <c r="DP43" s="636"/>
      <c r="DQ43" s="636"/>
      <c r="DR43" s="636"/>
      <c r="DS43" s="636"/>
      <c r="DT43" s="636"/>
      <c r="DU43" s="636"/>
      <c r="DV43" s="637"/>
      <c r="DW43" s="621"/>
      <c r="DX43" s="622"/>
      <c r="DY43" s="622"/>
      <c r="DZ43" s="622"/>
      <c r="EA43" s="622"/>
      <c r="EB43" s="622"/>
      <c r="EC43" s="623"/>
    </row>
    <row r="44" spans="2:133" ht="11.25" customHeight="1" x14ac:dyDescent="0.15">
      <c r="B44" s="605" t="s">
        <v>361</v>
      </c>
      <c r="C44" s="606"/>
      <c r="D44" s="606"/>
      <c r="E44" s="606"/>
      <c r="F44" s="606"/>
      <c r="G44" s="606"/>
      <c r="H44" s="606"/>
      <c r="I44" s="606"/>
      <c r="J44" s="606"/>
      <c r="K44" s="606"/>
      <c r="L44" s="606"/>
      <c r="M44" s="606"/>
      <c r="N44" s="606"/>
      <c r="O44" s="606"/>
      <c r="P44" s="606"/>
      <c r="Q44" s="607"/>
      <c r="R44" s="608">
        <v>4305196</v>
      </c>
      <c r="S44" s="643"/>
      <c r="T44" s="643"/>
      <c r="U44" s="643"/>
      <c r="V44" s="643"/>
      <c r="W44" s="643"/>
      <c r="X44" s="643"/>
      <c r="Y44" s="644"/>
      <c r="Z44" s="645">
        <v>100</v>
      </c>
      <c r="AA44" s="645"/>
      <c r="AB44" s="645"/>
      <c r="AC44" s="645"/>
      <c r="AD44" s="646">
        <v>2176999</v>
      </c>
      <c r="AE44" s="646"/>
      <c r="AF44" s="646"/>
      <c r="AG44" s="646"/>
      <c r="AH44" s="646"/>
      <c r="AI44" s="646"/>
      <c r="AJ44" s="646"/>
      <c r="AK44" s="646"/>
      <c r="AL44" s="611">
        <v>100</v>
      </c>
      <c r="AM44" s="647"/>
      <c r="AN44" s="647"/>
      <c r="AO44" s="648"/>
      <c r="CD44" s="649" t="s">
        <v>308</v>
      </c>
      <c r="CE44" s="650"/>
      <c r="CF44" s="625" t="s">
        <v>362</v>
      </c>
      <c r="CG44" s="626"/>
      <c r="CH44" s="626"/>
      <c r="CI44" s="626"/>
      <c r="CJ44" s="626"/>
      <c r="CK44" s="626"/>
      <c r="CL44" s="626"/>
      <c r="CM44" s="626"/>
      <c r="CN44" s="626"/>
      <c r="CO44" s="626"/>
      <c r="CP44" s="626"/>
      <c r="CQ44" s="627"/>
      <c r="CR44" s="628">
        <v>923812</v>
      </c>
      <c r="CS44" s="629"/>
      <c r="CT44" s="629"/>
      <c r="CU44" s="629"/>
      <c r="CV44" s="629"/>
      <c r="CW44" s="629"/>
      <c r="CX44" s="629"/>
      <c r="CY44" s="630"/>
      <c r="CZ44" s="631">
        <v>22.9</v>
      </c>
      <c r="DA44" s="632"/>
      <c r="DB44" s="632"/>
      <c r="DC44" s="633"/>
      <c r="DD44" s="634">
        <v>232037</v>
      </c>
      <c r="DE44" s="629"/>
      <c r="DF44" s="629"/>
      <c r="DG44" s="629"/>
      <c r="DH44" s="629"/>
      <c r="DI44" s="629"/>
      <c r="DJ44" s="629"/>
      <c r="DK44" s="630"/>
      <c r="DL44" s="635"/>
      <c r="DM44" s="636"/>
      <c r="DN44" s="636"/>
      <c r="DO44" s="636"/>
      <c r="DP44" s="636"/>
      <c r="DQ44" s="636"/>
      <c r="DR44" s="636"/>
      <c r="DS44" s="636"/>
      <c r="DT44" s="636"/>
      <c r="DU44" s="636"/>
      <c r="DV44" s="637"/>
      <c r="DW44" s="621"/>
      <c r="DX44" s="622"/>
      <c r="DY44" s="622"/>
      <c r="DZ44" s="622"/>
      <c r="EA44" s="622"/>
      <c r="EB44" s="622"/>
      <c r="EC44" s="623"/>
    </row>
    <row r="45" spans="2:133" ht="11.25" customHeight="1" x14ac:dyDescent="0.15">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651"/>
      <c r="CE45" s="652"/>
      <c r="CF45" s="625" t="s">
        <v>363</v>
      </c>
      <c r="CG45" s="626"/>
      <c r="CH45" s="626"/>
      <c r="CI45" s="626"/>
      <c r="CJ45" s="626"/>
      <c r="CK45" s="626"/>
      <c r="CL45" s="626"/>
      <c r="CM45" s="626"/>
      <c r="CN45" s="626"/>
      <c r="CO45" s="626"/>
      <c r="CP45" s="626"/>
      <c r="CQ45" s="627"/>
      <c r="CR45" s="628">
        <v>610066</v>
      </c>
      <c r="CS45" s="639"/>
      <c r="CT45" s="639"/>
      <c r="CU45" s="639"/>
      <c r="CV45" s="639"/>
      <c r="CW45" s="639"/>
      <c r="CX45" s="639"/>
      <c r="CY45" s="640"/>
      <c r="CZ45" s="631">
        <v>15.2</v>
      </c>
      <c r="DA45" s="641"/>
      <c r="DB45" s="641"/>
      <c r="DC45" s="642"/>
      <c r="DD45" s="634">
        <v>153214</v>
      </c>
      <c r="DE45" s="639"/>
      <c r="DF45" s="639"/>
      <c r="DG45" s="639"/>
      <c r="DH45" s="639"/>
      <c r="DI45" s="639"/>
      <c r="DJ45" s="639"/>
      <c r="DK45" s="640"/>
      <c r="DL45" s="635"/>
      <c r="DM45" s="636"/>
      <c r="DN45" s="636"/>
      <c r="DO45" s="636"/>
      <c r="DP45" s="636"/>
      <c r="DQ45" s="636"/>
      <c r="DR45" s="636"/>
      <c r="DS45" s="636"/>
      <c r="DT45" s="636"/>
      <c r="DU45" s="636"/>
      <c r="DV45" s="637"/>
      <c r="DW45" s="621"/>
      <c r="DX45" s="622"/>
      <c r="DY45" s="622"/>
      <c r="DZ45" s="622"/>
      <c r="EA45" s="622"/>
      <c r="EB45" s="622"/>
      <c r="EC45" s="623"/>
    </row>
    <row r="46" spans="2:133" ht="11.25" customHeight="1" x14ac:dyDescent="0.15">
      <c r="B46" s="221" t="s">
        <v>364</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651"/>
      <c r="CE46" s="652"/>
      <c r="CF46" s="625" t="s">
        <v>365</v>
      </c>
      <c r="CG46" s="626"/>
      <c r="CH46" s="626"/>
      <c r="CI46" s="626"/>
      <c r="CJ46" s="626"/>
      <c r="CK46" s="626"/>
      <c r="CL46" s="626"/>
      <c r="CM46" s="626"/>
      <c r="CN46" s="626"/>
      <c r="CO46" s="626"/>
      <c r="CP46" s="626"/>
      <c r="CQ46" s="627"/>
      <c r="CR46" s="628">
        <v>307474</v>
      </c>
      <c r="CS46" s="629"/>
      <c r="CT46" s="629"/>
      <c r="CU46" s="629"/>
      <c r="CV46" s="629"/>
      <c r="CW46" s="629"/>
      <c r="CX46" s="629"/>
      <c r="CY46" s="630"/>
      <c r="CZ46" s="631">
        <v>7.6</v>
      </c>
      <c r="DA46" s="632"/>
      <c r="DB46" s="632"/>
      <c r="DC46" s="633"/>
      <c r="DD46" s="634">
        <v>77816</v>
      </c>
      <c r="DE46" s="629"/>
      <c r="DF46" s="629"/>
      <c r="DG46" s="629"/>
      <c r="DH46" s="629"/>
      <c r="DI46" s="629"/>
      <c r="DJ46" s="629"/>
      <c r="DK46" s="630"/>
      <c r="DL46" s="635"/>
      <c r="DM46" s="636"/>
      <c r="DN46" s="636"/>
      <c r="DO46" s="636"/>
      <c r="DP46" s="636"/>
      <c r="DQ46" s="636"/>
      <c r="DR46" s="636"/>
      <c r="DS46" s="636"/>
      <c r="DT46" s="636"/>
      <c r="DU46" s="636"/>
      <c r="DV46" s="637"/>
      <c r="DW46" s="621"/>
      <c r="DX46" s="622"/>
      <c r="DY46" s="622"/>
      <c r="DZ46" s="622"/>
      <c r="EA46" s="622"/>
      <c r="EB46" s="622"/>
      <c r="EC46" s="623"/>
    </row>
    <row r="47" spans="2:133" ht="11.25" customHeight="1" x14ac:dyDescent="0.15">
      <c r="B47" s="638" t="s">
        <v>366</v>
      </c>
      <c r="C47" s="638"/>
      <c r="D47" s="638"/>
      <c r="E47" s="638"/>
      <c r="F47" s="638"/>
      <c r="G47" s="638"/>
      <c r="H47" s="638"/>
      <c r="I47" s="638"/>
      <c r="J47" s="638"/>
      <c r="K47" s="638"/>
      <c r="L47" s="638"/>
      <c r="M47" s="638"/>
      <c r="N47" s="638"/>
      <c r="O47" s="638"/>
      <c r="P47" s="638"/>
      <c r="Q47" s="638"/>
      <c r="R47" s="638"/>
      <c r="S47" s="638"/>
      <c r="T47" s="638"/>
      <c r="U47" s="638"/>
      <c r="V47" s="638"/>
      <c r="W47" s="638"/>
      <c r="X47" s="638"/>
      <c r="Y47" s="638"/>
      <c r="Z47" s="638"/>
      <c r="AA47" s="638"/>
      <c r="AB47" s="638"/>
      <c r="AC47" s="638"/>
      <c r="AD47" s="638"/>
      <c r="AE47" s="638"/>
      <c r="AF47" s="638"/>
      <c r="AG47" s="638"/>
      <c r="AH47" s="638"/>
      <c r="AI47" s="638"/>
      <c r="AJ47" s="638"/>
      <c r="AK47" s="638"/>
      <c r="AL47" s="638"/>
      <c r="AM47" s="638"/>
      <c r="AN47" s="638"/>
      <c r="AO47" s="638"/>
      <c r="AP47" s="638"/>
      <c r="AQ47" s="638"/>
      <c r="AR47" s="638"/>
      <c r="AS47" s="638"/>
      <c r="AT47" s="638"/>
      <c r="AU47" s="638"/>
      <c r="AV47" s="638"/>
      <c r="AW47" s="638"/>
      <c r="AX47" s="638"/>
      <c r="AY47" s="638"/>
      <c r="AZ47" s="638"/>
      <c r="BA47" s="638"/>
      <c r="BB47" s="638"/>
      <c r="BC47" s="638"/>
      <c r="BD47" s="638"/>
      <c r="BE47" s="638"/>
      <c r="BF47" s="638"/>
      <c r="BG47" s="638"/>
      <c r="BH47" s="638"/>
      <c r="BI47" s="638"/>
      <c r="BJ47" s="638"/>
      <c r="BK47" s="638"/>
      <c r="BL47" s="638"/>
      <c r="BM47" s="638"/>
      <c r="BN47" s="638"/>
      <c r="BO47" s="638"/>
      <c r="BP47" s="638"/>
      <c r="BQ47" s="638"/>
      <c r="BR47" s="638"/>
      <c r="BS47" s="638"/>
      <c r="BT47" s="638"/>
      <c r="BU47" s="638"/>
      <c r="BV47" s="638"/>
      <c r="BW47" s="638"/>
      <c r="BX47" s="638"/>
      <c r="BY47" s="638"/>
      <c r="BZ47" s="638"/>
      <c r="CA47" s="638"/>
      <c r="CB47" s="638"/>
      <c r="CD47" s="651"/>
      <c r="CE47" s="652"/>
      <c r="CF47" s="625" t="s">
        <v>367</v>
      </c>
      <c r="CG47" s="626"/>
      <c r="CH47" s="626"/>
      <c r="CI47" s="626"/>
      <c r="CJ47" s="626"/>
      <c r="CK47" s="626"/>
      <c r="CL47" s="626"/>
      <c r="CM47" s="626"/>
      <c r="CN47" s="626"/>
      <c r="CO47" s="626"/>
      <c r="CP47" s="626"/>
      <c r="CQ47" s="627"/>
      <c r="CR47" s="628">
        <v>2596</v>
      </c>
      <c r="CS47" s="639"/>
      <c r="CT47" s="639"/>
      <c r="CU47" s="639"/>
      <c r="CV47" s="639"/>
      <c r="CW47" s="639"/>
      <c r="CX47" s="639"/>
      <c r="CY47" s="640"/>
      <c r="CZ47" s="631">
        <v>0.1</v>
      </c>
      <c r="DA47" s="641"/>
      <c r="DB47" s="641"/>
      <c r="DC47" s="642"/>
      <c r="DD47" s="634" t="s">
        <v>130</v>
      </c>
      <c r="DE47" s="639"/>
      <c r="DF47" s="639"/>
      <c r="DG47" s="639"/>
      <c r="DH47" s="639"/>
      <c r="DI47" s="639"/>
      <c r="DJ47" s="639"/>
      <c r="DK47" s="640"/>
      <c r="DL47" s="635"/>
      <c r="DM47" s="636"/>
      <c r="DN47" s="636"/>
      <c r="DO47" s="636"/>
      <c r="DP47" s="636"/>
      <c r="DQ47" s="636"/>
      <c r="DR47" s="636"/>
      <c r="DS47" s="636"/>
      <c r="DT47" s="636"/>
      <c r="DU47" s="636"/>
      <c r="DV47" s="637"/>
      <c r="DW47" s="621"/>
      <c r="DX47" s="622"/>
      <c r="DY47" s="622"/>
      <c r="DZ47" s="622"/>
      <c r="EA47" s="622"/>
      <c r="EB47" s="622"/>
      <c r="EC47" s="623"/>
    </row>
    <row r="48" spans="2:133" x14ac:dyDescent="0.15">
      <c r="B48" s="624" t="s">
        <v>368</v>
      </c>
      <c r="C48" s="624"/>
      <c r="D48" s="624"/>
      <c r="E48" s="624"/>
      <c r="F48" s="624"/>
      <c r="G48" s="624"/>
      <c r="H48" s="624"/>
      <c r="I48" s="624"/>
      <c r="J48" s="624"/>
      <c r="K48" s="624"/>
      <c r="L48" s="624"/>
      <c r="M48" s="624"/>
      <c r="N48" s="624"/>
      <c r="O48" s="624"/>
      <c r="P48" s="624"/>
      <c r="Q48" s="624"/>
      <c r="R48" s="624"/>
      <c r="S48" s="624"/>
      <c r="T48" s="624"/>
      <c r="U48" s="624"/>
      <c r="V48" s="624"/>
      <c r="W48" s="624"/>
      <c r="X48" s="624"/>
      <c r="Y48" s="624"/>
      <c r="Z48" s="624"/>
      <c r="AA48" s="624"/>
      <c r="AB48" s="624"/>
      <c r="AC48" s="624"/>
      <c r="AD48" s="624"/>
      <c r="AE48" s="624"/>
      <c r="AF48" s="624"/>
      <c r="AG48" s="624"/>
      <c r="AH48" s="624"/>
      <c r="AI48" s="624"/>
      <c r="AJ48" s="624"/>
      <c r="AK48" s="624"/>
      <c r="AL48" s="624"/>
      <c r="AM48" s="624"/>
      <c r="AN48" s="624"/>
      <c r="AO48" s="624"/>
      <c r="AP48" s="624"/>
      <c r="AQ48" s="624"/>
      <c r="AR48" s="624"/>
      <c r="AS48" s="624"/>
      <c r="AT48" s="624"/>
      <c r="AU48" s="624"/>
      <c r="AV48" s="624"/>
      <c r="AW48" s="624"/>
      <c r="AX48" s="624"/>
      <c r="AY48" s="624"/>
      <c r="AZ48" s="624"/>
      <c r="BA48" s="624"/>
      <c r="BB48" s="624"/>
      <c r="BC48" s="624"/>
      <c r="BD48" s="624"/>
      <c r="BE48" s="624"/>
      <c r="BF48" s="624"/>
      <c r="BG48" s="624"/>
      <c r="BH48" s="624"/>
      <c r="BI48" s="624"/>
      <c r="BJ48" s="624"/>
      <c r="BK48" s="624"/>
      <c r="BL48" s="624"/>
      <c r="BM48" s="624"/>
      <c r="BN48" s="624"/>
      <c r="BO48" s="624"/>
      <c r="BP48" s="624"/>
      <c r="BQ48" s="624"/>
      <c r="BR48" s="624"/>
      <c r="BS48" s="624"/>
      <c r="BT48" s="624"/>
      <c r="BU48" s="624"/>
      <c r="BV48" s="624"/>
      <c r="BW48" s="624"/>
      <c r="BX48" s="624"/>
      <c r="BY48" s="624"/>
      <c r="BZ48" s="624"/>
      <c r="CA48" s="624"/>
      <c r="CB48" s="624"/>
      <c r="CD48" s="653"/>
      <c r="CE48" s="654"/>
      <c r="CF48" s="625" t="s">
        <v>369</v>
      </c>
      <c r="CG48" s="626"/>
      <c r="CH48" s="626"/>
      <c r="CI48" s="626"/>
      <c r="CJ48" s="626"/>
      <c r="CK48" s="626"/>
      <c r="CL48" s="626"/>
      <c r="CM48" s="626"/>
      <c r="CN48" s="626"/>
      <c r="CO48" s="626"/>
      <c r="CP48" s="626"/>
      <c r="CQ48" s="627"/>
      <c r="CR48" s="628" t="s">
        <v>130</v>
      </c>
      <c r="CS48" s="629"/>
      <c r="CT48" s="629"/>
      <c r="CU48" s="629"/>
      <c r="CV48" s="629"/>
      <c r="CW48" s="629"/>
      <c r="CX48" s="629"/>
      <c r="CY48" s="630"/>
      <c r="CZ48" s="631" t="s">
        <v>130</v>
      </c>
      <c r="DA48" s="632"/>
      <c r="DB48" s="632"/>
      <c r="DC48" s="633"/>
      <c r="DD48" s="634" t="s">
        <v>130</v>
      </c>
      <c r="DE48" s="629"/>
      <c r="DF48" s="629"/>
      <c r="DG48" s="629"/>
      <c r="DH48" s="629"/>
      <c r="DI48" s="629"/>
      <c r="DJ48" s="629"/>
      <c r="DK48" s="630"/>
      <c r="DL48" s="635"/>
      <c r="DM48" s="636"/>
      <c r="DN48" s="636"/>
      <c r="DO48" s="636"/>
      <c r="DP48" s="636"/>
      <c r="DQ48" s="636"/>
      <c r="DR48" s="636"/>
      <c r="DS48" s="636"/>
      <c r="DT48" s="636"/>
      <c r="DU48" s="636"/>
      <c r="DV48" s="637"/>
      <c r="DW48" s="621"/>
      <c r="DX48" s="622"/>
      <c r="DY48" s="622"/>
      <c r="DZ48" s="622"/>
      <c r="EA48" s="622"/>
      <c r="EB48" s="622"/>
      <c r="EC48" s="623"/>
    </row>
    <row r="49" spans="2:133" ht="11.25" customHeight="1" x14ac:dyDescent="0.15">
      <c r="B49" s="363"/>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605" t="s">
        <v>370</v>
      </c>
      <c r="CE49" s="606"/>
      <c r="CF49" s="606"/>
      <c r="CG49" s="606"/>
      <c r="CH49" s="606"/>
      <c r="CI49" s="606"/>
      <c r="CJ49" s="606"/>
      <c r="CK49" s="606"/>
      <c r="CL49" s="606"/>
      <c r="CM49" s="606"/>
      <c r="CN49" s="606"/>
      <c r="CO49" s="606"/>
      <c r="CP49" s="606"/>
      <c r="CQ49" s="607"/>
      <c r="CR49" s="608">
        <v>4026193</v>
      </c>
      <c r="CS49" s="609"/>
      <c r="CT49" s="609"/>
      <c r="CU49" s="609"/>
      <c r="CV49" s="609"/>
      <c r="CW49" s="609"/>
      <c r="CX49" s="609"/>
      <c r="CY49" s="610"/>
      <c r="CZ49" s="611">
        <v>100</v>
      </c>
      <c r="DA49" s="612"/>
      <c r="DB49" s="612"/>
      <c r="DC49" s="613"/>
      <c r="DD49" s="614">
        <v>2401869</v>
      </c>
      <c r="DE49" s="609"/>
      <c r="DF49" s="609"/>
      <c r="DG49" s="609"/>
      <c r="DH49" s="609"/>
      <c r="DI49" s="609"/>
      <c r="DJ49" s="609"/>
      <c r="DK49" s="610"/>
      <c r="DL49" s="615"/>
      <c r="DM49" s="616"/>
      <c r="DN49" s="616"/>
      <c r="DO49" s="616"/>
      <c r="DP49" s="616"/>
      <c r="DQ49" s="616"/>
      <c r="DR49" s="616"/>
      <c r="DS49" s="616"/>
      <c r="DT49" s="616"/>
      <c r="DU49" s="616"/>
      <c r="DV49" s="617"/>
      <c r="DW49" s="618"/>
      <c r="DX49" s="619"/>
      <c r="DY49" s="619"/>
      <c r="DZ49" s="619"/>
      <c r="EA49" s="619"/>
      <c r="EB49" s="619"/>
      <c r="EC49" s="620"/>
    </row>
    <row r="50" spans="2:133" hidden="1" x14ac:dyDescent="0.15">
      <c r="B50" s="361"/>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algorithmName="SHA-512" hashValue="VJkSQd69C+lfgjSx8SfCSoPMa3UldHG0COlaghn37/TEuDbcvrZoRepynsgRd22KWOYzlMnWpQHEBfM37ueyoA==" saltValue="Ri/kZw2/23QVgfzZ9qnZ+w==" spinCount="100000"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Z42:AC42"/>
    <mergeCell ref="AD42:AK42"/>
    <mergeCell ref="AL42:AO42"/>
    <mergeCell ref="AQ42:AY42"/>
    <mergeCell ref="CD41:CQ41"/>
    <mergeCell ref="CR41:CY41"/>
    <mergeCell ref="CZ41:DC41"/>
    <mergeCell ref="DD41:DK41"/>
    <mergeCell ref="DL41:DV41"/>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5" style="227" customWidth="1"/>
    <col min="131" max="131" width="1.625" style="227" customWidth="1"/>
    <col min="132" max="16384" width="9" style="227" hidden="1"/>
  </cols>
  <sheetData>
    <row r="1" spans="1:131" ht="11.25" customHeight="1" thickBot="1" x14ac:dyDescent="0.2">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
      <c r="A2" s="1118" t="s">
        <v>371</v>
      </c>
      <c r="B2" s="1118"/>
      <c r="C2" s="1118"/>
      <c r="D2" s="1118"/>
      <c r="E2" s="1118"/>
      <c r="F2" s="1118"/>
      <c r="G2" s="1118"/>
      <c r="H2" s="1118"/>
      <c r="I2" s="1118"/>
      <c r="J2" s="1118"/>
      <c r="K2" s="1118"/>
      <c r="L2" s="1118"/>
      <c r="M2" s="1118"/>
      <c r="N2" s="1118"/>
      <c r="O2" s="1118"/>
      <c r="P2" s="1118"/>
      <c r="Q2" s="1118"/>
      <c r="R2" s="1118"/>
      <c r="S2" s="1118"/>
      <c r="T2" s="1118"/>
      <c r="U2" s="1118"/>
      <c r="V2" s="1118"/>
      <c r="W2" s="1118"/>
      <c r="X2" s="1118"/>
      <c r="Y2" s="1118"/>
      <c r="Z2" s="1118"/>
      <c r="AA2" s="1118"/>
      <c r="AB2" s="1118"/>
      <c r="AC2" s="1118"/>
      <c r="AD2" s="1118"/>
      <c r="AE2" s="1118"/>
      <c r="AF2" s="1118"/>
      <c r="AG2" s="1118"/>
      <c r="AH2" s="1118"/>
      <c r="AI2" s="1118"/>
      <c r="AJ2" s="1118"/>
      <c r="AK2" s="1118"/>
      <c r="AL2" s="1118"/>
      <c r="AM2" s="1118"/>
      <c r="AN2" s="1118"/>
      <c r="AO2" s="1118"/>
      <c r="AP2" s="1118"/>
      <c r="AQ2" s="1118"/>
      <c r="AR2" s="1118"/>
      <c r="AS2" s="1118"/>
      <c r="AT2" s="1118"/>
      <c r="AU2" s="1118"/>
      <c r="AV2" s="1118"/>
      <c r="AW2" s="1118"/>
      <c r="AX2" s="1118"/>
      <c r="AY2" s="1118"/>
      <c r="AZ2" s="1118"/>
      <c r="BA2" s="1118"/>
      <c r="BB2" s="1118"/>
      <c r="BC2" s="1118"/>
      <c r="BD2" s="1118"/>
      <c r="BE2" s="1118"/>
      <c r="BF2" s="1118"/>
      <c r="BG2" s="1118"/>
      <c r="BH2" s="1118"/>
      <c r="BI2" s="1118"/>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1119" t="s">
        <v>372</v>
      </c>
      <c r="DK2" s="1120"/>
      <c r="DL2" s="1120"/>
      <c r="DM2" s="1120"/>
      <c r="DN2" s="1120"/>
      <c r="DO2" s="1121"/>
      <c r="DP2" s="224"/>
      <c r="DQ2" s="1119" t="s">
        <v>373</v>
      </c>
      <c r="DR2" s="1120"/>
      <c r="DS2" s="1120"/>
      <c r="DT2" s="1120"/>
      <c r="DU2" s="1120"/>
      <c r="DV2" s="1120"/>
      <c r="DW2" s="1120"/>
      <c r="DX2" s="1120"/>
      <c r="DY2" s="1120"/>
      <c r="DZ2" s="1121"/>
      <c r="EA2" s="226"/>
    </row>
    <row r="3" spans="1:131" ht="11.25" customHeight="1" x14ac:dyDescent="0.15">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
      <c r="A4" s="1087" t="s">
        <v>374</v>
      </c>
      <c r="B4" s="1087"/>
      <c r="C4" s="1087"/>
      <c r="D4" s="1087"/>
      <c r="E4" s="1087"/>
      <c r="F4" s="1087"/>
      <c r="G4" s="1087"/>
      <c r="H4" s="1087"/>
      <c r="I4" s="1087"/>
      <c r="J4" s="1087"/>
      <c r="K4" s="1087"/>
      <c r="L4" s="1087"/>
      <c r="M4" s="1087"/>
      <c r="N4" s="1087"/>
      <c r="O4" s="1087"/>
      <c r="P4" s="1087"/>
      <c r="Q4" s="1087"/>
      <c r="R4" s="1087"/>
      <c r="S4" s="1087"/>
      <c r="T4" s="1087"/>
      <c r="U4" s="1087"/>
      <c r="V4" s="1087"/>
      <c r="W4" s="1087"/>
      <c r="X4" s="1087"/>
      <c r="Y4" s="1087"/>
      <c r="Z4" s="1087"/>
      <c r="AA4" s="1087"/>
      <c r="AB4" s="1087"/>
      <c r="AC4" s="1087"/>
      <c r="AD4" s="1087"/>
      <c r="AE4" s="1087"/>
      <c r="AF4" s="1087"/>
      <c r="AG4" s="1087"/>
      <c r="AH4" s="1087"/>
      <c r="AI4" s="1087"/>
      <c r="AJ4" s="1087"/>
      <c r="AK4" s="1087"/>
      <c r="AL4" s="1087"/>
      <c r="AM4" s="1087"/>
      <c r="AN4" s="1087"/>
      <c r="AO4" s="1087"/>
      <c r="AP4" s="1087"/>
      <c r="AQ4" s="1087"/>
      <c r="AR4" s="1087"/>
      <c r="AS4" s="1087"/>
      <c r="AT4" s="1087"/>
      <c r="AU4" s="1087"/>
      <c r="AV4" s="1087"/>
      <c r="AW4" s="1087"/>
      <c r="AX4" s="1087"/>
      <c r="AY4" s="1087"/>
      <c r="AZ4" s="228"/>
      <c r="BA4" s="228"/>
      <c r="BB4" s="228"/>
      <c r="BC4" s="228"/>
      <c r="BD4" s="228"/>
      <c r="BE4" s="229"/>
      <c r="BF4" s="229"/>
      <c r="BG4" s="229"/>
      <c r="BH4" s="229"/>
      <c r="BI4" s="229"/>
      <c r="BJ4" s="229"/>
      <c r="BK4" s="229"/>
      <c r="BL4" s="229"/>
      <c r="BM4" s="229"/>
      <c r="BN4" s="229"/>
      <c r="BO4" s="229"/>
      <c r="BP4" s="229"/>
      <c r="BQ4" s="758" t="s">
        <v>375</v>
      </c>
      <c r="BR4" s="758"/>
      <c r="BS4" s="758"/>
      <c r="BT4" s="758"/>
      <c r="BU4" s="758"/>
      <c r="BV4" s="758"/>
      <c r="BW4" s="758"/>
      <c r="BX4" s="758"/>
      <c r="BY4" s="758"/>
      <c r="BZ4" s="758"/>
      <c r="CA4" s="758"/>
      <c r="CB4" s="758"/>
      <c r="CC4" s="758"/>
      <c r="CD4" s="758"/>
      <c r="CE4" s="758"/>
      <c r="CF4" s="758"/>
      <c r="CG4" s="758"/>
      <c r="CH4" s="758"/>
      <c r="CI4" s="758"/>
      <c r="CJ4" s="758"/>
      <c r="CK4" s="758"/>
      <c r="CL4" s="758"/>
      <c r="CM4" s="758"/>
      <c r="CN4" s="758"/>
      <c r="CO4" s="758"/>
      <c r="CP4" s="758"/>
      <c r="CQ4" s="758"/>
      <c r="CR4" s="758"/>
      <c r="CS4" s="758"/>
      <c r="CT4" s="758"/>
      <c r="CU4" s="758"/>
      <c r="CV4" s="758"/>
      <c r="CW4" s="758"/>
      <c r="CX4" s="758"/>
      <c r="CY4" s="758"/>
      <c r="CZ4" s="758"/>
      <c r="DA4" s="758"/>
      <c r="DB4" s="758"/>
      <c r="DC4" s="758"/>
      <c r="DD4" s="758"/>
      <c r="DE4" s="758"/>
      <c r="DF4" s="758"/>
      <c r="DG4" s="758"/>
      <c r="DH4" s="758"/>
      <c r="DI4" s="758"/>
      <c r="DJ4" s="758"/>
      <c r="DK4" s="758"/>
      <c r="DL4" s="758"/>
      <c r="DM4" s="758"/>
      <c r="DN4" s="758"/>
      <c r="DO4" s="758"/>
      <c r="DP4" s="758"/>
      <c r="DQ4" s="758"/>
      <c r="DR4" s="758"/>
      <c r="DS4" s="758"/>
      <c r="DT4" s="758"/>
      <c r="DU4" s="758"/>
      <c r="DV4" s="758"/>
      <c r="DW4" s="758"/>
      <c r="DX4" s="758"/>
      <c r="DY4" s="758"/>
      <c r="DZ4" s="758"/>
      <c r="EA4" s="230"/>
    </row>
    <row r="5" spans="1:131" s="231" customFormat="1" ht="26.25" customHeight="1" x14ac:dyDescent="0.15">
      <c r="A5" s="1023" t="s">
        <v>376</v>
      </c>
      <c r="B5" s="1024"/>
      <c r="C5" s="1024"/>
      <c r="D5" s="1024"/>
      <c r="E5" s="1024"/>
      <c r="F5" s="1024"/>
      <c r="G5" s="1024"/>
      <c r="H5" s="1024"/>
      <c r="I5" s="1024"/>
      <c r="J5" s="1024"/>
      <c r="K5" s="1024"/>
      <c r="L5" s="1024"/>
      <c r="M5" s="1024"/>
      <c r="N5" s="1024"/>
      <c r="O5" s="1024"/>
      <c r="P5" s="1025"/>
      <c r="Q5" s="1029" t="s">
        <v>377</v>
      </c>
      <c r="R5" s="1030"/>
      <c r="S5" s="1030"/>
      <c r="T5" s="1030"/>
      <c r="U5" s="1031"/>
      <c r="V5" s="1029" t="s">
        <v>378</v>
      </c>
      <c r="W5" s="1030"/>
      <c r="X5" s="1030"/>
      <c r="Y5" s="1030"/>
      <c r="Z5" s="1031"/>
      <c r="AA5" s="1029" t="s">
        <v>379</v>
      </c>
      <c r="AB5" s="1030"/>
      <c r="AC5" s="1030"/>
      <c r="AD5" s="1030"/>
      <c r="AE5" s="1030"/>
      <c r="AF5" s="1122" t="s">
        <v>380</v>
      </c>
      <c r="AG5" s="1030"/>
      <c r="AH5" s="1030"/>
      <c r="AI5" s="1030"/>
      <c r="AJ5" s="1043"/>
      <c r="AK5" s="1030" t="s">
        <v>381</v>
      </c>
      <c r="AL5" s="1030"/>
      <c r="AM5" s="1030"/>
      <c r="AN5" s="1030"/>
      <c r="AO5" s="1031"/>
      <c r="AP5" s="1029" t="s">
        <v>382</v>
      </c>
      <c r="AQ5" s="1030"/>
      <c r="AR5" s="1030"/>
      <c r="AS5" s="1030"/>
      <c r="AT5" s="1031"/>
      <c r="AU5" s="1029" t="s">
        <v>383</v>
      </c>
      <c r="AV5" s="1030"/>
      <c r="AW5" s="1030"/>
      <c r="AX5" s="1030"/>
      <c r="AY5" s="1043"/>
      <c r="AZ5" s="228"/>
      <c r="BA5" s="228"/>
      <c r="BB5" s="228"/>
      <c r="BC5" s="228"/>
      <c r="BD5" s="228"/>
      <c r="BE5" s="229"/>
      <c r="BF5" s="229"/>
      <c r="BG5" s="229"/>
      <c r="BH5" s="229"/>
      <c r="BI5" s="229"/>
      <c r="BJ5" s="229"/>
      <c r="BK5" s="229"/>
      <c r="BL5" s="229"/>
      <c r="BM5" s="229"/>
      <c r="BN5" s="229"/>
      <c r="BO5" s="229"/>
      <c r="BP5" s="229"/>
      <c r="BQ5" s="1023" t="s">
        <v>384</v>
      </c>
      <c r="BR5" s="1024"/>
      <c r="BS5" s="1024"/>
      <c r="BT5" s="1024"/>
      <c r="BU5" s="1024"/>
      <c r="BV5" s="1024"/>
      <c r="BW5" s="1024"/>
      <c r="BX5" s="1024"/>
      <c r="BY5" s="1024"/>
      <c r="BZ5" s="1024"/>
      <c r="CA5" s="1024"/>
      <c r="CB5" s="1024"/>
      <c r="CC5" s="1024"/>
      <c r="CD5" s="1024"/>
      <c r="CE5" s="1024"/>
      <c r="CF5" s="1024"/>
      <c r="CG5" s="1025"/>
      <c r="CH5" s="1029" t="s">
        <v>385</v>
      </c>
      <c r="CI5" s="1030"/>
      <c r="CJ5" s="1030"/>
      <c r="CK5" s="1030"/>
      <c r="CL5" s="1031"/>
      <c r="CM5" s="1029" t="s">
        <v>386</v>
      </c>
      <c r="CN5" s="1030"/>
      <c r="CO5" s="1030"/>
      <c r="CP5" s="1030"/>
      <c r="CQ5" s="1031"/>
      <c r="CR5" s="1029" t="s">
        <v>387</v>
      </c>
      <c r="CS5" s="1030"/>
      <c r="CT5" s="1030"/>
      <c r="CU5" s="1030"/>
      <c r="CV5" s="1031"/>
      <c r="CW5" s="1029" t="s">
        <v>388</v>
      </c>
      <c r="CX5" s="1030"/>
      <c r="CY5" s="1030"/>
      <c r="CZ5" s="1030"/>
      <c r="DA5" s="1031"/>
      <c r="DB5" s="1029" t="s">
        <v>389</v>
      </c>
      <c r="DC5" s="1030"/>
      <c r="DD5" s="1030"/>
      <c r="DE5" s="1030"/>
      <c r="DF5" s="1031"/>
      <c r="DG5" s="1112" t="s">
        <v>390</v>
      </c>
      <c r="DH5" s="1113"/>
      <c r="DI5" s="1113"/>
      <c r="DJ5" s="1113"/>
      <c r="DK5" s="1114"/>
      <c r="DL5" s="1112" t="s">
        <v>391</v>
      </c>
      <c r="DM5" s="1113"/>
      <c r="DN5" s="1113"/>
      <c r="DO5" s="1113"/>
      <c r="DP5" s="1114"/>
      <c r="DQ5" s="1029" t="s">
        <v>392</v>
      </c>
      <c r="DR5" s="1030"/>
      <c r="DS5" s="1030"/>
      <c r="DT5" s="1030"/>
      <c r="DU5" s="1031"/>
      <c r="DV5" s="1029" t="s">
        <v>383</v>
      </c>
      <c r="DW5" s="1030"/>
      <c r="DX5" s="1030"/>
      <c r="DY5" s="1030"/>
      <c r="DZ5" s="1043"/>
      <c r="EA5" s="230"/>
    </row>
    <row r="6" spans="1:131" s="231" customFormat="1" ht="26.25" customHeight="1" thickBot="1" x14ac:dyDescent="0.2">
      <c r="A6" s="1026"/>
      <c r="B6" s="1027"/>
      <c r="C6" s="1027"/>
      <c r="D6" s="1027"/>
      <c r="E6" s="1027"/>
      <c r="F6" s="1027"/>
      <c r="G6" s="1027"/>
      <c r="H6" s="1027"/>
      <c r="I6" s="1027"/>
      <c r="J6" s="1027"/>
      <c r="K6" s="1027"/>
      <c r="L6" s="1027"/>
      <c r="M6" s="1027"/>
      <c r="N6" s="1027"/>
      <c r="O6" s="1027"/>
      <c r="P6" s="1028"/>
      <c r="Q6" s="1032"/>
      <c r="R6" s="1033"/>
      <c r="S6" s="1033"/>
      <c r="T6" s="1033"/>
      <c r="U6" s="1034"/>
      <c r="V6" s="1032"/>
      <c r="W6" s="1033"/>
      <c r="X6" s="1033"/>
      <c r="Y6" s="1033"/>
      <c r="Z6" s="1034"/>
      <c r="AA6" s="1032"/>
      <c r="AB6" s="1033"/>
      <c r="AC6" s="1033"/>
      <c r="AD6" s="1033"/>
      <c r="AE6" s="1033"/>
      <c r="AF6" s="1123"/>
      <c r="AG6" s="1033"/>
      <c r="AH6" s="1033"/>
      <c r="AI6" s="1033"/>
      <c r="AJ6" s="1044"/>
      <c r="AK6" s="1033"/>
      <c r="AL6" s="1033"/>
      <c r="AM6" s="1033"/>
      <c r="AN6" s="1033"/>
      <c r="AO6" s="1034"/>
      <c r="AP6" s="1032"/>
      <c r="AQ6" s="1033"/>
      <c r="AR6" s="1033"/>
      <c r="AS6" s="1033"/>
      <c r="AT6" s="1034"/>
      <c r="AU6" s="1032"/>
      <c r="AV6" s="1033"/>
      <c r="AW6" s="1033"/>
      <c r="AX6" s="1033"/>
      <c r="AY6" s="1044"/>
      <c r="AZ6" s="228"/>
      <c r="BA6" s="228"/>
      <c r="BB6" s="228"/>
      <c r="BC6" s="228"/>
      <c r="BD6" s="228"/>
      <c r="BE6" s="229"/>
      <c r="BF6" s="229"/>
      <c r="BG6" s="229"/>
      <c r="BH6" s="229"/>
      <c r="BI6" s="229"/>
      <c r="BJ6" s="229"/>
      <c r="BK6" s="229"/>
      <c r="BL6" s="229"/>
      <c r="BM6" s="229"/>
      <c r="BN6" s="229"/>
      <c r="BO6" s="229"/>
      <c r="BP6" s="229"/>
      <c r="BQ6" s="1026"/>
      <c r="BR6" s="1027"/>
      <c r="BS6" s="1027"/>
      <c r="BT6" s="1027"/>
      <c r="BU6" s="1027"/>
      <c r="BV6" s="1027"/>
      <c r="BW6" s="1027"/>
      <c r="BX6" s="1027"/>
      <c r="BY6" s="1027"/>
      <c r="BZ6" s="1027"/>
      <c r="CA6" s="1027"/>
      <c r="CB6" s="1027"/>
      <c r="CC6" s="1027"/>
      <c r="CD6" s="1027"/>
      <c r="CE6" s="1027"/>
      <c r="CF6" s="1027"/>
      <c r="CG6" s="1028"/>
      <c r="CH6" s="1032"/>
      <c r="CI6" s="1033"/>
      <c r="CJ6" s="1033"/>
      <c r="CK6" s="1033"/>
      <c r="CL6" s="1034"/>
      <c r="CM6" s="1032"/>
      <c r="CN6" s="1033"/>
      <c r="CO6" s="1033"/>
      <c r="CP6" s="1033"/>
      <c r="CQ6" s="1034"/>
      <c r="CR6" s="1032"/>
      <c r="CS6" s="1033"/>
      <c r="CT6" s="1033"/>
      <c r="CU6" s="1033"/>
      <c r="CV6" s="1034"/>
      <c r="CW6" s="1032"/>
      <c r="CX6" s="1033"/>
      <c r="CY6" s="1033"/>
      <c r="CZ6" s="1033"/>
      <c r="DA6" s="1034"/>
      <c r="DB6" s="1032"/>
      <c r="DC6" s="1033"/>
      <c r="DD6" s="1033"/>
      <c r="DE6" s="1033"/>
      <c r="DF6" s="1034"/>
      <c r="DG6" s="1115"/>
      <c r="DH6" s="1116"/>
      <c r="DI6" s="1116"/>
      <c r="DJ6" s="1116"/>
      <c r="DK6" s="1117"/>
      <c r="DL6" s="1115"/>
      <c r="DM6" s="1116"/>
      <c r="DN6" s="1116"/>
      <c r="DO6" s="1116"/>
      <c r="DP6" s="1117"/>
      <c r="DQ6" s="1032"/>
      <c r="DR6" s="1033"/>
      <c r="DS6" s="1033"/>
      <c r="DT6" s="1033"/>
      <c r="DU6" s="1034"/>
      <c r="DV6" s="1032"/>
      <c r="DW6" s="1033"/>
      <c r="DX6" s="1033"/>
      <c r="DY6" s="1033"/>
      <c r="DZ6" s="1044"/>
      <c r="EA6" s="230"/>
    </row>
    <row r="7" spans="1:131" s="231" customFormat="1" ht="26.25" customHeight="1" thickTop="1" x14ac:dyDescent="0.15">
      <c r="A7" s="232">
        <v>1</v>
      </c>
      <c r="B7" s="1075" t="s">
        <v>393</v>
      </c>
      <c r="C7" s="1076"/>
      <c r="D7" s="1076"/>
      <c r="E7" s="1076"/>
      <c r="F7" s="1076"/>
      <c r="G7" s="1076"/>
      <c r="H7" s="1076"/>
      <c r="I7" s="1076"/>
      <c r="J7" s="1076"/>
      <c r="K7" s="1076"/>
      <c r="L7" s="1076"/>
      <c r="M7" s="1076"/>
      <c r="N7" s="1076"/>
      <c r="O7" s="1076"/>
      <c r="P7" s="1077"/>
      <c r="Q7" s="1130">
        <v>4305</v>
      </c>
      <c r="R7" s="1131"/>
      <c r="S7" s="1131"/>
      <c r="T7" s="1131"/>
      <c r="U7" s="1131"/>
      <c r="V7" s="1131">
        <v>4026</v>
      </c>
      <c r="W7" s="1131"/>
      <c r="X7" s="1131"/>
      <c r="Y7" s="1131"/>
      <c r="Z7" s="1131"/>
      <c r="AA7" s="1131">
        <v>279</v>
      </c>
      <c r="AB7" s="1131"/>
      <c r="AC7" s="1131"/>
      <c r="AD7" s="1131"/>
      <c r="AE7" s="1132"/>
      <c r="AF7" s="1133">
        <v>151</v>
      </c>
      <c r="AG7" s="1134"/>
      <c r="AH7" s="1134"/>
      <c r="AI7" s="1134"/>
      <c r="AJ7" s="1135"/>
      <c r="AK7" s="1136">
        <v>34</v>
      </c>
      <c r="AL7" s="1137"/>
      <c r="AM7" s="1137"/>
      <c r="AN7" s="1137"/>
      <c r="AO7" s="1137"/>
      <c r="AP7" s="1137">
        <v>3533</v>
      </c>
      <c r="AQ7" s="1137"/>
      <c r="AR7" s="1137"/>
      <c r="AS7" s="1137"/>
      <c r="AT7" s="1137"/>
      <c r="AU7" s="1138"/>
      <c r="AV7" s="1138"/>
      <c r="AW7" s="1138"/>
      <c r="AX7" s="1138"/>
      <c r="AY7" s="1139"/>
      <c r="AZ7" s="228"/>
      <c r="BA7" s="228"/>
      <c r="BB7" s="228"/>
      <c r="BC7" s="228"/>
      <c r="BD7" s="228"/>
      <c r="BE7" s="229"/>
      <c r="BF7" s="229"/>
      <c r="BG7" s="229"/>
      <c r="BH7" s="229"/>
      <c r="BI7" s="229"/>
      <c r="BJ7" s="229"/>
      <c r="BK7" s="229"/>
      <c r="BL7" s="229"/>
      <c r="BM7" s="229"/>
      <c r="BN7" s="229"/>
      <c r="BO7" s="229"/>
      <c r="BP7" s="229"/>
      <c r="BQ7" s="232">
        <v>1</v>
      </c>
      <c r="BR7" s="233"/>
      <c r="BS7" s="1127" t="s">
        <v>586</v>
      </c>
      <c r="BT7" s="1128"/>
      <c r="BU7" s="1128"/>
      <c r="BV7" s="1128"/>
      <c r="BW7" s="1128"/>
      <c r="BX7" s="1128"/>
      <c r="BY7" s="1128"/>
      <c r="BZ7" s="1128"/>
      <c r="CA7" s="1128"/>
      <c r="CB7" s="1128"/>
      <c r="CC7" s="1128"/>
      <c r="CD7" s="1128"/>
      <c r="CE7" s="1128"/>
      <c r="CF7" s="1128"/>
      <c r="CG7" s="1140"/>
      <c r="CH7" s="1124">
        <v>0</v>
      </c>
      <c r="CI7" s="1125"/>
      <c r="CJ7" s="1125"/>
      <c r="CK7" s="1125"/>
      <c r="CL7" s="1126"/>
      <c r="CM7" s="1124">
        <v>6</v>
      </c>
      <c r="CN7" s="1125"/>
      <c r="CO7" s="1125"/>
      <c r="CP7" s="1125"/>
      <c r="CQ7" s="1126"/>
      <c r="CR7" s="1124">
        <v>17</v>
      </c>
      <c r="CS7" s="1125"/>
      <c r="CT7" s="1125"/>
      <c r="CU7" s="1125"/>
      <c r="CV7" s="1126"/>
      <c r="CW7" s="1124">
        <v>10</v>
      </c>
      <c r="CX7" s="1125"/>
      <c r="CY7" s="1125"/>
      <c r="CZ7" s="1125"/>
      <c r="DA7" s="1126"/>
      <c r="DB7" s="1124" t="s">
        <v>588</v>
      </c>
      <c r="DC7" s="1125"/>
      <c r="DD7" s="1125"/>
      <c r="DE7" s="1125"/>
      <c r="DF7" s="1126"/>
      <c r="DG7" s="1124" t="s">
        <v>588</v>
      </c>
      <c r="DH7" s="1125"/>
      <c r="DI7" s="1125"/>
      <c r="DJ7" s="1125"/>
      <c r="DK7" s="1126"/>
      <c r="DL7" s="1124" t="s">
        <v>588</v>
      </c>
      <c r="DM7" s="1125"/>
      <c r="DN7" s="1125"/>
      <c r="DO7" s="1125"/>
      <c r="DP7" s="1126"/>
      <c r="DQ7" s="1124" t="s">
        <v>588</v>
      </c>
      <c r="DR7" s="1125"/>
      <c r="DS7" s="1125"/>
      <c r="DT7" s="1125"/>
      <c r="DU7" s="1126"/>
      <c r="DV7" s="1127"/>
      <c r="DW7" s="1128"/>
      <c r="DX7" s="1128"/>
      <c r="DY7" s="1128"/>
      <c r="DZ7" s="1129"/>
      <c r="EA7" s="230"/>
    </row>
    <row r="8" spans="1:131" s="231" customFormat="1" ht="26.25" customHeight="1" x14ac:dyDescent="0.15">
      <c r="A8" s="234">
        <v>2</v>
      </c>
      <c r="B8" s="1058"/>
      <c r="C8" s="1059"/>
      <c r="D8" s="1059"/>
      <c r="E8" s="1059"/>
      <c r="F8" s="1059"/>
      <c r="G8" s="1059"/>
      <c r="H8" s="1059"/>
      <c r="I8" s="1059"/>
      <c r="J8" s="1059"/>
      <c r="K8" s="1059"/>
      <c r="L8" s="1059"/>
      <c r="M8" s="1059"/>
      <c r="N8" s="1059"/>
      <c r="O8" s="1059"/>
      <c r="P8" s="1060"/>
      <c r="Q8" s="1066"/>
      <c r="R8" s="1067"/>
      <c r="S8" s="1067"/>
      <c r="T8" s="1067"/>
      <c r="U8" s="1067"/>
      <c r="V8" s="1067"/>
      <c r="W8" s="1067"/>
      <c r="X8" s="1067"/>
      <c r="Y8" s="1067"/>
      <c r="Z8" s="1067"/>
      <c r="AA8" s="1067"/>
      <c r="AB8" s="1067"/>
      <c r="AC8" s="1067"/>
      <c r="AD8" s="1067"/>
      <c r="AE8" s="1068"/>
      <c r="AF8" s="1063"/>
      <c r="AG8" s="1064"/>
      <c r="AH8" s="1064"/>
      <c r="AI8" s="1064"/>
      <c r="AJ8" s="1065"/>
      <c r="AK8" s="1108"/>
      <c r="AL8" s="1109"/>
      <c r="AM8" s="1109"/>
      <c r="AN8" s="1109"/>
      <c r="AO8" s="1109"/>
      <c r="AP8" s="1109"/>
      <c r="AQ8" s="1109"/>
      <c r="AR8" s="1109"/>
      <c r="AS8" s="1109"/>
      <c r="AT8" s="1109"/>
      <c r="AU8" s="1110"/>
      <c r="AV8" s="1110"/>
      <c r="AW8" s="1110"/>
      <c r="AX8" s="1110"/>
      <c r="AY8" s="1111"/>
      <c r="AZ8" s="228"/>
      <c r="BA8" s="228"/>
      <c r="BB8" s="228"/>
      <c r="BC8" s="228"/>
      <c r="BD8" s="228"/>
      <c r="BE8" s="229"/>
      <c r="BF8" s="229"/>
      <c r="BG8" s="229"/>
      <c r="BH8" s="229"/>
      <c r="BI8" s="229"/>
      <c r="BJ8" s="229"/>
      <c r="BK8" s="229"/>
      <c r="BL8" s="229"/>
      <c r="BM8" s="229"/>
      <c r="BN8" s="229"/>
      <c r="BO8" s="229"/>
      <c r="BP8" s="229"/>
      <c r="BQ8" s="234">
        <v>2</v>
      </c>
      <c r="BR8" s="235"/>
      <c r="BS8" s="1020" t="s">
        <v>587</v>
      </c>
      <c r="BT8" s="1021"/>
      <c r="BU8" s="1021"/>
      <c r="BV8" s="1021"/>
      <c r="BW8" s="1021"/>
      <c r="BX8" s="1021"/>
      <c r="BY8" s="1021"/>
      <c r="BZ8" s="1021"/>
      <c r="CA8" s="1021"/>
      <c r="CB8" s="1021"/>
      <c r="CC8" s="1021"/>
      <c r="CD8" s="1021"/>
      <c r="CE8" s="1021"/>
      <c r="CF8" s="1021"/>
      <c r="CG8" s="1042"/>
      <c r="CH8" s="1017">
        <v>15</v>
      </c>
      <c r="CI8" s="1018"/>
      <c r="CJ8" s="1018"/>
      <c r="CK8" s="1018"/>
      <c r="CL8" s="1019"/>
      <c r="CM8" s="1017">
        <v>94</v>
      </c>
      <c r="CN8" s="1018"/>
      <c r="CO8" s="1018"/>
      <c r="CP8" s="1018"/>
      <c r="CQ8" s="1019"/>
      <c r="CR8" s="1017">
        <v>20</v>
      </c>
      <c r="CS8" s="1018"/>
      <c r="CT8" s="1018"/>
      <c r="CU8" s="1018"/>
      <c r="CV8" s="1019"/>
      <c r="CW8" s="1017">
        <v>15</v>
      </c>
      <c r="CX8" s="1018"/>
      <c r="CY8" s="1018"/>
      <c r="CZ8" s="1018"/>
      <c r="DA8" s="1019"/>
      <c r="DB8" s="1017">
        <v>15</v>
      </c>
      <c r="DC8" s="1018"/>
      <c r="DD8" s="1018"/>
      <c r="DE8" s="1018"/>
      <c r="DF8" s="1019"/>
      <c r="DG8" s="1017" t="s">
        <v>588</v>
      </c>
      <c r="DH8" s="1018"/>
      <c r="DI8" s="1018"/>
      <c r="DJ8" s="1018"/>
      <c r="DK8" s="1019"/>
      <c r="DL8" s="1017" t="s">
        <v>588</v>
      </c>
      <c r="DM8" s="1018"/>
      <c r="DN8" s="1018"/>
      <c r="DO8" s="1018"/>
      <c r="DP8" s="1019"/>
      <c r="DQ8" s="1017" t="s">
        <v>588</v>
      </c>
      <c r="DR8" s="1018"/>
      <c r="DS8" s="1018"/>
      <c r="DT8" s="1018"/>
      <c r="DU8" s="1019"/>
      <c r="DV8" s="1020"/>
      <c r="DW8" s="1021"/>
      <c r="DX8" s="1021"/>
      <c r="DY8" s="1021"/>
      <c r="DZ8" s="1022"/>
      <c r="EA8" s="230"/>
    </row>
    <row r="9" spans="1:131" s="231" customFormat="1" ht="26.25" customHeight="1" x14ac:dyDescent="0.15">
      <c r="A9" s="234">
        <v>3</v>
      </c>
      <c r="B9" s="1058"/>
      <c r="C9" s="1059"/>
      <c r="D9" s="1059"/>
      <c r="E9" s="1059"/>
      <c r="F9" s="1059"/>
      <c r="G9" s="1059"/>
      <c r="H9" s="1059"/>
      <c r="I9" s="1059"/>
      <c r="J9" s="1059"/>
      <c r="K9" s="1059"/>
      <c r="L9" s="1059"/>
      <c r="M9" s="1059"/>
      <c r="N9" s="1059"/>
      <c r="O9" s="1059"/>
      <c r="P9" s="1060"/>
      <c r="Q9" s="1066"/>
      <c r="R9" s="1067"/>
      <c r="S9" s="1067"/>
      <c r="T9" s="1067"/>
      <c r="U9" s="1067"/>
      <c r="V9" s="1067"/>
      <c r="W9" s="1067"/>
      <c r="X9" s="1067"/>
      <c r="Y9" s="1067"/>
      <c r="Z9" s="1067"/>
      <c r="AA9" s="1067"/>
      <c r="AB9" s="1067"/>
      <c r="AC9" s="1067"/>
      <c r="AD9" s="1067"/>
      <c r="AE9" s="1068"/>
      <c r="AF9" s="1063"/>
      <c r="AG9" s="1064"/>
      <c r="AH9" s="1064"/>
      <c r="AI9" s="1064"/>
      <c r="AJ9" s="1065"/>
      <c r="AK9" s="1108"/>
      <c r="AL9" s="1109"/>
      <c r="AM9" s="1109"/>
      <c r="AN9" s="1109"/>
      <c r="AO9" s="1109"/>
      <c r="AP9" s="1109"/>
      <c r="AQ9" s="1109"/>
      <c r="AR9" s="1109"/>
      <c r="AS9" s="1109"/>
      <c r="AT9" s="1109"/>
      <c r="AU9" s="1110"/>
      <c r="AV9" s="1110"/>
      <c r="AW9" s="1110"/>
      <c r="AX9" s="1110"/>
      <c r="AY9" s="1111"/>
      <c r="AZ9" s="228"/>
      <c r="BA9" s="228"/>
      <c r="BB9" s="228"/>
      <c r="BC9" s="228"/>
      <c r="BD9" s="228"/>
      <c r="BE9" s="229"/>
      <c r="BF9" s="229"/>
      <c r="BG9" s="229"/>
      <c r="BH9" s="229"/>
      <c r="BI9" s="229"/>
      <c r="BJ9" s="229"/>
      <c r="BK9" s="229"/>
      <c r="BL9" s="229"/>
      <c r="BM9" s="229"/>
      <c r="BN9" s="229"/>
      <c r="BO9" s="229"/>
      <c r="BP9" s="229"/>
      <c r="BQ9" s="234">
        <v>3</v>
      </c>
      <c r="BR9" s="235"/>
      <c r="BS9" s="1020"/>
      <c r="BT9" s="1021"/>
      <c r="BU9" s="1021"/>
      <c r="BV9" s="1021"/>
      <c r="BW9" s="1021"/>
      <c r="BX9" s="1021"/>
      <c r="BY9" s="1021"/>
      <c r="BZ9" s="1021"/>
      <c r="CA9" s="1021"/>
      <c r="CB9" s="1021"/>
      <c r="CC9" s="1021"/>
      <c r="CD9" s="1021"/>
      <c r="CE9" s="1021"/>
      <c r="CF9" s="1021"/>
      <c r="CG9" s="1042"/>
      <c r="CH9" s="1017"/>
      <c r="CI9" s="1018"/>
      <c r="CJ9" s="1018"/>
      <c r="CK9" s="1018"/>
      <c r="CL9" s="1019"/>
      <c r="CM9" s="1017"/>
      <c r="CN9" s="1018"/>
      <c r="CO9" s="1018"/>
      <c r="CP9" s="1018"/>
      <c r="CQ9" s="1019"/>
      <c r="CR9" s="1017"/>
      <c r="CS9" s="1018"/>
      <c r="CT9" s="1018"/>
      <c r="CU9" s="1018"/>
      <c r="CV9" s="1019"/>
      <c r="CW9" s="1017"/>
      <c r="CX9" s="1018"/>
      <c r="CY9" s="1018"/>
      <c r="CZ9" s="1018"/>
      <c r="DA9" s="1019"/>
      <c r="DB9" s="1017"/>
      <c r="DC9" s="1018"/>
      <c r="DD9" s="1018"/>
      <c r="DE9" s="1018"/>
      <c r="DF9" s="1019"/>
      <c r="DG9" s="1017"/>
      <c r="DH9" s="1018"/>
      <c r="DI9" s="1018"/>
      <c r="DJ9" s="1018"/>
      <c r="DK9" s="1019"/>
      <c r="DL9" s="1017"/>
      <c r="DM9" s="1018"/>
      <c r="DN9" s="1018"/>
      <c r="DO9" s="1018"/>
      <c r="DP9" s="1019"/>
      <c r="DQ9" s="1017"/>
      <c r="DR9" s="1018"/>
      <c r="DS9" s="1018"/>
      <c r="DT9" s="1018"/>
      <c r="DU9" s="1019"/>
      <c r="DV9" s="1020"/>
      <c r="DW9" s="1021"/>
      <c r="DX9" s="1021"/>
      <c r="DY9" s="1021"/>
      <c r="DZ9" s="1022"/>
      <c r="EA9" s="230"/>
    </row>
    <row r="10" spans="1:131" s="231" customFormat="1" ht="26.25" customHeight="1" x14ac:dyDescent="0.15">
      <c r="A10" s="234">
        <v>4</v>
      </c>
      <c r="B10" s="1058"/>
      <c r="C10" s="1059"/>
      <c r="D10" s="1059"/>
      <c r="E10" s="1059"/>
      <c r="F10" s="1059"/>
      <c r="G10" s="1059"/>
      <c r="H10" s="1059"/>
      <c r="I10" s="1059"/>
      <c r="J10" s="1059"/>
      <c r="K10" s="1059"/>
      <c r="L10" s="1059"/>
      <c r="M10" s="1059"/>
      <c r="N10" s="1059"/>
      <c r="O10" s="1059"/>
      <c r="P10" s="1060"/>
      <c r="Q10" s="1066"/>
      <c r="R10" s="1067"/>
      <c r="S10" s="1067"/>
      <c r="T10" s="1067"/>
      <c r="U10" s="1067"/>
      <c r="V10" s="1067"/>
      <c r="W10" s="1067"/>
      <c r="X10" s="1067"/>
      <c r="Y10" s="1067"/>
      <c r="Z10" s="1067"/>
      <c r="AA10" s="1067"/>
      <c r="AB10" s="1067"/>
      <c r="AC10" s="1067"/>
      <c r="AD10" s="1067"/>
      <c r="AE10" s="1068"/>
      <c r="AF10" s="1063"/>
      <c r="AG10" s="1064"/>
      <c r="AH10" s="1064"/>
      <c r="AI10" s="1064"/>
      <c r="AJ10" s="1065"/>
      <c r="AK10" s="1108"/>
      <c r="AL10" s="1109"/>
      <c r="AM10" s="1109"/>
      <c r="AN10" s="1109"/>
      <c r="AO10" s="1109"/>
      <c r="AP10" s="1109"/>
      <c r="AQ10" s="1109"/>
      <c r="AR10" s="1109"/>
      <c r="AS10" s="1109"/>
      <c r="AT10" s="1109"/>
      <c r="AU10" s="1110"/>
      <c r="AV10" s="1110"/>
      <c r="AW10" s="1110"/>
      <c r="AX10" s="1110"/>
      <c r="AY10" s="1111"/>
      <c r="AZ10" s="228"/>
      <c r="BA10" s="228"/>
      <c r="BB10" s="228"/>
      <c r="BC10" s="228"/>
      <c r="BD10" s="228"/>
      <c r="BE10" s="229"/>
      <c r="BF10" s="229"/>
      <c r="BG10" s="229"/>
      <c r="BH10" s="229"/>
      <c r="BI10" s="229"/>
      <c r="BJ10" s="229"/>
      <c r="BK10" s="229"/>
      <c r="BL10" s="229"/>
      <c r="BM10" s="229"/>
      <c r="BN10" s="229"/>
      <c r="BO10" s="229"/>
      <c r="BP10" s="229"/>
      <c r="BQ10" s="234">
        <v>4</v>
      </c>
      <c r="BR10" s="235"/>
      <c r="BS10" s="1020"/>
      <c r="BT10" s="1021"/>
      <c r="BU10" s="1021"/>
      <c r="BV10" s="1021"/>
      <c r="BW10" s="1021"/>
      <c r="BX10" s="1021"/>
      <c r="BY10" s="1021"/>
      <c r="BZ10" s="1021"/>
      <c r="CA10" s="1021"/>
      <c r="CB10" s="1021"/>
      <c r="CC10" s="1021"/>
      <c r="CD10" s="1021"/>
      <c r="CE10" s="1021"/>
      <c r="CF10" s="1021"/>
      <c r="CG10" s="1042"/>
      <c r="CH10" s="1017"/>
      <c r="CI10" s="1018"/>
      <c r="CJ10" s="1018"/>
      <c r="CK10" s="1018"/>
      <c r="CL10" s="1019"/>
      <c r="CM10" s="1017"/>
      <c r="CN10" s="1018"/>
      <c r="CO10" s="1018"/>
      <c r="CP10" s="1018"/>
      <c r="CQ10" s="1019"/>
      <c r="CR10" s="1017"/>
      <c r="CS10" s="1018"/>
      <c r="CT10" s="1018"/>
      <c r="CU10" s="1018"/>
      <c r="CV10" s="1019"/>
      <c r="CW10" s="1017"/>
      <c r="CX10" s="1018"/>
      <c r="CY10" s="1018"/>
      <c r="CZ10" s="1018"/>
      <c r="DA10" s="1019"/>
      <c r="DB10" s="1017"/>
      <c r="DC10" s="1018"/>
      <c r="DD10" s="1018"/>
      <c r="DE10" s="1018"/>
      <c r="DF10" s="1019"/>
      <c r="DG10" s="1017"/>
      <c r="DH10" s="1018"/>
      <c r="DI10" s="1018"/>
      <c r="DJ10" s="1018"/>
      <c r="DK10" s="1019"/>
      <c r="DL10" s="1017"/>
      <c r="DM10" s="1018"/>
      <c r="DN10" s="1018"/>
      <c r="DO10" s="1018"/>
      <c r="DP10" s="1019"/>
      <c r="DQ10" s="1017"/>
      <c r="DR10" s="1018"/>
      <c r="DS10" s="1018"/>
      <c r="DT10" s="1018"/>
      <c r="DU10" s="1019"/>
      <c r="DV10" s="1020"/>
      <c r="DW10" s="1021"/>
      <c r="DX10" s="1021"/>
      <c r="DY10" s="1021"/>
      <c r="DZ10" s="1022"/>
      <c r="EA10" s="230"/>
    </row>
    <row r="11" spans="1:131" s="231" customFormat="1" ht="26.25" customHeight="1" x14ac:dyDescent="0.15">
      <c r="A11" s="234">
        <v>5</v>
      </c>
      <c r="B11" s="1058"/>
      <c r="C11" s="1059"/>
      <c r="D11" s="1059"/>
      <c r="E11" s="1059"/>
      <c r="F11" s="1059"/>
      <c r="G11" s="1059"/>
      <c r="H11" s="1059"/>
      <c r="I11" s="1059"/>
      <c r="J11" s="1059"/>
      <c r="K11" s="1059"/>
      <c r="L11" s="1059"/>
      <c r="M11" s="1059"/>
      <c r="N11" s="1059"/>
      <c r="O11" s="1059"/>
      <c r="P11" s="1060"/>
      <c r="Q11" s="1066"/>
      <c r="R11" s="1067"/>
      <c r="S11" s="1067"/>
      <c r="T11" s="1067"/>
      <c r="U11" s="1067"/>
      <c r="V11" s="1067"/>
      <c r="W11" s="1067"/>
      <c r="X11" s="1067"/>
      <c r="Y11" s="1067"/>
      <c r="Z11" s="1067"/>
      <c r="AA11" s="1067"/>
      <c r="AB11" s="1067"/>
      <c r="AC11" s="1067"/>
      <c r="AD11" s="1067"/>
      <c r="AE11" s="1068"/>
      <c r="AF11" s="1063"/>
      <c r="AG11" s="1064"/>
      <c r="AH11" s="1064"/>
      <c r="AI11" s="1064"/>
      <c r="AJ11" s="1065"/>
      <c r="AK11" s="1108"/>
      <c r="AL11" s="1109"/>
      <c r="AM11" s="1109"/>
      <c r="AN11" s="1109"/>
      <c r="AO11" s="1109"/>
      <c r="AP11" s="1109"/>
      <c r="AQ11" s="1109"/>
      <c r="AR11" s="1109"/>
      <c r="AS11" s="1109"/>
      <c r="AT11" s="1109"/>
      <c r="AU11" s="1110"/>
      <c r="AV11" s="1110"/>
      <c r="AW11" s="1110"/>
      <c r="AX11" s="1110"/>
      <c r="AY11" s="1111"/>
      <c r="AZ11" s="228"/>
      <c r="BA11" s="228"/>
      <c r="BB11" s="228"/>
      <c r="BC11" s="228"/>
      <c r="BD11" s="228"/>
      <c r="BE11" s="229"/>
      <c r="BF11" s="229"/>
      <c r="BG11" s="229"/>
      <c r="BH11" s="229"/>
      <c r="BI11" s="229"/>
      <c r="BJ11" s="229"/>
      <c r="BK11" s="229"/>
      <c r="BL11" s="229"/>
      <c r="BM11" s="229"/>
      <c r="BN11" s="229"/>
      <c r="BO11" s="229"/>
      <c r="BP11" s="229"/>
      <c r="BQ11" s="234">
        <v>5</v>
      </c>
      <c r="BR11" s="235"/>
      <c r="BS11" s="1020"/>
      <c r="BT11" s="1021"/>
      <c r="BU11" s="1021"/>
      <c r="BV11" s="1021"/>
      <c r="BW11" s="1021"/>
      <c r="BX11" s="1021"/>
      <c r="BY11" s="1021"/>
      <c r="BZ11" s="1021"/>
      <c r="CA11" s="1021"/>
      <c r="CB11" s="1021"/>
      <c r="CC11" s="1021"/>
      <c r="CD11" s="1021"/>
      <c r="CE11" s="1021"/>
      <c r="CF11" s="1021"/>
      <c r="CG11" s="1042"/>
      <c r="CH11" s="1017"/>
      <c r="CI11" s="1018"/>
      <c r="CJ11" s="1018"/>
      <c r="CK11" s="1018"/>
      <c r="CL11" s="1019"/>
      <c r="CM11" s="1017"/>
      <c r="CN11" s="1018"/>
      <c r="CO11" s="1018"/>
      <c r="CP11" s="1018"/>
      <c r="CQ11" s="1019"/>
      <c r="CR11" s="1017"/>
      <c r="CS11" s="1018"/>
      <c r="CT11" s="1018"/>
      <c r="CU11" s="1018"/>
      <c r="CV11" s="1019"/>
      <c r="CW11" s="1017"/>
      <c r="CX11" s="1018"/>
      <c r="CY11" s="1018"/>
      <c r="CZ11" s="1018"/>
      <c r="DA11" s="1019"/>
      <c r="DB11" s="1017"/>
      <c r="DC11" s="1018"/>
      <c r="DD11" s="1018"/>
      <c r="DE11" s="1018"/>
      <c r="DF11" s="1019"/>
      <c r="DG11" s="1017"/>
      <c r="DH11" s="1018"/>
      <c r="DI11" s="1018"/>
      <c r="DJ11" s="1018"/>
      <c r="DK11" s="1019"/>
      <c r="DL11" s="1017"/>
      <c r="DM11" s="1018"/>
      <c r="DN11" s="1018"/>
      <c r="DO11" s="1018"/>
      <c r="DP11" s="1019"/>
      <c r="DQ11" s="1017"/>
      <c r="DR11" s="1018"/>
      <c r="DS11" s="1018"/>
      <c r="DT11" s="1018"/>
      <c r="DU11" s="1019"/>
      <c r="DV11" s="1020"/>
      <c r="DW11" s="1021"/>
      <c r="DX11" s="1021"/>
      <c r="DY11" s="1021"/>
      <c r="DZ11" s="1022"/>
      <c r="EA11" s="230"/>
    </row>
    <row r="12" spans="1:131" s="231" customFormat="1" ht="26.25" customHeight="1" x14ac:dyDescent="0.15">
      <c r="A12" s="234">
        <v>6</v>
      </c>
      <c r="B12" s="1058"/>
      <c r="C12" s="1059"/>
      <c r="D12" s="1059"/>
      <c r="E12" s="1059"/>
      <c r="F12" s="1059"/>
      <c r="G12" s="1059"/>
      <c r="H12" s="1059"/>
      <c r="I12" s="1059"/>
      <c r="J12" s="1059"/>
      <c r="K12" s="1059"/>
      <c r="L12" s="1059"/>
      <c r="M12" s="1059"/>
      <c r="N12" s="1059"/>
      <c r="O12" s="1059"/>
      <c r="P12" s="1060"/>
      <c r="Q12" s="1066"/>
      <c r="R12" s="1067"/>
      <c r="S12" s="1067"/>
      <c r="T12" s="1067"/>
      <c r="U12" s="1067"/>
      <c r="V12" s="1067"/>
      <c r="W12" s="1067"/>
      <c r="X12" s="1067"/>
      <c r="Y12" s="1067"/>
      <c r="Z12" s="1067"/>
      <c r="AA12" s="1067"/>
      <c r="AB12" s="1067"/>
      <c r="AC12" s="1067"/>
      <c r="AD12" s="1067"/>
      <c r="AE12" s="1068"/>
      <c r="AF12" s="1063"/>
      <c r="AG12" s="1064"/>
      <c r="AH12" s="1064"/>
      <c r="AI12" s="1064"/>
      <c r="AJ12" s="1065"/>
      <c r="AK12" s="1108"/>
      <c r="AL12" s="1109"/>
      <c r="AM12" s="1109"/>
      <c r="AN12" s="1109"/>
      <c r="AO12" s="1109"/>
      <c r="AP12" s="1109"/>
      <c r="AQ12" s="1109"/>
      <c r="AR12" s="1109"/>
      <c r="AS12" s="1109"/>
      <c r="AT12" s="1109"/>
      <c r="AU12" s="1110"/>
      <c r="AV12" s="1110"/>
      <c r="AW12" s="1110"/>
      <c r="AX12" s="1110"/>
      <c r="AY12" s="1111"/>
      <c r="AZ12" s="228"/>
      <c r="BA12" s="228"/>
      <c r="BB12" s="228"/>
      <c r="BC12" s="228"/>
      <c r="BD12" s="228"/>
      <c r="BE12" s="229"/>
      <c r="BF12" s="229"/>
      <c r="BG12" s="229"/>
      <c r="BH12" s="229"/>
      <c r="BI12" s="229"/>
      <c r="BJ12" s="229"/>
      <c r="BK12" s="229"/>
      <c r="BL12" s="229"/>
      <c r="BM12" s="229"/>
      <c r="BN12" s="229"/>
      <c r="BO12" s="229"/>
      <c r="BP12" s="229"/>
      <c r="BQ12" s="234">
        <v>6</v>
      </c>
      <c r="BR12" s="235"/>
      <c r="BS12" s="1020"/>
      <c r="BT12" s="1021"/>
      <c r="BU12" s="1021"/>
      <c r="BV12" s="1021"/>
      <c r="BW12" s="1021"/>
      <c r="BX12" s="1021"/>
      <c r="BY12" s="1021"/>
      <c r="BZ12" s="1021"/>
      <c r="CA12" s="1021"/>
      <c r="CB12" s="1021"/>
      <c r="CC12" s="1021"/>
      <c r="CD12" s="1021"/>
      <c r="CE12" s="1021"/>
      <c r="CF12" s="1021"/>
      <c r="CG12" s="1042"/>
      <c r="CH12" s="1017"/>
      <c r="CI12" s="1018"/>
      <c r="CJ12" s="1018"/>
      <c r="CK12" s="1018"/>
      <c r="CL12" s="1019"/>
      <c r="CM12" s="1017"/>
      <c r="CN12" s="1018"/>
      <c r="CO12" s="1018"/>
      <c r="CP12" s="1018"/>
      <c r="CQ12" s="1019"/>
      <c r="CR12" s="1017"/>
      <c r="CS12" s="1018"/>
      <c r="CT12" s="1018"/>
      <c r="CU12" s="1018"/>
      <c r="CV12" s="1019"/>
      <c r="CW12" s="1017"/>
      <c r="CX12" s="1018"/>
      <c r="CY12" s="1018"/>
      <c r="CZ12" s="1018"/>
      <c r="DA12" s="1019"/>
      <c r="DB12" s="1017"/>
      <c r="DC12" s="1018"/>
      <c r="DD12" s="1018"/>
      <c r="DE12" s="1018"/>
      <c r="DF12" s="1019"/>
      <c r="DG12" s="1017"/>
      <c r="DH12" s="1018"/>
      <c r="DI12" s="1018"/>
      <c r="DJ12" s="1018"/>
      <c r="DK12" s="1019"/>
      <c r="DL12" s="1017"/>
      <c r="DM12" s="1018"/>
      <c r="DN12" s="1018"/>
      <c r="DO12" s="1018"/>
      <c r="DP12" s="1019"/>
      <c r="DQ12" s="1017"/>
      <c r="DR12" s="1018"/>
      <c r="DS12" s="1018"/>
      <c r="DT12" s="1018"/>
      <c r="DU12" s="1019"/>
      <c r="DV12" s="1020"/>
      <c r="DW12" s="1021"/>
      <c r="DX12" s="1021"/>
      <c r="DY12" s="1021"/>
      <c r="DZ12" s="1022"/>
      <c r="EA12" s="230"/>
    </row>
    <row r="13" spans="1:131" s="231" customFormat="1" ht="26.25" customHeight="1" x14ac:dyDescent="0.15">
      <c r="A13" s="234">
        <v>7</v>
      </c>
      <c r="B13" s="1058"/>
      <c r="C13" s="1059"/>
      <c r="D13" s="1059"/>
      <c r="E13" s="1059"/>
      <c r="F13" s="1059"/>
      <c r="G13" s="1059"/>
      <c r="H13" s="1059"/>
      <c r="I13" s="1059"/>
      <c r="J13" s="1059"/>
      <c r="K13" s="1059"/>
      <c r="L13" s="1059"/>
      <c r="M13" s="1059"/>
      <c r="N13" s="1059"/>
      <c r="O13" s="1059"/>
      <c r="P13" s="1060"/>
      <c r="Q13" s="1066"/>
      <c r="R13" s="1067"/>
      <c r="S13" s="1067"/>
      <c r="T13" s="1067"/>
      <c r="U13" s="1067"/>
      <c r="V13" s="1067"/>
      <c r="W13" s="1067"/>
      <c r="X13" s="1067"/>
      <c r="Y13" s="1067"/>
      <c r="Z13" s="1067"/>
      <c r="AA13" s="1067"/>
      <c r="AB13" s="1067"/>
      <c r="AC13" s="1067"/>
      <c r="AD13" s="1067"/>
      <c r="AE13" s="1068"/>
      <c r="AF13" s="1063"/>
      <c r="AG13" s="1064"/>
      <c r="AH13" s="1064"/>
      <c r="AI13" s="1064"/>
      <c r="AJ13" s="1065"/>
      <c r="AK13" s="1108"/>
      <c r="AL13" s="1109"/>
      <c r="AM13" s="1109"/>
      <c r="AN13" s="1109"/>
      <c r="AO13" s="1109"/>
      <c r="AP13" s="1109"/>
      <c r="AQ13" s="1109"/>
      <c r="AR13" s="1109"/>
      <c r="AS13" s="1109"/>
      <c r="AT13" s="1109"/>
      <c r="AU13" s="1110"/>
      <c r="AV13" s="1110"/>
      <c r="AW13" s="1110"/>
      <c r="AX13" s="1110"/>
      <c r="AY13" s="1111"/>
      <c r="AZ13" s="228"/>
      <c r="BA13" s="228"/>
      <c r="BB13" s="228"/>
      <c r="BC13" s="228"/>
      <c r="BD13" s="228"/>
      <c r="BE13" s="229"/>
      <c r="BF13" s="229"/>
      <c r="BG13" s="229"/>
      <c r="BH13" s="229"/>
      <c r="BI13" s="229"/>
      <c r="BJ13" s="229"/>
      <c r="BK13" s="229"/>
      <c r="BL13" s="229"/>
      <c r="BM13" s="229"/>
      <c r="BN13" s="229"/>
      <c r="BO13" s="229"/>
      <c r="BP13" s="229"/>
      <c r="BQ13" s="234">
        <v>7</v>
      </c>
      <c r="BR13" s="235"/>
      <c r="BS13" s="1020"/>
      <c r="BT13" s="1021"/>
      <c r="BU13" s="1021"/>
      <c r="BV13" s="1021"/>
      <c r="BW13" s="1021"/>
      <c r="BX13" s="1021"/>
      <c r="BY13" s="1021"/>
      <c r="BZ13" s="1021"/>
      <c r="CA13" s="1021"/>
      <c r="CB13" s="1021"/>
      <c r="CC13" s="1021"/>
      <c r="CD13" s="1021"/>
      <c r="CE13" s="1021"/>
      <c r="CF13" s="1021"/>
      <c r="CG13" s="1042"/>
      <c r="CH13" s="1017"/>
      <c r="CI13" s="1018"/>
      <c r="CJ13" s="1018"/>
      <c r="CK13" s="1018"/>
      <c r="CL13" s="1019"/>
      <c r="CM13" s="1017"/>
      <c r="CN13" s="1018"/>
      <c r="CO13" s="1018"/>
      <c r="CP13" s="1018"/>
      <c r="CQ13" s="1019"/>
      <c r="CR13" s="1017"/>
      <c r="CS13" s="1018"/>
      <c r="CT13" s="1018"/>
      <c r="CU13" s="1018"/>
      <c r="CV13" s="1019"/>
      <c r="CW13" s="1017"/>
      <c r="CX13" s="1018"/>
      <c r="CY13" s="1018"/>
      <c r="CZ13" s="1018"/>
      <c r="DA13" s="1019"/>
      <c r="DB13" s="1017"/>
      <c r="DC13" s="1018"/>
      <c r="DD13" s="1018"/>
      <c r="DE13" s="1018"/>
      <c r="DF13" s="1019"/>
      <c r="DG13" s="1017"/>
      <c r="DH13" s="1018"/>
      <c r="DI13" s="1018"/>
      <c r="DJ13" s="1018"/>
      <c r="DK13" s="1019"/>
      <c r="DL13" s="1017"/>
      <c r="DM13" s="1018"/>
      <c r="DN13" s="1018"/>
      <c r="DO13" s="1018"/>
      <c r="DP13" s="1019"/>
      <c r="DQ13" s="1017"/>
      <c r="DR13" s="1018"/>
      <c r="DS13" s="1018"/>
      <c r="DT13" s="1018"/>
      <c r="DU13" s="1019"/>
      <c r="DV13" s="1020"/>
      <c r="DW13" s="1021"/>
      <c r="DX13" s="1021"/>
      <c r="DY13" s="1021"/>
      <c r="DZ13" s="1022"/>
      <c r="EA13" s="230"/>
    </row>
    <row r="14" spans="1:131" s="231" customFormat="1" ht="26.25" customHeight="1" x14ac:dyDescent="0.15">
      <c r="A14" s="234">
        <v>8</v>
      </c>
      <c r="B14" s="1058"/>
      <c r="C14" s="1059"/>
      <c r="D14" s="1059"/>
      <c r="E14" s="1059"/>
      <c r="F14" s="1059"/>
      <c r="G14" s="1059"/>
      <c r="H14" s="1059"/>
      <c r="I14" s="1059"/>
      <c r="J14" s="1059"/>
      <c r="K14" s="1059"/>
      <c r="L14" s="1059"/>
      <c r="M14" s="1059"/>
      <c r="N14" s="1059"/>
      <c r="O14" s="1059"/>
      <c r="P14" s="1060"/>
      <c r="Q14" s="1066"/>
      <c r="R14" s="1067"/>
      <c r="S14" s="1067"/>
      <c r="T14" s="1067"/>
      <c r="U14" s="1067"/>
      <c r="V14" s="1067"/>
      <c r="W14" s="1067"/>
      <c r="X14" s="1067"/>
      <c r="Y14" s="1067"/>
      <c r="Z14" s="1067"/>
      <c r="AA14" s="1067"/>
      <c r="AB14" s="1067"/>
      <c r="AC14" s="1067"/>
      <c r="AD14" s="1067"/>
      <c r="AE14" s="1068"/>
      <c r="AF14" s="1063"/>
      <c r="AG14" s="1064"/>
      <c r="AH14" s="1064"/>
      <c r="AI14" s="1064"/>
      <c r="AJ14" s="1065"/>
      <c r="AK14" s="1108"/>
      <c r="AL14" s="1109"/>
      <c r="AM14" s="1109"/>
      <c r="AN14" s="1109"/>
      <c r="AO14" s="1109"/>
      <c r="AP14" s="1109"/>
      <c r="AQ14" s="1109"/>
      <c r="AR14" s="1109"/>
      <c r="AS14" s="1109"/>
      <c r="AT14" s="1109"/>
      <c r="AU14" s="1110"/>
      <c r="AV14" s="1110"/>
      <c r="AW14" s="1110"/>
      <c r="AX14" s="1110"/>
      <c r="AY14" s="1111"/>
      <c r="AZ14" s="228"/>
      <c r="BA14" s="228"/>
      <c r="BB14" s="228"/>
      <c r="BC14" s="228"/>
      <c r="BD14" s="228"/>
      <c r="BE14" s="229"/>
      <c r="BF14" s="229"/>
      <c r="BG14" s="229"/>
      <c r="BH14" s="229"/>
      <c r="BI14" s="229"/>
      <c r="BJ14" s="229"/>
      <c r="BK14" s="229"/>
      <c r="BL14" s="229"/>
      <c r="BM14" s="229"/>
      <c r="BN14" s="229"/>
      <c r="BO14" s="229"/>
      <c r="BP14" s="229"/>
      <c r="BQ14" s="234">
        <v>8</v>
      </c>
      <c r="BR14" s="235"/>
      <c r="BS14" s="1020"/>
      <c r="BT14" s="1021"/>
      <c r="BU14" s="1021"/>
      <c r="BV14" s="1021"/>
      <c r="BW14" s="1021"/>
      <c r="BX14" s="1021"/>
      <c r="BY14" s="1021"/>
      <c r="BZ14" s="1021"/>
      <c r="CA14" s="1021"/>
      <c r="CB14" s="1021"/>
      <c r="CC14" s="1021"/>
      <c r="CD14" s="1021"/>
      <c r="CE14" s="1021"/>
      <c r="CF14" s="1021"/>
      <c r="CG14" s="1042"/>
      <c r="CH14" s="1017"/>
      <c r="CI14" s="1018"/>
      <c r="CJ14" s="1018"/>
      <c r="CK14" s="1018"/>
      <c r="CL14" s="1019"/>
      <c r="CM14" s="1017"/>
      <c r="CN14" s="1018"/>
      <c r="CO14" s="1018"/>
      <c r="CP14" s="1018"/>
      <c r="CQ14" s="1019"/>
      <c r="CR14" s="1017"/>
      <c r="CS14" s="1018"/>
      <c r="CT14" s="1018"/>
      <c r="CU14" s="1018"/>
      <c r="CV14" s="1019"/>
      <c r="CW14" s="1017"/>
      <c r="CX14" s="1018"/>
      <c r="CY14" s="1018"/>
      <c r="CZ14" s="1018"/>
      <c r="DA14" s="1019"/>
      <c r="DB14" s="1017"/>
      <c r="DC14" s="1018"/>
      <c r="DD14" s="1018"/>
      <c r="DE14" s="1018"/>
      <c r="DF14" s="1019"/>
      <c r="DG14" s="1017"/>
      <c r="DH14" s="1018"/>
      <c r="DI14" s="1018"/>
      <c r="DJ14" s="1018"/>
      <c r="DK14" s="1019"/>
      <c r="DL14" s="1017"/>
      <c r="DM14" s="1018"/>
      <c r="DN14" s="1018"/>
      <c r="DO14" s="1018"/>
      <c r="DP14" s="1019"/>
      <c r="DQ14" s="1017"/>
      <c r="DR14" s="1018"/>
      <c r="DS14" s="1018"/>
      <c r="DT14" s="1018"/>
      <c r="DU14" s="1019"/>
      <c r="DV14" s="1020"/>
      <c r="DW14" s="1021"/>
      <c r="DX14" s="1021"/>
      <c r="DY14" s="1021"/>
      <c r="DZ14" s="1022"/>
      <c r="EA14" s="230"/>
    </row>
    <row r="15" spans="1:131" s="231" customFormat="1" ht="26.25" customHeight="1" x14ac:dyDescent="0.15">
      <c r="A15" s="234">
        <v>9</v>
      </c>
      <c r="B15" s="1058"/>
      <c r="C15" s="1059"/>
      <c r="D15" s="1059"/>
      <c r="E15" s="1059"/>
      <c r="F15" s="1059"/>
      <c r="G15" s="1059"/>
      <c r="H15" s="1059"/>
      <c r="I15" s="1059"/>
      <c r="J15" s="1059"/>
      <c r="K15" s="1059"/>
      <c r="L15" s="1059"/>
      <c r="M15" s="1059"/>
      <c r="N15" s="1059"/>
      <c r="O15" s="1059"/>
      <c r="P15" s="1060"/>
      <c r="Q15" s="1066"/>
      <c r="R15" s="1067"/>
      <c r="S15" s="1067"/>
      <c r="T15" s="1067"/>
      <c r="U15" s="1067"/>
      <c r="V15" s="1067"/>
      <c r="W15" s="1067"/>
      <c r="X15" s="1067"/>
      <c r="Y15" s="1067"/>
      <c r="Z15" s="1067"/>
      <c r="AA15" s="1067"/>
      <c r="AB15" s="1067"/>
      <c r="AC15" s="1067"/>
      <c r="AD15" s="1067"/>
      <c r="AE15" s="1068"/>
      <c r="AF15" s="1063"/>
      <c r="AG15" s="1064"/>
      <c r="AH15" s="1064"/>
      <c r="AI15" s="1064"/>
      <c r="AJ15" s="1065"/>
      <c r="AK15" s="1108"/>
      <c r="AL15" s="1109"/>
      <c r="AM15" s="1109"/>
      <c r="AN15" s="1109"/>
      <c r="AO15" s="1109"/>
      <c r="AP15" s="1109"/>
      <c r="AQ15" s="1109"/>
      <c r="AR15" s="1109"/>
      <c r="AS15" s="1109"/>
      <c r="AT15" s="1109"/>
      <c r="AU15" s="1110"/>
      <c r="AV15" s="1110"/>
      <c r="AW15" s="1110"/>
      <c r="AX15" s="1110"/>
      <c r="AY15" s="1111"/>
      <c r="AZ15" s="228"/>
      <c r="BA15" s="228"/>
      <c r="BB15" s="228"/>
      <c r="BC15" s="228"/>
      <c r="BD15" s="228"/>
      <c r="BE15" s="229"/>
      <c r="BF15" s="229"/>
      <c r="BG15" s="229"/>
      <c r="BH15" s="229"/>
      <c r="BI15" s="229"/>
      <c r="BJ15" s="229"/>
      <c r="BK15" s="229"/>
      <c r="BL15" s="229"/>
      <c r="BM15" s="229"/>
      <c r="BN15" s="229"/>
      <c r="BO15" s="229"/>
      <c r="BP15" s="229"/>
      <c r="BQ15" s="234">
        <v>9</v>
      </c>
      <c r="BR15" s="235"/>
      <c r="BS15" s="1020"/>
      <c r="BT15" s="1021"/>
      <c r="BU15" s="1021"/>
      <c r="BV15" s="1021"/>
      <c r="BW15" s="1021"/>
      <c r="BX15" s="1021"/>
      <c r="BY15" s="1021"/>
      <c r="BZ15" s="1021"/>
      <c r="CA15" s="1021"/>
      <c r="CB15" s="1021"/>
      <c r="CC15" s="1021"/>
      <c r="CD15" s="1021"/>
      <c r="CE15" s="1021"/>
      <c r="CF15" s="1021"/>
      <c r="CG15" s="1042"/>
      <c r="CH15" s="1017"/>
      <c r="CI15" s="1018"/>
      <c r="CJ15" s="1018"/>
      <c r="CK15" s="1018"/>
      <c r="CL15" s="1019"/>
      <c r="CM15" s="1017"/>
      <c r="CN15" s="1018"/>
      <c r="CO15" s="1018"/>
      <c r="CP15" s="1018"/>
      <c r="CQ15" s="1019"/>
      <c r="CR15" s="1017"/>
      <c r="CS15" s="1018"/>
      <c r="CT15" s="1018"/>
      <c r="CU15" s="1018"/>
      <c r="CV15" s="1019"/>
      <c r="CW15" s="1017"/>
      <c r="CX15" s="1018"/>
      <c r="CY15" s="1018"/>
      <c r="CZ15" s="1018"/>
      <c r="DA15" s="1019"/>
      <c r="DB15" s="1017"/>
      <c r="DC15" s="1018"/>
      <c r="DD15" s="1018"/>
      <c r="DE15" s="1018"/>
      <c r="DF15" s="1019"/>
      <c r="DG15" s="1017"/>
      <c r="DH15" s="1018"/>
      <c r="DI15" s="1018"/>
      <c r="DJ15" s="1018"/>
      <c r="DK15" s="1019"/>
      <c r="DL15" s="1017"/>
      <c r="DM15" s="1018"/>
      <c r="DN15" s="1018"/>
      <c r="DO15" s="1018"/>
      <c r="DP15" s="1019"/>
      <c r="DQ15" s="1017"/>
      <c r="DR15" s="1018"/>
      <c r="DS15" s="1018"/>
      <c r="DT15" s="1018"/>
      <c r="DU15" s="1019"/>
      <c r="DV15" s="1020"/>
      <c r="DW15" s="1021"/>
      <c r="DX15" s="1021"/>
      <c r="DY15" s="1021"/>
      <c r="DZ15" s="1022"/>
      <c r="EA15" s="230"/>
    </row>
    <row r="16" spans="1:131" s="231" customFormat="1" ht="26.25" customHeight="1" x14ac:dyDescent="0.15">
      <c r="A16" s="234">
        <v>10</v>
      </c>
      <c r="B16" s="1058"/>
      <c r="C16" s="1059"/>
      <c r="D16" s="1059"/>
      <c r="E16" s="1059"/>
      <c r="F16" s="1059"/>
      <c r="G16" s="1059"/>
      <c r="H16" s="1059"/>
      <c r="I16" s="1059"/>
      <c r="J16" s="1059"/>
      <c r="K16" s="1059"/>
      <c r="L16" s="1059"/>
      <c r="M16" s="1059"/>
      <c r="N16" s="1059"/>
      <c r="O16" s="1059"/>
      <c r="P16" s="1060"/>
      <c r="Q16" s="1066"/>
      <c r="R16" s="1067"/>
      <c r="S16" s="1067"/>
      <c r="T16" s="1067"/>
      <c r="U16" s="1067"/>
      <c r="V16" s="1067"/>
      <c r="W16" s="1067"/>
      <c r="X16" s="1067"/>
      <c r="Y16" s="1067"/>
      <c r="Z16" s="1067"/>
      <c r="AA16" s="1067"/>
      <c r="AB16" s="1067"/>
      <c r="AC16" s="1067"/>
      <c r="AD16" s="1067"/>
      <c r="AE16" s="1068"/>
      <c r="AF16" s="1063"/>
      <c r="AG16" s="1064"/>
      <c r="AH16" s="1064"/>
      <c r="AI16" s="1064"/>
      <c r="AJ16" s="1065"/>
      <c r="AK16" s="1108"/>
      <c r="AL16" s="1109"/>
      <c r="AM16" s="1109"/>
      <c r="AN16" s="1109"/>
      <c r="AO16" s="1109"/>
      <c r="AP16" s="1109"/>
      <c r="AQ16" s="1109"/>
      <c r="AR16" s="1109"/>
      <c r="AS16" s="1109"/>
      <c r="AT16" s="1109"/>
      <c r="AU16" s="1110"/>
      <c r="AV16" s="1110"/>
      <c r="AW16" s="1110"/>
      <c r="AX16" s="1110"/>
      <c r="AY16" s="1111"/>
      <c r="AZ16" s="228"/>
      <c r="BA16" s="228"/>
      <c r="BB16" s="228"/>
      <c r="BC16" s="228"/>
      <c r="BD16" s="228"/>
      <c r="BE16" s="229"/>
      <c r="BF16" s="229"/>
      <c r="BG16" s="229"/>
      <c r="BH16" s="229"/>
      <c r="BI16" s="229"/>
      <c r="BJ16" s="229"/>
      <c r="BK16" s="229"/>
      <c r="BL16" s="229"/>
      <c r="BM16" s="229"/>
      <c r="BN16" s="229"/>
      <c r="BO16" s="229"/>
      <c r="BP16" s="229"/>
      <c r="BQ16" s="234">
        <v>10</v>
      </c>
      <c r="BR16" s="235"/>
      <c r="BS16" s="1020"/>
      <c r="BT16" s="1021"/>
      <c r="BU16" s="1021"/>
      <c r="BV16" s="1021"/>
      <c r="BW16" s="1021"/>
      <c r="BX16" s="1021"/>
      <c r="BY16" s="1021"/>
      <c r="BZ16" s="1021"/>
      <c r="CA16" s="1021"/>
      <c r="CB16" s="1021"/>
      <c r="CC16" s="1021"/>
      <c r="CD16" s="1021"/>
      <c r="CE16" s="1021"/>
      <c r="CF16" s="1021"/>
      <c r="CG16" s="1042"/>
      <c r="CH16" s="1017"/>
      <c r="CI16" s="1018"/>
      <c r="CJ16" s="1018"/>
      <c r="CK16" s="1018"/>
      <c r="CL16" s="1019"/>
      <c r="CM16" s="1017"/>
      <c r="CN16" s="1018"/>
      <c r="CO16" s="1018"/>
      <c r="CP16" s="1018"/>
      <c r="CQ16" s="1019"/>
      <c r="CR16" s="1017"/>
      <c r="CS16" s="1018"/>
      <c r="CT16" s="1018"/>
      <c r="CU16" s="1018"/>
      <c r="CV16" s="1019"/>
      <c r="CW16" s="1017"/>
      <c r="CX16" s="1018"/>
      <c r="CY16" s="1018"/>
      <c r="CZ16" s="1018"/>
      <c r="DA16" s="1019"/>
      <c r="DB16" s="1017"/>
      <c r="DC16" s="1018"/>
      <c r="DD16" s="1018"/>
      <c r="DE16" s="1018"/>
      <c r="DF16" s="1019"/>
      <c r="DG16" s="1017"/>
      <c r="DH16" s="1018"/>
      <c r="DI16" s="1018"/>
      <c r="DJ16" s="1018"/>
      <c r="DK16" s="1019"/>
      <c r="DL16" s="1017"/>
      <c r="DM16" s="1018"/>
      <c r="DN16" s="1018"/>
      <c r="DO16" s="1018"/>
      <c r="DP16" s="1019"/>
      <c r="DQ16" s="1017"/>
      <c r="DR16" s="1018"/>
      <c r="DS16" s="1018"/>
      <c r="DT16" s="1018"/>
      <c r="DU16" s="1019"/>
      <c r="DV16" s="1020"/>
      <c r="DW16" s="1021"/>
      <c r="DX16" s="1021"/>
      <c r="DY16" s="1021"/>
      <c r="DZ16" s="1022"/>
      <c r="EA16" s="230"/>
    </row>
    <row r="17" spans="1:131" s="231" customFormat="1" ht="26.25" customHeight="1" x14ac:dyDescent="0.15">
      <c r="A17" s="234">
        <v>11</v>
      </c>
      <c r="B17" s="1058"/>
      <c r="C17" s="1059"/>
      <c r="D17" s="1059"/>
      <c r="E17" s="1059"/>
      <c r="F17" s="1059"/>
      <c r="G17" s="1059"/>
      <c r="H17" s="1059"/>
      <c r="I17" s="1059"/>
      <c r="J17" s="1059"/>
      <c r="K17" s="1059"/>
      <c r="L17" s="1059"/>
      <c r="M17" s="1059"/>
      <c r="N17" s="1059"/>
      <c r="O17" s="1059"/>
      <c r="P17" s="1060"/>
      <c r="Q17" s="1066"/>
      <c r="R17" s="1067"/>
      <c r="S17" s="1067"/>
      <c r="T17" s="1067"/>
      <c r="U17" s="1067"/>
      <c r="V17" s="1067"/>
      <c r="W17" s="1067"/>
      <c r="X17" s="1067"/>
      <c r="Y17" s="1067"/>
      <c r="Z17" s="1067"/>
      <c r="AA17" s="1067"/>
      <c r="AB17" s="1067"/>
      <c r="AC17" s="1067"/>
      <c r="AD17" s="1067"/>
      <c r="AE17" s="1068"/>
      <c r="AF17" s="1063"/>
      <c r="AG17" s="1064"/>
      <c r="AH17" s="1064"/>
      <c r="AI17" s="1064"/>
      <c r="AJ17" s="1065"/>
      <c r="AK17" s="1108"/>
      <c r="AL17" s="1109"/>
      <c r="AM17" s="1109"/>
      <c r="AN17" s="1109"/>
      <c r="AO17" s="1109"/>
      <c r="AP17" s="1109"/>
      <c r="AQ17" s="1109"/>
      <c r="AR17" s="1109"/>
      <c r="AS17" s="1109"/>
      <c r="AT17" s="1109"/>
      <c r="AU17" s="1110"/>
      <c r="AV17" s="1110"/>
      <c r="AW17" s="1110"/>
      <c r="AX17" s="1110"/>
      <c r="AY17" s="1111"/>
      <c r="AZ17" s="228"/>
      <c r="BA17" s="228"/>
      <c r="BB17" s="228"/>
      <c r="BC17" s="228"/>
      <c r="BD17" s="228"/>
      <c r="BE17" s="229"/>
      <c r="BF17" s="229"/>
      <c r="BG17" s="229"/>
      <c r="BH17" s="229"/>
      <c r="BI17" s="229"/>
      <c r="BJ17" s="229"/>
      <c r="BK17" s="229"/>
      <c r="BL17" s="229"/>
      <c r="BM17" s="229"/>
      <c r="BN17" s="229"/>
      <c r="BO17" s="229"/>
      <c r="BP17" s="229"/>
      <c r="BQ17" s="234">
        <v>11</v>
      </c>
      <c r="BR17" s="235"/>
      <c r="BS17" s="1020"/>
      <c r="BT17" s="1021"/>
      <c r="BU17" s="1021"/>
      <c r="BV17" s="1021"/>
      <c r="BW17" s="1021"/>
      <c r="BX17" s="1021"/>
      <c r="BY17" s="1021"/>
      <c r="BZ17" s="1021"/>
      <c r="CA17" s="1021"/>
      <c r="CB17" s="1021"/>
      <c r="CC17" s="1021"/>
      <c r="CD17" s="1021"/>
      <c r="CE17" s="1021"/>
      <c r="CF17" s="1021"/>
      <c r="CG17" s="1042"/>
      <c r="CH17" s="1017"/>
      <c r="CI17" s="1018"/>
      <c r="CJ17" s="1018"/>
      <c r="CK17" s="1018"/>
      <c r="CL17" s="1019"/>
      <c r="CM17" s="1017"/>
      <c r="CN17" s="1018"/>
      <c r="CO17" s="1018"/>
      <c r="CP17" s="1018"/>
      <c r="CQ17" s="1019"/>
      <c r="CR17" s="1017"/>
      <c r="CS17" s="1018"/>
      <c r="CT17" s="1018"/>
      <c r="CU17" s="1018"/>
      <c r="CV17" s="1019"/>
      <c r="CW17" s="1017"/>
      <c r="CX17" s="1018"/>
      <c r="CY17" s="1018"/>
      <c r="CZ17" s="1018"/>
      <c r="DA17" s="1019"/>
      <c r="DB17" s="1017"/>
      <c r="DC17" s="1018"/>
      <c r="DD17" s="1018"/>
      <c r="DE17" s="1018"/>
      <c r="DF17" s="1019"/>
      <c r="DG17" s="1017"/>
      <c r="DH17" s="1018"/>
      <c r="DI17" s="1018"/>
      <c r="DJ17" s="1018"/>
      <c r="DK17" s="1019"/>
      <c r="DL17" s="1017"/>
      <c r="DM17" s="1018"/>
      <c r="DN17" s="1018"/>
      <c r="DO17" s="1018"/>
      <c r="DP17" s="1019"/>
      <c r="DQ17" s="1017"/>
      <c r="DR17" s="1018"/>
      <c r="DS17" s="1018"/>
      <c r="DT17" s="1018"/>
      <c r="DU17" s="1019"/>
      <c r="DV17" s="1020"/>
      <c r="DW17" s="1021"/>
      <c r="DX17" s="1021"/>
      <c r="DY17" s="1021"/>
      <c r="DZ17" s="1022"/>
      <c r="EA17" s="230"/>
    </row>
    <row r="18" spans="1:131" s="231" customFormat="1" ht="26.25" customHeight="1" x14ac:dyDescent="0.15">
      <c r="A18" s="234">
        <v>12</v>
      </c>
      <c r="B18" s="1058"/>
      <c r="C18" s="1059"/>
      <c r="D18" s="1059"/>
      <c r="E18" s="1059"/>
      <c r="F18" s="1059"/>
      <c r="G18" s="1059"/>
      <c r="H18" s="1059"/>
      <c r="I18" s="1059"/>
      <c r="J18" s="1059"/>
      <c r="K18" s="1059"/>
      <c r="L18" s="1059"/>
      <c r="M18" s="1059"/>
      <c r="N18" s="1059"/>
      <c r="O18" s="1059"/>
      <c r="P18" s="1060"/>
      <c r="Q18" s="1066"/>
      <c r="R18" s="1067"/>
      <c r="S18" s="1067"/>
      <c r="T18" s="1067"/>
      <c r="U18" s="1067"/>
      <c r="V18" s="1067"/>
      <c r="W18" s="1067"/>
      <c r="X18" s="1067"/>
      <c r="Y18" s="1067"/>
      <c r="Z18" s="1067"/>
      <c r="AA18" s="1067"/>
      <c r="AB18" s="1067"/>
      <c r="AC18" s="1067"/>
      <c r="AD18" s="1067"/>
      <c r="AE18" s="1068"/>
      <c r="AF18" s="1063"/>
      <c r="AG18" s="1064"/>
      <c r="AH18" s="1064"/>
      <c r="AI18" s="1064"/>
      <c r="AJ18" s="1065"/>
      <c r="AK18" s="1108"/>
      <c r="AL18" s="1109"/>
      <c r="AM18" s="1109"/>
      <c r="AN18" s="1109"/>
      <c r="AO18" s="1109"/>
      <c r="AP18" s="1109"/>
      <c r="AQ18" s="1109"/>
      <c r="AR18" s="1109"/>
      <c r="AS18" s="1109"/>
      <c r="AT18" s="1109"/>
      <c r="AU18" s="1110"/>
      <c r="AV18" s="1110"/>
      <c r="AW18" s="1110"/>
      <c r="AX18" s="1110"/>
      <c r="AY18" s="1111"/>
      <c r="AZ18" s="228"/>
      <c r="BA18" s="228"/>
      <c r="BB18" s="228"/>
      <c r="BC18" s="228"/>
      <c r="BD18" s="228"/>
      <c r="BE18" s="229"/>
      <c r="BF18" s="229"/>
      <c r="BG18" s="229"/>
      <c r="BH18" s="229"/>
      <c r="BI18" s="229"/>
      <c r="BJ18" s="229"/>
      <c r="BK18" s="229"/>
      <c r="BL18" s="229"/>
      <c r="BM18" s="229"/>
      <c r="BN18" s="229"/>
      <c r="BO18" s="229"/>
      <c r="BP18" s="229"/>
      <c r="BQ18" s="234">
        <v>12</v>
      </c>
      <c r="BR18" s="235"/>
      <c r="BS18" s="1020"/>
      <c r="BT18" s="1021"/>
      <c r="BU18" s="1021"/>
      <c r="BV18" s="1021"/>
      <c r="BW18" s="1021"/>
      <c r="BX18" s="1021"/>
      <c r="BY18" s="1021"/>
      <c r="BZ18" s="1021"/>
      <c r="CA18" s="1021"/>
      <c r="CB18" s="1021"/>
      <c r="CC18" s="1021"/>
      <c r="CD18" s="1021"/>
      <c r="CE18" s="1021"/>
      <c r="CF18" s="1021"/>
      <c r="CG18" s="1042"/>
      <c r="CH18" s="1017"/>
      <c r="CI18" s="1018"/>
      <c r="CJ18" s="1018"/>
      <c r="CK18" s="1018"/>
      <c r="CL18" s="1019"/>
      <c r="CM18" s="1017"/>
      <c r="CN18" s="1018"/>
      <c r="CO18" s="1018"/>
      <c r="CP18" s="1018"/>
      <c r="CQ18" s="1019"/>
      <c r="CR18" s="1017"/>
      <c r="CS18" s="1018"/>
      <c r="CT18" s="1018"/>
      <c r="CU18" s="1018"/>
      <c r="CV18" s="1019"/>
      <c r="CW18" s="1017"/>
      <c r="CX18" s="1018"/>
      <c r="CY18" s="1018"/>
      <c r="CZ18" s="1018"/>
      <c r="DA18" s="1019"/>
      <c r="DB18" s="1017"/>
      <c r="DC18" s="1018"/>
      <c r="DD18" s="1018"/>
      <c r="DE18" s="1018"/>
      <c r="DF18" s="1019"/>
      <c r="DG18" s="1017"/>
      <c r="DH18" s="1018"/>
      <c r="DI18" s="1018"/>
      <c r="DJ18" s="1018"/>
      <c r="DK18" s="1019"/>
      <c r="DL18" s="1017"/>
      <c r="DM18" s="1018"/>
      <c r="DN18" s="1018"/>
      <c r="DO18" s="1018"/>
      <c r="DP18" s="1019"/>
      <c r="DQ18" s="1017"/>
      <c r="DR18" s="1018"/>
      <c r="DS18" s="1018"/>
      <c r="DT18" s="1018"/>
      <c r="DU18" s="1019"/>
      <c r="DV18" s="1020"/>
      <c r="DW18" s="1021"/>
      <c r="DX18" s="1021"/>
      <c r="DY18" s="1021"/>
      <c r="DZ18" s="1022"/>
      <c r="EA18" s="230"/>
    </row>
    <row r="19" spans="1:131" s="231" customFormat="1" ht="26.25" customHeight="1" x14ac:dyDescent="0.15">
      <c r="A19" s="234">
        <v>13</v>
      </c>
      <c r="B19" s="1058"/>
      <c r="C19" s="1059"/>
      <c r="D19" s="1059"/>
      <c r="E19" s="1059"/>
      <c r="F19" s="1059"/>
      <c r="G19" s="1059"/>
      <c r="H19" s="1059"/>
      <c r="I19" s="1059"/>
      <c r="J19" s="1059"/>
      <c r="K19" s="1059"/>
      <c r="L19" s="1059"/>
      <c r="M19" s="1059"/>
      <c r="N19" s="1059"/>
      <c r="O19" s="1059"/>
      <c r="P19" s="1060"/>
      <c r="Q19" s="1066"/>
      <c r="R19" s="1067"/>
      <c r="S19" s="1067"/>
      <c r="T19" s="1067"/>
      <c r="U19" s="1067"/>
      <c r="V19" s="1067"/>
      <c r="W19" s="1067"/>
      <c r="X19" s="1067"/>
      <c r="Y19" s="1067"/>
      <c r="Z19" s="1067"/>
      <c r="AA19" s="1067"/>
      <c r="AB19" s="1067"/>
      <c r="AC19" s="1067"/>
      <c r="AD19" s="1067"/>
      <c r="AE19" s="1068"/>
      <c r="AF19" s="1063"/>
      <c r="AG19" s="1064"/>
      <c r="AH19" s="1064"/>
      <c r="AI19" s="1064"/>
      <c r="AJ19" s="1065"/>
      <c r="AK19" s="1108"/>
      <c r="AL19" s="1109"/>
      <c r="AM19" s="1109"/>
      <c r="AN19" s="1109"/>
      <c r="AO19" s="1109"/>
      <c r="AP19" s="1109"/>
      <c r="AQ19" s="1109"/>
      <c r="AR19" s="1109"/>
      <c r="AS19" s="1109"/>
      <c r="AT19" s="1109"/>
      <c r="AU19" s="1110"/>
      <c r="AV19" s="1110"/>
      <c r="AW19" s="1110"/>
      <c r="AX19" s="1110"/>
      <c r="AY19" s="1111"/>
      <c r="AZ19" s="228"/>
      <c r="BA19" s="228"/>
      <c r="BB19" s="228"/>
      <c r="BC19" s="228"/>
      <c r="BD19" s="228"/>
      <c r="BE19" s="229"/>
      <c r="BF19" s="229"/>
      <c r="BG19" s="229"/>
      <c r="BH19" s="229"/>
      <c r="BI19" s="229"/>
      <c r="BJ19" s="229"/>
      <c r="BK19" s="229"/>
      <c r="BL19" s="229"/>
      <c r="BM19" s="229"/>
      <c r="BN19" s="229"/>
      <c r="BO19" s="229"/>
      <c r="BP19" s="229"/>
      <c r="BQ19" s="234">
        <v>13</v>
      </c>
      <c r="BR19" s="235"/>
      <c r="BS19" s="1020"/>
      <c r="BT19" s="1021"/>
      <c r="BU19" s="1021"/>
      <c r="BV19" s="1021"/>
      <c r="BW19" s="1021"/>
      <c r="BX19" s="1021"/>
      <c r="BY19" s="1021"/>
      <c r="BZ19" s="1021"/>
      <c r="CA19" s="1021"/>
      <c r="CB19" s="1021"/>
      <c r="CC19" s="1021"/>
      <c r="CD19" s="1021"/>
      <c r="CE19" s="1021"/>
      <c r="CF19" s="1021"/>
      <c r="CG19" s="1042"/>
      <c r="CH19" s="1017"/>
      <c r="CI19" s="1018"/>
      <c r="CJ19" s="1018"/>
      <c r="CK19" s="1018"/>
      <c r="CL19" s="1019"/>
      <c r="CM19" s="1017"/>
      <c r="CN19" s="1018"/>
      <c r="CO19" s="1018"/>
      <c r="CP19" s="1018"/>
      <c r="CQ19" s="1019"/>
      <c r="CR19" s="1017"/>
      <c r="CS19" s="1018"/>
      <c r="CT19" s="1018"/>
      <c r="CU19" s="1018"/>
      <c r="CV19" s="1019"/>
      <c r="CW19" s="1017"/>
      <c r="CX19" s="1018"/>
      <c r="CY19" s="1018"/>
      <c r="CZ19" s="1018"/>
      <c r="DA19" s="1019"/>
      <c r="DB19" s="1017"/>
      <c r="DC19" s="1018"/>
      <c r="DD19" s="1018"/>
      <c r="DE19" s="1018"/>
      <c r="DF19" s="1019"/>
      <c r="DG19" s="1017"/>
      <c r="DH19" s="1018"/>
      <c r="DI19" s="1018"/>
      <c r="DJ19" s="1018"/>
      <c r="DK19" s="1019"/>
      <c r="DL19" s="1017"/>
      <c r="DM19" s="1018"/>
      <c r="DN19" s="1018"/>
      <c r="DO19" s="1018"/>
      <c r="DP19" s="1019"/>
      <c r="DQ19" s="1017"/>
      <c r="DR19" s="1018"/>
      <c r="DS19" s="1018"/>
      <c r="DT19" s="1018"/>
      <c r="DU19" s="1019"/>
      <c r="DV19" s="1020"/>
      <c r="DW19" s="1021"/>
      <c r="DX19" s="1021"/>
      <c r="DY19" s="1021"/>
      <c r="DZ19" s="1022"/>
      <c r="EA19" s="230"/>
    </row>
    <row r="20" spans="1:131" s="231" customFormat="1" ht="26.25" customHeight="1" x14ac:dyDescent="0.15">
      <c r="A20" s="234">
        <v>14</v>
      </c>
      <c r="B20" s="1058"/>
      <c r="C20" s="1059"/>
      <c r="D20" s="1059"/>
      <c r="E20" s="1059"/>
      <c r="F20" s="1059"/>
      <c r="G20" s="1059"/>
      <c r="H20" s="1059"/>
      <c r="I20" s="1059"/>
      <c r="J20" s="1059"/>
      <c r="K20" s="1059"/>
      <c r="L20" s="1059"/>
      <c r="M20" s="1059"/>
      <c r="N20" s="1059"/>
      <c r="O20" s="1059"/>
      <c r="P20" s="1060"/>
      <c r="Q20" s="1066"/>
      <c r="R20" s="1067"/>
      <c r="S20" s="1067"/>
      <c r="T20" s="1067"/>
      <c r="U20" s="1067"/>
      <c r="V20" s="1067"/>
      <c r="W20" s="1067"/>
      <c r="X20" s="1067"/>
      <c r="Y20" s="1067"/>
      <c r="Z20" s="1067"/>
      <c r="AA20" s="1067"/>
      <c r="AB20" s="1067"/>
      <c r="AC20" s="1067"/>
      <c r="AD20" s="1067"/>
      <c r="AE20" s="1068"/>
      <c r="AF20" s="1063"/>
      <c r="AG20" s="1064"/>
      <c r="AH20" s="1064"/>
      <c r="AI20" s="1064"/>
      <c r="AJ20" s="1065"/>
      <c r="AK20" s="1108"/>
      <c r="AL20" s="1109"/>
      <c r="AM20" s="1109"/>
      <c r="AN20" s="1109"/>
      <c r="AO20" s="1109"/>
      <c r="AP20" s="1109"/>
      <c r="AQ20" s="1109"/>
      <c r="AR20" s="1109"/>
      <c r="AS20" s="1109"/>
      <c r="AT20" s="1109"/>
      <c r="AU20" s="1110"/>
      <c r="AV20" s="1110"/>
      <c r="AW20" s="1110"/>
      <c r="AX20" s="1110"/>
      <c r="AY20" s="1111"/>
      <c r="AZ20" s="228"/>
      <c r="BA20" s="228"/>
      <c r="BB20" s="228"/>
      <c r="BC20" s="228"/>
      <c r="BD20" s="228"/>
      <c r="BE20" s="229"/>
      <c r="BF20" s="229"/>
      <c r="BG20" s="229"/>
      <c r="BH20" s="229"/>
      <c r="BI20" s="229"/>
      <c r="BJ20" s="229"/>
      <c r="BK20" s="229"/>
      <c r="BL20" s="229"/>
      <c r="BM20" s="229"/>
      <c r="BN20" s="229"/>
      <c r="BO20" s="229"/>
      <c r="BP20" s="229"/>
      <c r="BQ20" s="234">
        <v>14</v>
      </c>
      <c r="BR20" s="235"/>
      <c r="BS20" s="1020"/>
      <c r="BT20" s="1021"/>
      <c r="BU20" s="1021"/>
      <c r="BV20" s="1021"/>
      <c r="BW20" s="1021"/>
      <c r="BX20" s="1021"/>
      <c r="BY20" s="1021"/>
      <c r="BZ20" s="1021"/>
      <c r="CA20" s="1021"/>
      <c r="CB20" s="1021"/>
      <c r="CC20" s="1021"/>
      <c r="CD20" s="1021"/>
      <c r="CE20" s="1021"/>
      <c r="CF20" s="1021"/>
      <c r="CG20" s="1042"/>
      <c r="CH20" s="1017"/>
      <c r="CI20" s="1018"/>
      <c r="CJ20" s="1018"/>
      <c r="CK20" s="1018"/>
      <c r="CL20" s="1019"/>
      <c r="CM20" s="1017"/>
      <c r="CN20" s="1018"/>
      <c r="CO20" s="1018"/>
      <c r="CP20" s="1018"/>
      <c r="CQ20" s="1019"/>
      <c r="CR20" s="1017"/>
      <c r="CS20" s="1018"/>
      <c r="CT20" s="1018"/>
      <c r="CU20" s="1018"/>
      <c r="CV20" s="1019"/>
      <c r="CW20" s="1017"/>
      <c r="CX20" s="1018"/>
      <c r="CY20" s="1018"/>
      <c r="CZ20" s="1018"/>
      <c r="DA20" s="1019"/>
      <c r="DB20" s="1017"/>
      <c r="DC20" s="1018"/>
      <c r="DD20" s="1018"/>
      <c r="DE20" s="1018"/>
      <c r="DF20" s="1019"/>
      <c r="DG20" s="1017"/>
      <c r="DH20" s="1018"/>
      <c r="DI20" s="1018"/>
      <c r="DJ20" s="1018"/>
      <c r="DK20" s="1019"/>
      <c r="DL20" s="1017"/>
      <c r="DM20" s="1018"/>
      <c r="DN20" s="1018"/>
      <c r="DO20" s="1018"/>
      <c r="DP20" s="1019"/>
      <c r="DQ20" s="1017"/>
      <c r="DR20" s="1018"/>
      <c r="DS20" s="1018"/>
      <c r="DT20" s="1018"/>
      <c r="DU20" s="1019"/>
      <c r="DV20" s="1020"/>
      <c r="DW20" s="1021"/>
      <c r="DX20" s="1021"/>
      <c r="DY20" s="1021"/>
      <c r="DZ20" s="1022"/>
      <c r="EA20" s="230"/>
    </row>
    <row r="21" spans="1:131" s="231" customFormat="1" ht="26.25" customHeight="1" thickBot="1" x14ac:dyDescent="0.2">
      <c r="A21" s="234">
        <v>15</v>
      </c>
      <c r="B21" s="1058"/>
      <c r="C21" s="1059"/>
      <c r="D21" s="1059"/>
      <c r="E21" s="1059"/>
      <c r="F21" s="1059"/>
      <c r="G21" s="1059"/>
      <c r="H21" s="1059"/>
      <c r="I21" s="1059"/>
      <c r="J21" s="1059"/>
      <c r="K21" s="1059"/>
      <c r="L21" s="1059"/>
      <c r="M21" s="1059"/>
      <c r="N21" s="1059"/>
      <c r="O21" s="1059"/>
      <c r="P21" s="1060"/>
      <c r="Q21" s="1066"/>
      <c r="R21" s="1067"/>
      <c r="S21" s="1067"/>
      <c r="T21" s="1067"/>
      <c r="U21" s="1067"/>
      <c r="V21" s="1067"/>
      <c r="W21" s="1067"/>
      <c r="X21" s="1067"/>
      <c r="Y21" s="1067"/>
      <c r="Z21" s="1067"/>
      <c r="AA21" s="1067"/>
      <c r="AB21" s="1067"/>
      <c r="AC21" s="1067"/>
      <c r="AD21" s="1067"/>
      <c r="AE21" s="1068"/>
      <c r="AF21" s="1063"/>
      <c r="AG21" s="1064"/>
      <c r="AH21" s="1064"/>
      <c r="AI21" s="1064"/>
      <c r="AJ21" s="1065"/>
      <c r="AK21" s="1108"/>
      <c r="AL21" s="1109"/>
      <c r="AM21" s="1109"/>
      <c r="AN21" s="1109"/>
      <c r="AO21" s="1109"/>
      <c r="AP21" s="1109"/>
      <c r="AQ21" s="1109"/>
      <c r="AR21" s="1109"/>
      <c r="AS21" s="1109"/>
      <c r="AT21" s="1109"/>
      <c r="AU21" s="1110"/>
      <c r="AV21" s="1110"/>
      <c r="AW21" s="1110"/>
      <c r="AX21" s="1110"/>
      <c r="AY21" s="1111"/>
      <c r="AZ21" s="228"/>
      <c r="BA21" s="228"/>
      <c r="BB21" s="228"/>
      <c r="BC21" s="228"/>
      <c r="BD21" s="228"/>
      <c r="BE21" s="229"/>
      <c r="BF21" s="229"/>
      <c r="BG21" s="229"/>
      <c r="BH21" s="229"/>
      <c r="BI21" s="229"/>
      <c r="BJ21" s="229"/>
      <c r="BK21" s="229"/>
      <c r="BL21" s="229"/>
      <c r="BM21" s="229"/>
      <c r="BN21" s="229"/>
      <c r="BO21" s="229"/>
      <c r="BP21" s="229"/>
      <c r="BQ21" s="234">
        <v>15</v>
      </c>
      <c r="BR21" s="235"/>
      <c r="BS21" s="1020"/>
      <c r="BT21" s="1021"/>
      <c r="BU21" s="1021"/>
      <c r="BV21" s="1021"/>
      <c r="BW21" s="1021"/>
      <c r="BX21" s="1021"/>
      <c r="BY21" s="1021"/>
      <c r="BZ21" s="1021"/>
      <c r="CA21" s="1021"/>
      <c r="CB21" s="1021"/>
      <c r="CC21" s="1021"/>
      <c r="CD21" s="1021"/>
      <c r="CE21" s="1021"/>
      <c r="CF21" s="1021"/>
      <c r="CG21" s="1042"/>
      <c r="CH21" s="1017"/>
      <c r="CI21" s="1018"/>
      <c r="CJ21" s="1018"/>
      <c r="CK21" s="1018"/>
      <c r="CL21" s="1019"/>
      <c r="CM21" s="1017"/>
      <c r="CN21" s="1018"/>
      <c r="CO21" s="1018"/>
      <c r="CP21" s="1018"/>
      <c r="CQ21" s="1019"/>
      <c r="CR21" s="1017"/>
      <c r="CS21" s="1018"/>
      <c r="CT21" s="1018"/>
      <c r="CU21" s="1018"/>
      <c r="CV21" s="1019"/>
      <c r="CW21" s="1017"/>
      <c r="CX21" s="1018"/>
      <c r="CY21" s="1018"/>
      <c r="CZ21" s="1018"/>
      <c r="DA21" s="1019"/>
      <c r="DB21" s="1017"/>
      <c r="DC21" s="1018"/>
      <c r="DD21" s="1018"/>
      <c r="DE21" s="1018"/>
      <c r="DF21" s="1019"/>
      <c r="DG21" s="1017"/>
      <c r="DH21" s="1018"/>
      <c r="DI21" s="1018"/>
      <c r="DJ21" s="1018"/>
      <c r="DK21" s="1019"/>
      <c r="DL21" s="1017"/>
      <c r="DM21" s="1018"/>
      <c r="DN21" s="1018"/>
      <c r="DO21" s="1018"/>
      <c r="DP21" s="1019"/>
      <c r="DQ21" s="1017"/>
      <c r="DR21" s="1018"/>
      <c r="DS21" s="1018"/>
      <c r="DT21" s="1018"/>
      <c r="DU21" s="1019"/>
      <c r="DV21" s="1020"/>
      <c r="DW21" s="1021"/>
      <c r="DX21" s="1021"/>
      <c r="DY21" s="1021"/>
      <c r="DZ21" s="1022"/>
      <c r="EA21" s="230"/>
    </row>
    <row r="22" spans="1:131" s="231" customFormat="1" ht="26.25" customHeight="1" x14ac:dyDescent="0.15">
      <c r="A22" s="234">
        <v>16</v>
      </c>
      <c r="B22" s="1058"/>
      <c r="C22" s="1059"/>
      <c r="D22" s="1059"/>
      <c r="E22" s="1059"/>
      <c r="F22" s="1059"/>
      <c r="G22" s="1059"/>
      <c r="H22" s="1059"/>
      <c r="I22" s="1059"/>
      <c r="J22" s="1059"/>
      <c r="K22" s="1059"/>
      <c r="L22" s="1059"/>
      <c r="M22" s="1059"/>
      <c r="N22" s="1059"/>
      <c r="O22" s="1059"/>
      <c r="P22" s="1060"/>
      <c r="Q22" s="1101"/>
      <c r="R22" s="1102"/>
      <c r="S22" s="1102"/>
      <c r="T22" s="1102"/>
      <c r="U22" s="1102"/>
      <c r="V22" s="1102"/>
      <c r="W22" s="1102"/>
      <c r="X22" s="1102"/>
      <c r="Y22" s="1102"/>
      <c r="Z22" s="1102"/>
      <c r="AA22" s="1102"/>
      <c r="AB22" s="1102"/>
      <c r="AC22" s="1102"/>
      <c r="AD22" s="1102"/>
      <c r="AE22" s="1103"/>
      <c r="AF22" s="1063"/>
      <c r="AG22" s="1064"/>
      <c r="AH22" s="1064"/>
      <c r="AI22" s="1064"/>
      <c r="AJ22" s="1065"/>
      <c r="AK22" s="1104"/>
      <c r="AL22" s="1105"/>
      <c r="AM22" s="1105"/>
      <c r="AN22" s="1105"/>
      <c r="AO22" s="1105"/>
      <c r="AP22" s="1105"/>
      <c r="AQ22" s="1105"/>
      <c r="AR22" s="1105"/>
      <c r="AS22" s="1105"/>
      <c r="AT22" s="1105"/>
      <c r="AU22" s="1106"/>
      <c r="AV22" s="1106"/>
      <c r="AW22" s="1106"/>
      <c r="AX22" s="1106"/>
      <c r="AY22" s="1107"/>
      <c r="AZ22" s="1056" t="s">
        <v>394</v>
      </c>
      <c r="BA22" s="1056"/>
      <c r="BB22" s="1056"/>
      <c r="BC22" s="1056"/>
      <c r="BD22" s="1057"/>
      <c r="BE22" s="229"/>
      <c r="BF22" s="229"/>
      <c r="BG22" s="229"/>
      <c r="BH22" s="229"/>
      <c r="BI22" s="229"/>
      <c r="BJ22" s="229"/>
      <c r="BK22" s="229"/>
      <c r="BL22" s="229"/>
      <c r="BM22" s="229"/>
      <c r="BN22" s="229"/>
      <c r="BO22" s="229"/>
      <c r="BP22" s="229"/>
      <c r="BQ22" s="234">
        <v>16</v>
      </c>
      <c r="BR22" s="235"/>
      <c r="BS22" s="1020"/>
      <c r="BT22" s="1021"/>
      <c r="BU22" s="1021"/>
      <c r="BV22" s="1021"/>
      <c r="BW22" s="1021"/>
      <c r="BX22" s="1021"/>
      <c r="BY22" s="1021"/>
      <c r="BZ22" s="1021"/>
      <c r="CA22" s="1021"/>
      <c r="CB22" s="1021"/>
      <c r="CC22" s="1021"/>
      <c r="CD22" s="1021"/>
      <c r="CE22" s="1021"/>
      <c r="CF22" s="1021"/>
      <c r="CG22" s="1042"/>
      <c r="CH22" s="1017"/>
      <c r="CI22" s="1018"/>
      <c r="CJ22" s="1018"/>
      <c r="CK22" s="1018"/>
      <c r="CL22" s="1019"/>
      <c r="CM22" s="1017"/>
      <c r="CN22" s="1018"/>
      <c r="CO22" s="1018"/>
      <c r="CP22" s="1018"/>
      <c r="CQ22" s="1019"/>
      <c r="CR22" s="1017"/>
      <c r="CS22" s="1018"/>
      <c r="CT22" s="1018"/>
      <c r="CU22" s="1018"/>
      <c r="CV22" s="1019"/>
      <c r="CW22" s="1017"/>
      <c r="CX22" s="1018"/>
      <c r="CY22" s="1018"/>
      <c r="CZ22" s="1018"/>
      <c r="DA22" s="1019"/>
      <c r="DB22" s="1017"/>
      <c r="DC22" s="1018"/>
      <c r="DD22" s="1018"/>
      <c r="DE22" s="1018"/>
      <c r="DF22" s="1019"/>
      <c r="DG22" s="1017"/>
      <c r="DH22" s="1018"/>
      <c r="DI22" s="1018"/>
      <c r="DJ22" s="1018"/>
      <c r="DK22" s="1019"/>
      <c r="DL22" s="1017"/>
      <c r="DM22" s="1018"/>
      <c r="DN22" s="1018"/>
      <c r="DO22" s="1018"/>
      <c r="DP22" s="1019"/>
      <c r="DQ22" s="1017"/>
      <c r="DR22" s="1018"/>
      <c r="DS22" s="1018"/>
      <c r="DT22" s="1018"/>
      <c r="DU22" s="1019"/>
      <c r="DV22" s="1020"/>
      <c r="DW22" s="1021"/>
      <c r="DX22" s="1021"/>
      <c r="DY22" s="1021"/>
      <c r="DZ22" s="1022"/>
      <c r="EA22" s="230"/>
    </row>
    <row r="23" spans="1:131" s="231" customFormat="1" ht="26.25" customHeight="1" thickBot="1" x14ac:dyDescent="0.2">
      <c r="A23" s="236" t="s">
        <v>395</v>
      </c>
      <c r="B23" s="965" t="s">
        <v>396</v>
      </c>
      <c r="C23" s="966"/>
      <c r="D23" s="966"/>
      <c r="E23" s="966"/>
      <c r="F23" s="966"/>
      <c r="G23" s="966"/>
      <c r="H23" s="966"/>
      <c r="I23" s="966"/>
      <c r="J23" s="966"/>
      <c r="K23" s="966"/>
      <c r="L23" s="966"/>
      <c r="M23" s="966"/>
      <c r="N23" s="966"/>
      <c r="O23" s="966"/>
      <c r="P23" s="976"/>
      <c r="Q23" s="1095">
        <v>4305</v>
      </c>
      <c r="R23" s="1089"/>
      <c r="S23" s="1089"/>
      <c r="T23" s="1089"/>
      <c r="U23" s="1089"/>
      <c r="V23" s="1089">
        <v>4026</v>
      </c>
      <c r="W23" s="1089"/>
      <c r="X23" s="1089"/>
      <c r="Y23" s="1089"/>
      <c r="Z23" s="1089"/>
      <c r="AA23" s="1089">
        <v>279</v>
      </c>
      <c r="AB23" s="1089"/>
      <c r="AC23" s="1089"/>
      <c r="AD23" s="1089"/>
      <c r="AE23" s="1096"/>
      <c r="AF23" s="1097">
        <v>151</v>
      </c>
      <c r="AG23" s="1089"/>
      <c r="AH23" s="1089"/>
      <c r="AI23" s="1089"/>
      <c r="AJ23" s="1098"/>
      <c r="AK23" s="1099"/>
      <c r="AL23" s="1100"/>
      <c r="AM23" s="1100"/>
      <c r="AN23" s="1100"/>
      <c r="AO23" s="1100"/>
      <c r="AP23" s="1089">
        <v>3533</v>
      </c>
      <c r="AQ23" s="1089"/>
      <c r="AR23" s="1089"/>
      <c r="AS23" s="1089"/>
      <c r="AT23" s="1089"/>
      <c r="AU23" s="1090"/>
      <c r="AV23" s="1090"/>
      <c r="AW23" s="1090"/>
      <c r="AX23" s="1090"/>
      <c r="AY23" s="1091"/>
      <c r="AZ23" s="1092" t="s">
        <v>397</v>
      </c>
      <c r="BA23" s="1093"/>
      <c r="BB23" s="1093"/>
      <c r="BC23" s="1093"/>
      <c r="BD23" s="1094"/>
      <c r="BE23" s="229"/>
      <c r="BF23" s="229"/>
      <c r="BG23" s="229"/>
      <c r="BH23" s="229"/>
      <c r="BI23" s="229"/>
      <c r="BJ23" s="229"/>
      <c r="BK23" s="229"/>
      <c r="BL23" s="229"/>
      <c r="BM23" s="229"/>
      <c r="BN23" s="229"/>
      <c r="BO23" s="229"/>
      <c r="BP23" s="229"/>
      <c r="BQ23" s="234">
        <v>17</v>
      </c>
      <c r="BR23" s="235"/>
      <c r="BS23" s="1020"/>
      <c r="BT23" s="1021"/>
      <c r="BU23" s="1021"/>
      <c r="BV23" s="1021"/>
      <c r="BW23" s="1021"/>
      <c r="BX23" s="1021"/>
      <c r="BY23" s="1021"/>
      <c r="BZ23" s="1021"/>
      <c r="CA23" s="1021"/>
      <c r="CB23" s="1021"/>
      <c r="CC23" s="1021"/>
      <c r="CD23" s="1021"/>
      <c r="CE23" s="1021"/>
      <c r="CF23" s="1021"/>
      <c r="CG23" s="1042"/>
      <c r="CH23" s="1017"/>
      <c r="CI23" s="1018"/>
      <c r="CJ23" s="1018"/>
      <c r="CK23" s="1018"/>
      <c r="CL23" s="1019"/>
      <c r="CM23" s="1017"/>
      <c r="CN23" s="1018"/>
      <c r="CO23" s="1018"/>
      <c r="CP23" s="1018"/>
      <c r="CQ23" s="1019"/>
      <c r="CR23" s="1017"/>
      <c r="CS23" s="1018"/>
      <c r="CT23" s="1018"/>
      <c r="CU23" s="1018"/>
      <c r="CV23" s="1019"/>
      <c r="CW23" s="1017"/>
      <c r="CX23" s="1018"/>
      <c r="CY23" s="1018"/>
      <c r="CZ23" s="1018"/>
      <c r="DA23" s="1019"/>
      <c r="DB23" s="1017"/>
      <c r="DC23" s="1018"/>
      <c r="DD23" s="1018"/>
      <c r="DE23" s="1018"/>
      <c r="DF23" s="1019"/>
      <c r="DG23" s="1017"/>
      <c r="DH23" s="1018"/>
      <c r="DI23" s="1018"/>
      <c r="DJ23" s="1018"/>
      <c r="DK23" s="1019"/>
      <c r="DL23" s="1017"/>
      <c r="DM23" s="1018"/>
      <c r="DN23" s="1018"/>
      <c r="DO23" s="1018"/>
      <c r="DP23" s="1019"/>
      <c r="DQ23" s="1017"/>
      <c r="DR23" s="1018"/>
      <c r="DS23" s="1018"/>
      <c r="DT23" s="1018"/>
      <c r="DU23" s="1019"/>
      <c r="DV23" s="1020"/>
      <c r="DW23" s="1021"/>
      <c r="DX23" s="1021"/>
      <c r="DY23" s="1021"/>
      <c r="DZ23" s="1022"/>
      <c r="EA23" s="230"/>
    </row>
    <row r="24" spans="1:131" s="231" customFormat="1" ht="26.25" customHeight="1" x14ac:dyDescent="0.15">
      <c r="A24" s="1088" t="s">
        <v>398</v>
      </c>
      <c r="B24" s="1088"/>
      <c r="C24" s="1088"/>
      <c r="D24" s="1088"/>
      <c r="E24" s="1088"/>
      <c r="F24" s="1088"/>
      <c r="G24" s="1088"/>
      <c r="H24" s="1088"/>
      <c r="I24" s="1088"/>
      <c r="J24" s="1088"/>
      <c r="K24" s="1088"/>
      <c r="L24" s="1088"/>
      <c r="M24" s="1088"/>
      <c r="N24" s="1088"/>
      <c r="O24" s="1088"/>
      <c r="P24" s="1088"/>
      <c r="Q24" s="1088"/>
      <c r="R24" s="1088"/>
      <c r="S24" s="1088"/>
      <c r="T24" s="1088"/>
      <c r="U24" s="1088"/>
      <c r="V24" s="1088"/>
      <c r="W24" s="1088"/>
      <c r="X24" s="1088"/>
      <c r="Y24" s="1088"/>
      <c r="Z24" s="1088"/>
      <c r="AA24" s="1088"/>
      <c r="AB24" s="1088"/>
      <c r="AC24" s="1088"/>
      <c r="AD24" s="1088"/>
      <c r="AE24" s="1088"/>
      <c r="AF24" s="1088"/>
      <c r="AG24" s="1088"/>
      <c r="AH24" s="1088"/>
      <c r="AI24" s="1088"/>
      <c r="AJ24" s="1088"/>
      <c r="AK24" s="1088"/>
      <c r="AL24" s="1088"/>
      <c r="AM24" s="1088"/>
      <c r="AN24" s="1088"/>
      <c r="AO24" s="1088"/>
      <c r="AP24" s="1088"/>
      <c r="AQ24" s="1088"/>
      <c r="AR24" s="1088"/>
      <c r="AS24" s="1088"/>
      <c r="AT24" s="1088"/>
      <c r="AU24" s="1088"/>
      <c r="AV24" s="1088"/>
      <c r="AW24" s="1088"/>
      <c r="AX24" s="1088"/>
      <c r="AY24" s="1088"/>
      <c r="AZ24" s="228"/>
      <c r="BA24" s="228"/>
      <c r="BB24" s="228"/>
      <c r="BC24" s="228"/>
      <c r="BD24" s="228"/>
      <c r="BE24" s="229"/>
      <c r="BF24" s="229"/>
      <c r="BG24" s="229"/>
      <c r="BH24" s="229"/>
      <c r="BI24" s="229"/>
      <c r="BJ24" s="229"/>
      <c r="BK24" s="229"/>
      <c r="BL24" s="229"/>
      <c r="BM24" s="229"/>
      <c r="BN24" s="229"/>
      <c r="BO24" s="229"/>
      <c r="BP24" s="229"/>
      <c r="BQ24" s="234">
        <v>18</v>
      </c>
      <c r="BR24" s="235"/>
      <c r="BS24" s="1020"/>
      <c r="BT24" s="1021"/>
      <c r="BU24" s="1021"/>
      <c r="BV24" s="1021"/>
      <c r="BW24" s="1021"/>
      <c r="BX24" s="1021"/>
      <c r="BY24" s="1021"/>
      <c r="BZ24" s="1021"/>
      <c r="CA24" s="1021"/>
      <c r="CB24" s="1021"/>
      <c r="CC24" s="1021"/>
      <c r="CD24" s="1021"/>
      <c r="CE24" s="1021"/>
      <c r="CF24" s="1021"/>
      <c r="CG24" s="1042"/>
      <c r="CH24" s="1017"/>
      <c r="CI24" s="1018"/>
      <c r="CJ24" s="1018"/>
      <c r="CK24" s="1018"/>
      <c r="CL24" s="1019"/>
      <c r="CM24" s="1017"/>
      <c r="CN24" s="1018"/>
      <c r="CO24" s="1018"/>
      <c r="CP24" s="1018"/>
      <c r="CQ24" s="1019"/>
      <c r="CR24" s="1017"/>
      <c r="CS24" s="1018"/>
      <c r="CT24" s="1018"/>
      <c r="CU24" s="1018"/>
      <c r="CV24" s="1019"/>
      <c r="CW24" s="1017"/>
      <c r="CX24" s="1018"/>
      <c r="CY24" s="1018"/>
      <c r="CZ24" s="1018"/>
      <c r="DA24" s="1019"/>
      <c r="DB24" s="1017"/>
      <c r="DC24" s="1018"/>
      <c r="DD24" s="1018"/>
      <c r="DE24" s="1018"/>
      <c r="DF24" s="1019"/>
      <c r="DG24" s="1017"/>
      <c r="DH24" s="1018"/>
      <c r="DI24" s="1018"/>
      <c r="DJ24" s="1018"/>
      <c r="DK24" s="1019"/>
      <c r="DL24" s="1017"/>
      <c r="DM24" s="1018"/>
      <c r="DN24" s="1018"/>
      <c r="DO24" s="1018"/>
      <c r="DP24" s="1019"/>
      <c r="DQ24" s="1017"/>
      <c r="DR24" s="1018"/>
      <c r="DS24" s="1018"/>
      <c r="DT24" s="1018"/>
      <c r="DU24" s="1019"/>
      <c r="DV24" s="1020"/>
      <c r="DW24" s="1021"/>
      <c r="DX24" s="1021"/>
      <c r="DY24" s="1021"/>
      <c r="DZ24" s="1022"/>
      <c r="EA24" s="230"/>
    </row>
    <row r="25" spans="1:131" ht="26.25" customHeight="1" thickBot="1" x14ac:dyDescent="0.2">
      <c r="A25" s="1087" t="s">
        <v>399</v>
      </c>
      <c r="B25" s="1087"/>
      <c r="C25" s="1087"/>
      <c r="D25" s="1087"/>
      <c r="E25" s="1087"/>
      <c r="F25" s="1087"/>
      <c r="G25" s="1087"/>
      <c r="H25" s="1087"/>
      <c r="I25" s="1087"/>
      <c r="J25" s="1087"/>
      <c r="K25" s="1087"/>
      <c r="L25" s="1087"/>
      <c r="M25" s="1087"/>
      <c r="N25" s="1087"/>
      <c r="O25" s="1087"/>
      <c r="P25" s="1087"/>
      <c r="Q25" s="1087"/>
      <c r="R25" s="1087"/>
      <c r="S25" s="1087"/>
      <c r="T25" s="1087"/>
      <c r="U25" s="1087"/>
      <c r="V25" s="1087"/>
      <c r="W25" s="1087"/>
      <c r="X25" s="1087"/>
      <c r="Y25" s="1087"/>
      <c r="Z25" s="1087"/>
      <c r="AA25" s="1087"/>
      <c r="AB25" s="1087"/>
      <c r="AC25" s="1087"/>
      <c r="AD25" s="1087"/>
      <c r="AE25" s="1087"/>
      <c r="AF25" s="1087"/>
      <c r="AG25" s="1087"/>
      <c r="AH25" s="1087"/>
      <c r="AI25" s="1087"/>
      <c r="AJ25" s="1087"/>
      <c r="AK25" s="1087"/>
      <c r="AL25" s="1087"/>
      <c r="AM25" s="1087"/>
      <c r="AN25" s="1087"/>
      <c r="AO25" s="1087"/>
      <c r="AP25" s="1087"/>
      <c r="AQ25" s="1087"/>
      <c r="AR25" s="1087"/>
      <c r="AS25" s="1087"/>
      <c r="AT25" s="1087"/>
      <c r="AU25" s="1087"/>
      <c r="AV25" s="1087"/>
      <c r="AW25" s="1087"/>
      <c r="AX25" s="1087"/>
      <c r="AY25" s="1087"/>
      <c r="AZ25" s="1087"/>
      <c r="BA25" s="1087"/>
      <c r="BB25" s="1087"/>
      <c r="BC25" s="1087"/>
      <c r="BD25" s="1087"/>
      <c r="BE25" s="1087"/>
      <c r="BF25" s="1087"/>
      <c r="BG25" s="1087"/>
      <c r="BH25" s="1087"/>
      <c r="BI25" s="1087"/>
      <c r="BJ25" s="228"/>
      <c r="BK25" s="228"/>
      <c r="BL25" s="228"/>
      <c r="BM25" s="228"/>
      <c r="BN25" s="228"/>
      <c r="BO25" s="237"/>
      <c r="BP25" s="237"/>
      <c r="BQ25" s="234">
        <v>19</v>
      </c>
      <c r="BR25" s="235"/>
      <c r="BS25" s="1020"/>
      <c r="BT25" s="1021"/>
      <c r="BU25" s="1021"/>
      <c r="BV25" s="1021"/>
      <c r="BW25" s="1021"/>
      <c r="BX25" s="1021"/>
      <c r="BY25" s="1021"/>
      <c r="BZ25" s="1021"/>
      <c r="CA25" s="1021"/>
      <c r="CB25" s="1021"/>
      <c r="CC25" s="1021"/>
      <c r="CD25" s="1021"/>
      <c r="CE25" s="1021"/>
      <c r="CF25" s="1021"/>
      <c r="CG25" s="1042"/>
      <c r="CH25" s="1017"/>
      <c r="CI25" s="1018"/>
      <c r="CJ25" s="1018"/>
      <c r="CK25" s="1018"/>
      <c r="CL25" s="1019"/>
      <c r="CM25" s="1017"/>
      <c r="CN25" s="1018"/>
      <c r="CO25" s="1018"/>
      <c r="CP25" s="1018"/>
      <c r="CQ25" s="1019"/>
      <c r="CR25" s="1017"/>
      <c r="CS25" s="1018"/>
      <c r="CT25" s="1018"/>
      <c r="CU25" s="1018"/>
      <c r="CV25" s="1019"/>
      <c r="CW25" s="1017"/>
      <c r="CX25" s="1018"/>
      <c r="CY25" s="1018"/>
      <c r="CZ25" s="1018"/>
      <c r="DA25" s="1019"/>
      <c r="DB25" s="1017"/>
      <c r="DC25" s="1018"/>
      <c r="DD25" s="1018"/>
      <c r="DE25" s="1018"/>
      <c r="DF25" s="1019"/>
      <c r="DG25" s="1017"/>
      <c r="DH25" s="1018"/>
      <c r="DI25" s="1018"/>
      <c r="DJ25" s="1018"/>
      <c r="DK25" s="1019"/>
      <c r="DL25" s="1017"/>
      <c r="DM25" s="1018"/>
      <c r="DN25" s="1018"/>
      <c r="DO25" s="1018"/>
      <c r="DP25" s="1019"/>
      <c r="DQ25" s="1017"/>
      <c r="DR25" s="1018"/>
      <c r="DS25" s="1018"/>
      <c r="DT25" s="1018"/>
      <c r="DU25" s="1019"/>
      <c r="DV25" s="1020"/>
      <c r="DW25" s="1021"/>
      <c r="DX25" s="1021"/>
      <c r="DY25" s="1021"/>
      <c r="DZ25" s="1022"/>
      <c r="EA25" s="226"/>
    </row>
    <row r="26" spans="1:131" ht="26.25" customHeight="1" x14ac:dyDescent="0.15">
      <c r="A26" s="1023" t="s">
        <v>376</v>
      </c>
      <c r="B26" s="1024"/>
      <c r="C26" s="1024"/>
      <c r="D26" s="1024"/>
      <c r="E26" s="1024"/>
      <c r="F26" s="1024"/>
      <c r="G26" s="1024"/>
      <c r="H26" s="1024"/>
      <c r="I26" s="1024"/>
      <c r="J26" s="1024"/>
      <c r="K26" s="1024"/>
      <c r="L26" s="1024"/>
      <c r="M26" s="1024"/>
      <c r="N26" s="1024"/>
      <c r="O26" s="1024"/>
      <c r="P26" s="1025"/>
      <c r="Q26" s="1029" t="s">
        <v>400</v>
      </c>
      <c r="R26" s="1030"/>
      <c r="S26" s="1030"/>
      <c r="T26" s="1030"/>
      <c r="U26" s="1031"/>
      <c r="V26" s="1029" t="s">
        <v>401</v>
      </c>
      <c r="W26" s="1030"/>
      <c r="X26" s="1030"/>
      <c r="Y26" s="1030"/>
      <c r="Z26" s="1031"/>
      <c r="AA26" s="1029" t="s">
        <v>402</v>
      </c>
      <c r="AB26" s="1030"/>
      <c r="AC26" s="1030"/>
      <c r="AD26" s="1030"/>
      <c r="AE26" s="1030"/>
      <c r="AF26" s="1083" t="s">
        <v>403</v>
      </c>
      <c r="AG26" s="1036"/>
      <c r="AH26" s="1036"/>
      <c r="AI26" s="1036"/>
      <c r="AJ26" s="1084"/>
      <c r="AK26" s="1030" t="s">
        <v>404</v>
      </c>
      <c r="AL26" s="1030"/>
      <c r="AM26" s="1030"/>
      <c r="AN26" s="1030"/>
      <c r="AO26" s="1031"/>
      <c r="AP26" s="1029" t="s">
        <v>405</v>
      </c>
      <c r="AQ26" s="1030"/>
      <c r="AR26" s="1030"/>
      <c r="AS26" s="1030"/>
      <c r="AT26" s="1031"/>
      <c r="AU26" s="1029" t="s">
        <v>406</v>
      </c>
      <c r="AV26" s="1030"/>
      <c r="AW26" s="1030"/>
      <c r="AX26" s="1030"/>
      <c r="AY26" s="1031"/>
      <c r="AZ26" s="1029" t="s">
        <v>407</v>
      </c>
      <c r="BA26" s="1030"/>
      <c r="BB26" s="1030"/>
      <c r="BC26" s="1030"/>
      <c r="BD26" s="1031"/>
      <c r="BE26" s="1029" t="s">
        <v>383</v>
      </c>
      <c r="BF26" s="1030"/>
      <c r="BG26" s="1030"/>
      <c r="BH26" s="1030"/>
      <c r="BI26" s="1043"/>
      <c r="BJ26" s="228"/>
      <c r="BK26" s="228"/>
      <c r="BL26" s="228"/>
      <c r="BM26" s="228"/>
      <c r="BN26" s="228"/>
      <c r="BO26" s="237"/>
      <c r="BP26" s="237"/>
      <c r="BQ26" s="234">
        <v>20</v>
      </c>
      <c r="BR26" s="235"/>
      <c r="BS26" s="1020"/>
      <c r="BT26" s="1021"/>
      <c r="BU26" s="1021"/>
      <c r="BV26" s="1021"/>
      <c r="BW26" s="1021"/>
      <c r="BX26" s="1021"/>
      <c r="BY26" s="1021"/>
      <c r="BZ26" s="1021"/>
      <c r="CA26" s="1021"/>
      <c r="CB26" s="1021"/>
      <c r="CC26" s="1021"/>
      <c r="CD26" s="1021"/>
      <c r="CE26" s="1021"/>
      <c r="CF26" s="1021"/>
      <c r="CG26" s="1042"/>
      <c r="CH26" s="1017"/>
      <c r="CI26" s="1018"/>
      <c r="CJ26" s="1018"/>
      <c r="CK26" s="1018"/>
      <c r="CL26" s="1019"/>
      <c r="CM26" s="1017"/>
      <c r="CN26" s="1018"/>
      <c r="CO26" s="1018"/>
      <c r="CP26" s="1018"/>
      <c r="CQ26" s="1019"/>
      <c r="CR26" s="1017"/>
      <c r="CS26" s="1018"/>
      <c r="CT26" s="1018"/>
      <c r="CU26" s="1018"/>
      <c r="CV26" s="1019"/>
      <c r="CW26" s="1017"/>
      <c r="CX26" s="1018"/>
      <c r="CY26" s="1018"/>
      <c r="CZ26" s="1018"/>
      <c r="DA26" s="1019"/>
      <c r="DB26" s="1017"/>
      <c r="DC26" s="1018"/>
      <c r="DD26" s="1018"/>
      <c r="DE26" s="1018"/>
      <c r="DF26" s="1019"/>
      <c r="DG26" s="1017"/>
      <c r="DH26" s="1018"/>
      <c r="DI26" s="1018"/>
      <c r="DJ26" s="1018"/>
      <c r="DK26" s="1019"/>
      <c r="DL26" s="1017"/>
      <c r="DM26" s="1018"/>
      <c r="DN26" s="1018"/>
      <c r="DO26" s="1018"/>
      <c r="DP26" s="1019"/>
      <c r="DQ26" s="1017"/>
      <c r="DR26" s="1018"/>
      <c r="DS26" s="1018"/>
      <c r="DT26" s="1018"/>
      <c r="DU26" s="1019"/>
      <c r="DV26" s="1020"/>
      <c r="DW26" s="1021"/>
      <c r="DX26" s="1021"/>
      <c r="DY26" s="1021"/>
      <c r="DZ26" s="1022"/>
      <c r="EA26" s="226"/>
    </row>
    <row r="27" spans="1:131" ht="26.25" customHeight="1" thickBot="1" x14ac:dyDescent="0.2">
      <c r="A27" s="1026"/>
      <c r="B27" s="1027"/>
      <c r="C27" s="1027"/>
      <c r="D27" s="1027"/>
      <c r="E27" s="1027"/>
      <c r="F27" s="1027"/>
      <c r="G27" s="1027"/>
      <c r="H27" s="1027"/>
      <c r="I27" s="1027"/>
      <c r="J27" s="1027"/>
      <c r="K27" s="1027"/>
      <c r="L27" s="1027"/>
      <c r="M27" s="1027"/>
      <c r="N27" s="1027"/>
      <c r="O27" s="1027"/>
      <c r="P27" s="1028"/>
      <c r="Q27" s="1032"/>
      <c r="R27" s="1033"/>
      <c r="S27" s="1033"/>
      <c r="T27" s="1033"/>
      <c r="U27" s="1034"/>
      <c r="V27" s="1032"/>
      <c r="W27" s="1033"/>
      <c r="X27" s="1033"/>
      <c r="Y27" s="1033"/>
      <c r="Z27" s="1034"/>
      <c r="AA27" s="1032"/>
      <c r="AB27" s="1033"/>
      <c r="AC27" s="1033"/>
      <c r="AD27" s="1033"/>
      <c r="AE27" s="1033"/>
      <c r="AF27" s="1085"/>
      <c r="AG27" s="1039"/>
      <c r="AH27" s="1039"/>
      <c r="AI27" s="1039"/>
      <c r="AJ27" s="1086"/>
      <c r="AK27" s="1033"/>
      <c r="AL27" s="1033"/>
      <c r="AM27" s="1033"/>
      <c r="AN27" s="1033"/>
      <c r="AO27" s="1034"/>
      <c r="AP27" s="1032"/>
      <c r="AQ27" s="1033"/>
      <c r="AR27" s="1033"/>
      <c r="AS27" s="1033"/>
      <c r="AT27" s="1034"/>
      <c r="AU27" s="1032"/>
      <c r="AV27" s="1033"/>
      <c r="AW27" s="1033"/>
      <c r="AX27" s="1033"/>
      <c r="AY27" s="1034"/>
      <c r="AZ27" s="1032"/>
      <c r="BA27" s="1033"/>
      <c r="BB27" s="1033"/>
      <c r="BC27" s="1033"/>
      <c r="BD27" s="1034"/>
      <c r="BE27" s="1032"/>
      <c r="BF27" s="1033"/>
      <c r="BG27" s="1033"/>
      <c r="BH27" s="1033"/>
      <c r="BI27" s="1044"/>
      <c r="BJ27" s="228"/>
      <c r="BK27" s="228"/>
      <c r="BL27" s="228"/>
      <c r="BM27" s="228"/>
      <c r="BN27" s="228"/>
      <c r="BO27" s="237"/>
      <c r="BP27" s="237"/>
      <c r="BQ27" s="234">
        <v>21</v>
      </c>
      <c r="BR27" s="235"/>
      <c r="BS27" s="1020"/>
      <c r="BT27" s="1021"/>
      <c r="BU27" s="1021"/>
      <c r="BV27" s="1021"/>
      <c r="BW27" s="1021"/>
      <c r="BX27" s="1021"/>
      <c r="BY27" s="1021"/>
      <c r="BZ27" s="1021"/>
      <c r="CA27" s="1021"/>
      <c r="CB27" s="1021"/>
      <c r="CC27" s="1021"/>
      <c r="CD27" s="1021"/>
      <c r="CE27" s="1021"/>
      <c r="CF27" s="1021"/>
      <c r="CG27" s="1042"/>
      <c r="CH27" s="1017"/>
      <c r="CI27" s="1018"/>
      <c r="CJ27" s="1018"/>
      <c r="CK27" s="1018"/>
      <c r="CL27" s="1019"/>
      <c r="CM27" s="1017"/>
      <c r="CN27" s="1018"/>
      <c r="CO27" s="1018"/>
      <c r="CP27" s="1018"/>
      <c r="CQ27" s="1019"/>
      <c r="CR27" s="1017"/>
      <c r="CS27" s="1018"/>
      <c r="CT27" s="1018"/>
      <c r="CU27" s="1018"/>
      <c r="CV27" s="1019"/>
      <c r="CW27" s="1017"/>
      <c r="CX27" s="1018"/>
      <c r="CY27" s="1018"/>
      <c r="CZ27" s="1018"/>
      <c r="DA27" s="1019"/>
      <c r="DB27" s="1017"/>
      <c r="DC27" s="1018"/>
      <c r="DD27" s="1018"/>
      <c r="DE27" s="1018"/>
      <c r="DF27" s="1019"/>
      <c r="DG27" s="1017"/>
      <c r="DH27" s="1018"/>
      <c r="DI27" s="1018"/>
      <c r="DJ27" s="1018"/>
      <c r="DK27" s="1019"/>
      <c r="DL27" s="1017"/>
      <c r="DM27" s="1018"/>
      <c r="DN27" s="1018"/>
      <c r="DO27" s="1018"/>
      <c r="DP27" s="1019"/>
      <c r="DQ27" s="1017"/>
      <c r="DR27" s="1018"/>
      <c r="DS27" s="1018"/>
      <c r="DT27" s="1018"/>
      <c r="DU27" s="1019"/>
      <c r="DV27" s="1020"/>
      <c r="DW27" s="1021"/>
      <c r="DX27" s="1021"/>
      <c r="DY27" s="1021"/>
      <c r="DZ27" s="1022"/>
      <c r="EA27" s="226"/>
    </row>
    <row r="28" spans="1:131" ht="26.25" customHeight="1" thickTop="1" x14ac:dyDescent="0.15">
      <c r="A28" s="238">
        <v>1</v>
      </c>
      <c r="B28" s="1075" t="s">
        <v>408</v>
      </c>
      <c r="C28" s="1076"/>
      <c r="D28" s="1076"/>
      <c r="E28" s="1076"/>
      <c r="F28" s="1076"/>
      <c r="G28" s="1076"/>
      <c r="H28" s="1076"/>
      <c r="I28" s="1076"/>
      <c r="J28" s="1076"/>
      <c r="K28" s="1076"/>
      <c r="L28" s="1076"/>
      <c r="M28" s="1076"/>
      <c r="N28" s="1076"/>
      <c r="O28" s="1076"/>
      <c r="P28" s="1077"/>
      <c r="Q28" s="1078">
        <v>515</v>
      </c>
      <c r="R28" s="1079"/>
      <c r="S28" s="1079"/>
      <c r="T28" s="1079"/>
      <c r="U28" s="1079"/>
      <c r="V28" s="1079">
        <v>501</v>
      </c>
      <c r="W28" s="1079"/>
      <c r="X28" s="1079"/>
      <c r="Y28" s="1079"/>
      <c r="Z28" s="1079"/>
      <c r="AA28" s="1079">
        <v>14</v>
      </c>
      <c r="AB28" s="1079"/>
      <c r="AC28" s="1079"/>
      <c r="AD28" s="1079"/>
      <c r="AE28" s="1080"/>
      <c r="AF28" s="1081">
        <v>14</v>
      </c>
      <c r="AG28" s="1079"/>
      <c r="AH28" s="1079"/>
      <c r="AI28" s="1079"/>
      <c r="AJ28" s="1082"/>
      <c r="AK28" s="1070">
        <v>49</v>
      </c>
      <c r="AL28" s="1071"/>
      <c r="AM28" s="1071"/>
      <c r="AN28" s="1071"/>
      <c r="AO28" s="1071"/>
      <c r="AP28" s="1071" t="s">
        <v>588</v>
      </c>
      <c r="AQ28" s="1071"/>
      <c r="AR28" s="1071"/>
      <c r="AS28" s="1071"/>
      <c r="AT28" s="1071"/>
      <c r="AU28" s="1071" t="s">
        <v>588</v>
      </c>
      <c r="AV28" s="1071"/>
      <c r="AW28" s="1071"/>
      <c r="AX28" s="1071"/>
      <c r="AY28" s="1071"/>
      <c r="AZ28" s="1072" t="s">
        <v>588</v>
      </c>
      <c r="BA28" s="1072"/>
      <c r="BB28" s="1072"/>
      <c r="BC28" s="1072"/>
      <c r="BD28" s="1072"/>
      <c r="BE28" s="1073"/>
      <c r="BF28" s="1073"/>
      <c r="BG28" s="1073"/>
      <c r="BH28" s="1073"/>
      <c r="BI28" s="1074"/>
      <c r="BJ28" s="228"/>
      <c r="BK28" s="228"/>
      <c r="BL28" s="228"/>
      <c r="BM28" s="228"/>
      <c r="BN28" s="228"/>
      <c r="BO28" s="237"/>
      <c r="BP28" s="237"/>
      <c r="BQ28" s="234">
        <v>22</v>
      </c>
      <c r="BR28" s="235"/>
      <c r="BS28" s="1020"/>
      <c r="BT28" s="1021"/>
      <c r="BU28" s="1021"/>
      <c r="BV28" s="1021"/>
      <c r="BW28" s="1021"/>
      <c r="BX28" s="1021"/>
      <c r="BY28" s="1021"/>
      <c r="BZ28" s="1021"/>
      <c r="CA28" s="1021"/>
      <c r="CB28" s="1021"/>
      <c r="CC28" s="1021"/>
      <c r="CD28" s="1021"/>
      <c r="CE28" s="1021"/>
      <c r="CF28" s="1021"/>
      <c r="CG28" s="1042"/>
      <c r="CH28" s="1017"/>
      <c r="CI28" s="1018"/>
      <c r="CJ28" s="1018"/>
      <c r="CK28" s="1018"/>
      <c r="CL28" s="1019"/>
      <c r="CM28" s="1017"/>
      <c r="CN28" s="1018"/>
      <c r="CO28" s="1018"/>
      <c r="CP28" s="1018"/>
      <c r="CQ28" s="1019"/>
      <c r="CR28" s="1017"/>
      <c r="CS28" s="1018"/>
      <c r="CT28" s="1018"/>
      <c r="CU28" s="1018"/>
      <c r="CV28" s="1019"/>
      <c r="CW28" s="1017"/>
      <c r="CX28" s="1018"/>
      <c r="CY28" s="1018"/>
      <c r="CZ28" s="1018"/>
      <c r="DA28" s="1019"/>
      <c r="DB28" s="1017"/>
      <c r="DC28" s="1018"/>
      <c r="DD28" s="1018"/>
      <c r="DE28" s="1018"/>
      <c r="DF28" s="1019"/>
      <c r="DG28" s="1017"/>
      <c r="DH28" s="1018"/>
      <c r="DI28" s="1018"/>
      <c r="DJ28" s="1018"/>
      <c r="DK28" s="1019"/>
      <c r="DL28" s="1017"/>
      <c r="DM28" s="1018"/>
      <c r="DN28" s="1018"/>
      <c r="DO28" s="1018"/>
      <c r="DP28" s="1019"/>
      <c r="DQ28" s="1017"/>
      <c r="DR28" s="1018"/>
      <c r="DS28" s="1018"/>
      <c r="DT28" s="1018"/>
      <c r="DU28" s="1019"/>
      <c r="DV28" s="1020"/>
      <c r="DW28" s="1021"/>
      <c r="DX28" s="1021"/>
      <c r="DY28" s="1021"/>
      <c r="DZ28" s="1022"/>
      <c r="EA28" s="226"/>
    </row>
    <row r="29" spans="1:131" ht="26.25" customHeight="1" x14ac:dyDescent="0.15">
      <c r="A29" s="238">
        <v>2</v>
      </c>
      <c r="B29" s="1058" t="s">
        <v>409</v>
      </c>
      <c r="C29" s="1059"/>
      <c r="D29" s="1059"/>
      <c r="E29" s="1059"/>
      <c r="F29" s="1059"/>
      <c r="G29" s="1059"/>
      <c r="H29" s="1059"/>
      <c r="I29" s="1059"/>
      <c r="J29" s="1059"/>
      <c r="K29" s="1059"/>
      <c r="L29" s="1059"/>
      <c r="M29" s="1059"/>
      <c r="N29" s="1059"/>
      <c r="O29" s="1059"/>
      <c r="P29" s="1060"/>
      <c r="Q29" s="1066">
        <v>732</v>
      </c>
      <c r="R29" s="1067"/>
      <c r="S29" s="1067"/>
      <c r="T29" s="1067"/>
      <c r="U29" s="1067"/>
      <c r="V29" s="1067">
        <v>668</v>
      </c>
      <c r="W29" s="1067"/>
      <c r="X29" s="1067"/>
      <c r="Y29" s="1067"/>
      <c r="Z29" s="1067"/>
      <c r="AA29" s="1067">
        <v>64</v>
      </c>
      <c r="AB29" s="1067"/>
      <c r="AC29" s="1067"/>
      <c r="AD29" s="1067"/>
      <c r="AE29" s="1068"/>
      <c r="AF29" s="1063">
        <v>38</v>
      </c>
      <c r="AG29" s="1064"/>
      <c r="AH29" s="1064"/>
      <c r="AI29" s="1064"/>
      <c r="AJ29" s="1065"/>
      <c r="AK29" s="1008">
        <v>192</v>
      </c>
      <c r="AL29" s="999"/>
      <c r="AM29" s="999"/>
      <c r="AN29" s="999"/>
      <c r="AO29" s="999"/>
      <c r="AP29" s="999">
        <v>817</v>
      </c>
      <c r="AQ29" s="999"/>
      <c r="AR29" s="999"/>
      <c r="AS29" s="999"/>
      <c r="AT29" s="999"/>
      <c r="AU29" s="999">
        <v>343</v>
      </c>
      <c r="AV29" s="999"/>
      <c r="AW29" s="999"/>
      <c r="AX29" s="999"/>
      <c r="AY29" s="999"/>
      <c r="AZ29" s="1069" t="s">
        <v>588</v>
      </c>
      <c r="BA29" s="1069"/>
      <c r="BB29" s="1069"/>
      <c r="BC29" s="1069"/>
      <c r="BD29" s="1069"/>
      <c r="BE29" s="1000"/>
      <c r="BF29" s="1000"/>
      <c r="BG29" s="1000"/>
      <c r="BH29" s="1000"/>
      <c r="BI29" s="1001"/>
      <c r="BJ29" s="228"/>
      <c r="BK29" s="228"/>
      <c r="BL29" s="228"/>
      <c r="BM29" s="228"/>
      <c r="BN29" s="228"/>
      <c r="BO29" s="237"/>
      <c r="BP29" s="237"/>
      <c r="BQ29" s="234">
        <v>23</v>
      </c>
      <c r="BR29" s="235"/>
      <c r="BS29" s="1020"/>
      <c r="BT29" s="1021"/>
      <c r="BU29" s="1021"/>
      <c r="BV29" s="1021"/>
      <c r="BW29" s="1021"/>
      <c r="BX29" s="1021"/>
      <c r="BY29" s="1021"/>
      <c r="BZ29" s="1021"/>
      <c r="CA29" s="1021"/>
      <c r="CB29" s="1021"/>
      <c r="CC29" s="1021"/>
      <c r="CD29" s="1021"/>
      <c r="CE29" s="1021"/>
      <c r="CF29" s="1021"/>
      <c r="CG29" s="1042"/>
      <c r="CH29" s="1017"/>
      <c r="CI29" s="1018"/>
      <c r="CJ29" s="1018"/>
      <c r="CK29" s="1018"/>
      <c r="CL29" s="1019"/>
      <c r="CM29" s="1017"/>
      <c r="CN29" s="1018"/>
      <c r="CO29" s="1018"/>
      <c r="CP29" s="1018"/>
      <c r="CQ29" s="1019"/>
      <c r="CR29" s="1017"/>
      <c r="CS29" s="1018"/>
      <c r="CT29" s="1018"/>
      <c r="CU29" s="1018"/>
      <c r="CV29" s="1019"/>
      <c r="CW29" s="1017"/>
      <c r="CX29" s="1018"/>
      <c r="CY29" s="1018"/>
      <c r="CZ29" s="1018"/>
      <c r="DA29" s="1019"/>
      <c r="DB29" s="1017"/>
      <c r="DC29" s="1018"/>
      <c r="DD29" s="1018"/>
      <c r="DE29" s="1018"/>
      <c r="DF29" s="1019"/>
      <c r="DG29" s="1017"/>
      <c r="DH29" s="1018"/>
      <c r="DI29" s="1018"/>
      <c r="DJ29" s="1018"/>
      <c r="DK29" s="1019"/>
      <c r="DL29" s="1017"/>
      <c r="DM29" s="1018"/>
      <c r="DN29" s="1018"/>
      <c r="DO29" s="1018"/>
      <c r="DP29" s="1019"/>
      <c r="DQ29" s="1017"/>
      <c r="DR29" s="1018"/>
      <c r="DS29" s="1018"/>
      <c r="DT29" s="1018"/>
      <c r="DU29" s="1019"/>
      <c r="DV29" s="1020"/>
      <c r="DW29" s="1021"/>
      <c r="DX29" s="1021"/>
      <c r="DY29" s="1021"/>
      <c r="DZ29" s="1022"/>
      <c r="EA29" s="226"/>
    </row>
    <row r="30" spans="1:131" ht="26.25" customHeight="1" x14ac:dyDescent="0.15">
      <c r="A30" s="238">
        <v>3</v>
      </c>
      <c r="B30" s="1058" t="s">
        <v>410</v>
      </c>
      <c r="C30" s="1059"/>
      <c r="D30" s="1059"/>
      <c r="E30" s="1059"/>
      <c r="F30" s="1059"/>
      <c r="G30" s="1059"/>
      <c r="H30" s="1059"/>
      <c r="I30" s="1059"/>
      <c r="J30" s="1059"/>
      <c r="K30" s="1059"/>
      <c r="L30" s="1059"/>
      <c r="M30" s="1059"/>
      <c r="N30" s="1059"/>
      <c r="O30" s="1059"/>
      <c r="P30" s="1060"/>
      <c r="Q30" s="1066">
        <v>383</v>
      </c>
      <c r="R30" s="1067"/>
      <c r="S30" s="1067"/>
      <c r="T30" s="1067"/>
      <c r="U30" s="1067"/>
      <c r="V30" s="1067">
        <v>373</v>
      </c>
      <c r="W30" s="1067"/>
      <c r="X30" s="1067"/>
      <c r="Y30" s="1067"/>
      <c r="Z30" s="1067"/>
      <c r="AA30" s="1067">
        <v>10</v>
      </c>
      <c r="AB30" s="1067"/>
      <c r="AC30" s="1067"/>
      <c r="AD30" s="1067"/>
      <c r="AE30" s="1068"/>
      <c r="AF30" s="1063">
        <v>10</v>
      </c>
      <c r="AG30" s="1064"/>
      <c r="AH30" s="1064"/>
      <c r="AI30" s="1064"/>
      <c r="AJ30" s="1065"/>
      <c r="AK30" s="1008">
        <v>89</v>
      </c>
      <c r="AL30" s="999"/>
      <c r="AM30" s="999"/>
      <c r="AN30" s="999"/>
      <c r="AO30" s="999"/>
      <c r="AP30" s="999" t="s">
        <v>588</v>
      </c>
      <c r="AQ30" s="999"/>
      <c r="AR30" s="999"/>
      <c r="AS30" s="999"/>
      <c r="AT30" s="999"/>
      <c r="AU30" s="999" t="s">
        <v>588</v>
      </c>
      <c r="AV30" s="999"/>
      <c r="AW30" s="999"/>
      <c r="AX30" s="999"/>
      <c r="AY30" s="999"/>
      <c r="AZ30" s="1069" t="s">
        <v>588</v>
      </c>
      <c r="BA30" s="1069"/>
      <c r="BB30" s="1069"/>
      <c r="BC30" s="1069"/>
      <c r="BD30" s="1069"/>
      <c r="BE30" s="1000"/>
      <c r="BF30" s="1000"/>
      <c r="BG30" s="1000"/>
      <c r="BH30" s="1000"/>
      <c r="BI30" s="1001"/>
      <c r="BJ30" s="228"/>
      <c r="BK30" s="228"/>
      <c r="BL30" s="228"/>
      <c r="BM30" s="228"/>
      <c r="BN30" s="228"/>
      <c r="BO30" s="237"/>
      <c r="BP30" s="237"/>
      <c r="BQ30" s="234">
        <v>24</v>
      </c>
      <c r="BR30" s="235"/>
      <c r="BS30" s="1020"/>
      <c r="BT30" s="1021"/>
      <c r="BU30" s="1021"/>
      <c r="BV30" s="1021"/>
      <c r="BW30" s="1021"/>
      <c r="BX30" s="1021"/>
      <c r="BY30" s="1021"/>
      <c r="BZ30" s="1021"/>
      <c r="CA30" s="1021"/>
      <c r="CB30" s="1021"/>
      <c r="CC30" s="1021"/>
      <c r="CD30" s="1021"/>
      <c r="CE30" s="1021"/>
      <c r="CF30" s="1021"/>
      <c r="CG30" s="1042"/>
      <c r="CH30" s="1017"/>
      <c r="CI30" s="1018"/>
      <c r="CJ30" s="1018"/>
      <c r="CK30" s="1018"/>
      <c r="CL30" s="1019"/>
      <c r="CM30" s="1017"/>
      <c r="CN30" s="1018"/>
      <c r="CO30" s="1018"/>
      <c r="CP30" s="1018"/>
      <c r="CQ30" s="1019"/>
      <c r="CR30" s="1017"/>
      <c r="CS30" s="1018"/>
      <c r="CT30" s="1018"/>
      <c r="CU30" s="1018"/>
      <c r="CV30" s="1019"/>
      <c r="CW30" s="1017"/>
      <c r="CX30" s="1018"/>
      <c r="CY30" s="1018"/>
      <c r="CZ30" s="1018"/>
      <c r="DA30" s="1019"/>
      <c r="DB30" s="1017"/>
      <c r="DC30" s="1018"/>
      <c r="DD30" s="1018"/>
      <c r="DE30" s="1018"/>
      <c r="DF30" s="1019"/>
      <c r="DG30" s="1017"/>
      <c r="DH30" s="1018"/>
      <c r="DI30" s="1018"/>
      <c r="DJ30" s="1018"/>
      <c r="DK30" s="1019"/>
      <c r="DL30" s="1017"/>
      <c r="DM30" s="1018"/>
      <c r="DN30" s="1018"/>
      <c r="DO30" s="1018"/>
      <c r="DP30" s="1019"/>
      <c r="DQ30" s="1017"/>
      <c r="DR30" s="1018"/>
      <c r="DS30" s="1018"/>
      <c r="DT30" s="1018"/>
      <c r="DU30" s="1019"/>
      <c r="DV30" s="1020"/>
      <c r="DW30" s="1021"/>
      <c r="DX30" s="1021"/>
      <c r="DY30" s="1021"/>
      <c r="DZ30" s="1022"/>
      <c r="EA30" s="226"/>
    </row>
    <row r="31" spans="1:131" ht="26.25" customHeight="1" x14ac:dyDescent="0.15">
      <c r="A31" s="238">
        <v>4</v>
      </c>
      <c r="B31" s="1058" t="s">
        <v>411</v>
      </c>
      <c r="C31" s="1059"/>
      <c r="D31" s="1059"/>
      <c r="E31" s="1059"/>
      <c r="F31" s="1059"/>
      <c r="G31" s="1059"/>
      <c r="H31" s="1059"/>
      <c r="I31" s="1059"/>
      <c r="J31" s="1059"/>
      <c r="K31" s="1059"/>
      <c r="L31" s="1059"/>
      <c r="M31" s="1059"/>
      <c r="N31" s="1059"/>
      <c r="O31" s="1059"/>
      <c r="P31" s="1060"/>
      <c r="Q31" s="1066">
        <v>50</v>
      </c>
      <c r="R31" s="1067"/>
      <c r="S31" s="1067"/>
      <c r="T31" s="1067"/>
      <c r="U31" s="1067"/>
      <c r="V31" s="1067">
        <v>49</v>
      </c>
      <c r="W31" s="1067"/>
      <c r="X31" s="1067"/>
      <c r="Y31" s="1067"/>
      <c r="Z31" s="1067"/>
      <c r="AA31" s="1067">
        <v>1</v>
      </c>
      <c r="AB31" s="1067"/>
      <c r="AC31" s="1067"/>
      <c r="AD31" s="1067"/>
      <c r="AE31" s="1068"/>
      <c r="AF31" s="1063">
        <v>1</v>
      </c>
      <c r="AG31" s="1064"/>
      <c r="AH31" s="1064"/>
      <c r="AI31" s="1064"/>
      <c r="AJ31" s="1065"/>
      <c r="AK31" s="1008">
        <v>23</v>
      </c>
      <c r="AL31" s="999"/>
      <c r="AM31" s="999"/>
      <c r="AN31" s="999"/>
      <c r="AO31" s="999"/>
      <c r="AP31" s="999" t="s">
        <v>588</v>
      </c>
      <c r="AQ31" s="999"/>
      <c r="AR31" s="999"/>
      <c r="AS31" s="999"/>
      <c r="AT31" s="999"/>
      <c r="AU31" s="999" t="s">
        <v>588</v>
      </c>
      <c r="AV31" s="999"/>
      <c r="AW31" s="999"/>
      <c r="AX31" s="999"/>
      <c r="AY31" s="999"/>
      <c r="AZ31" s="1069" t="s">
        <v>588</v>
      </c>
      <c r="BA31" s="1069"/>
      <c r="BB31" s="1069"/>
      <c r="BC31" s="1069"/>
      <c r="BD31" s="1069"/>
      <c r="BE31" s="1000"/>
      <c r="BF31" s="1000"/>
      <c r="BG31" s="1000"/>
      <c r="BH31" s="1000"/>
      <c r="BI31" s="1001"/>
      <c r="BJ31" s="228"/>
      <c r="BK31" s="228"/>
      <c r="BL31" s="228"/>
      <c r="BM31" s="228"/>
      <c r="BN31" s="228"/>
      <c r="BO31" s="237"/>
      <c r="BP31" s="237"/>
      <c r="BQ31" s="234">
        <v>25</v>
      </c>
      <c r="BR31" s="235"/>
      <c r="BS31" s="1020"/>
      <c r="BT31" s="1021"/>
      <c r="BU31" s="1021"/>
      <c r="BV31" s="1021"/>
      <c r="BW31" s="1021"/>
      <c r="BX31" s="1021"/>
      <c r="BY31" s="1021"/>
      <c r="BZ31" s="1021"/>
      <c r="CA31" s="1021"/>
      <c r="CB31" s="1021"/>
      <c r="CC31" s="1021"/>
      <c r="CD31" s="1021"/>
      <c r="CE31" s="1021"/>
      <c r="CF31" s="1021"/>
      <c r="CG31" s="1042"/>
      <c r="CH31" s="1017"/>
      <c r="CI31" s="1018"/>
      <c r="CJ31" s="1018"/>
      <c r="CK31" s="1018"/>
      <c r="CL31" s="1019"/>
      <c r="CM31" s="1017"/>
      <c r="CN31" s="1018"/>
      <c r="CO31" s="1018"/>
      <c r="CP31" s="1018"/>
      <c r="CQ31" s="1019"/>
      <c r="CR31" s="1017"/>
      <c r="CS31" s="1018"/>
      <c r="CT31" s="1018"/>
      <c r="CU31" s="1018"/>
      <c r="CV31" s="1019"/>
      <c r="CW31" s="1017"/>
      <c r="CX31" s="1018"/>
      <c r="CY31" s="1018"/>
      <c r="CZ31" s="1018"/>
      <c r="DA31" s="1019"/>
      <c r="DB31" s="1017"/>
      <c r="DC31" s="1018"/>
      <c r="DD31" s="1018"/>
      <c r="DE31" s="1018"/>
      <c r="DF31" s="1019"/>
      <c r="DG31" s="1017"/>
      <c r="DH31" s="1018"/>
      <c r="DI31" s="1018"/>
      <c r="DJ31" s="1018"/>
      <c r="DK31" s="1019"/>
      <c r="DL31" s="1017"/>
      <c r="DM31" s="1018"/>
      <c r="DN31" s="1018"/>
      <c r="DO31" s="1018"/>
      <c r="DP31" s="1019"/>
      <c r="DQ31" s="1017"/>
      <c r="DR31" s="1018"/>
      <c r="DS31" s="1018"/>
      <c r="DT31" s="1018"/>
      <c r="DU31" s="1019"/>
      <c r="DV31" s="1020"/>
      <c r="DW31" s="1021"/>
      <c r="DX31" s="1021"/>
      <c r="DY31" s="1021"/>
      <c r="DZ31" s="1022"/>
      <c r="EA31" s="226"/>
    </row>
    <row r="32" spans="1:131" ht="26.25" customHeight="1" x14ac:dyDescent="0.15">
      <c r="A32" s="238">
        <v>5</v>
      </c>
      <c r="B32" s="1058" t="s">
        <v>412</v>
      </c>
      <c r="C32" s="1059"/>
      <c r="D32" s="1059"/>
      <c r="E32" s="1059"/>
      <c r="F32" s="1059"/>
      <c r="G32" s="1059"/>
      <c r="H32" s="1059"/>
      <c r="I32" s="1059"/>
      <c r="J32" s="1059"/>
      <c r="K32" s="1059"/>
      <c r="L32" s="1059"/>
      <c r="M32" s="1059"/>
      <c r="N32" s="1059"/>
      <c r="O32" s="1059"/>
      <c r="P32" s="1060"/>
      <c r="Q32" s="1066">
        <v>126</v>
      </c>
      <c r="R32" s="1067"/>
      <c r="S32" s="1067"/>
      <c r="T32" s="1067"/>
      <c r="U32" s="1067"/>
      <c r="V32" s="1067">
        <v>125</v>
      </c>
      <c r="W32" s="1067"/>
      <c r="X32" s="1067"/>
      <c r="Y32" s="1067"/>
      <c r="Z32" s="1067"/>
      <c r="AA32" s="1067">
        <v>1</v>
      </c>
      <c r="AB32" s="1067"/>
      <c r="AC32" s="1067"/>
      <c r="AD32" s="1067"/>
      <c r="AE32" s="1068"/>
      <c r="AF32" s="1063">
        <v>1</v>
      </c>
      <c r="AG32" s="1064"/>
      <c r="AH32" s="1064"/>
      <c r="AI32" s="1064"/>
      <c r="AJ32" s="1065"/>
      <c r="AK32" s="1008">
        <v>15</v>
      </c>
      <c r="AL32" s="999"/>
      <c r="AM32" s="999"/>
      <c r="AN32" s="999"/>
      <c r="AO32" s="999"/>
      <c r="AP32" s="999">
        <v>226</v>
      </c>
      <c r="AQ32" s="999"/>
      <c r="AR32" s="999"/>
      <c r="AS32" s="999"/>
      <c r="AT32" s="999"/>
      <c r="AU32" s="999">
        <v>98</v>
      </c>
      <c r="AV32" s="999"/>
      <c r="AW32" s="999"/>
      <c r="AX32" s="999"/>
      <c r="AY32" s="999"/>
      <c r="AZ32" s="1069" t="s">
        <v>588</v>
      </c>
      <c r="BA32" s="1069"/>
      <c r="BB32" s="1069"/>
      <c r="BC32" s="1069"/>
      <c r="BD32" s="1069"/>
      <c r="BE32" s="1000" t="s">
        <v>413</v>
      </c>
      <c r="BF32" s="1000"/>
      <c r="BG32" s="1000"/>
      <c r="BH32" s="1000"/>
      <c r="BI32" s="1001"/>
      <c r="BJ32" s="228"/>
      <c r="BK32" s="228"/>
      <c r="BL32" s="228"/>
      <c r="BM32" s="228"/>
      <c r="BN32" s="228"/>
      <c r="BO32" s="237"/>
      <c r="BP32" s="237"/>
      <c r="BQ32" s="234">
        <v>26</v>
      </c>
      <c r="BR32" s="235"/>
      <c r="BS32" s="1020"/>
      <c r="BT32" s="1021"/>
      <c r="BU32" s="1021"/>
      <c r="BV32" s="1021"/>
      <c r="BW32" s="1021"/>
      <c r="BX32" s="1021"/>
      <c r="BY32" s="1021"/>
      <c r="BZ32" s="1021"/>
      <c r="CA32" s="1021"/>
      <c r="CB32" s="1021"/>
      <c r="CC32" s="1021"/>
      <c r="CD32" s="1021"/>
      <c r="CE32" s="1021"/>
      <c r="CF32" s="1021"/>
      <c r="CG32" s="1042"/>
      <c r="CH32" s="1017"/>
      <c r="CI32" s="1018"/>
      <c r="CJ32" s="1018"/>
      <c r="CK32" s="1018"/>
      <c r="CL32" s="1019"/>
      <c r="CM32" s="1017"/>
      <c r="CN32" s="1018"/>
      <c r="CO32" s="1018"/>
      <c r="CP32" s="1018"/>
      <c r="CQ32" s="1019"/>
      <c r="CR32" s="1017"/>
      <c r="CS32" s="1018"/>
      <c r="CT32" s="1018"/>
      <c r="CU32" s="1018"/>
      <c r="CV32" s="1019"/>
      <c r="CW32" s="1017"/>
      <c r="CX32" s="1018"/>
      <c r="CY32" s="1018"/>
      <c r="CZ32" s="1018"/>
      <c r="DA32" s="1019"/>
      <c r="DB32" s="1017"/>
      <c r="DC32" s="1018"/>
      <c r="DD32" s="1018"/>
      <c r="DE32" s="1018"/>
      <c r="DF32" s="1019"/>
      <c r="DG32" s="1017"/>
      <c r="DH32" s="1018"/>
      <c r="DI32" s="1018"/>
      <c r="DJ32" s="1018"/>
      <c r="DK32" s="1019"/>
      <c r="DL32" s="1017"/>
      <c r="DM32" s="1018"/>
      <c r="DN32" s="1018"/>
      <c r="DO32" s="1018"/>
      <c r="DP32" s="1019"/>
      <c r="DQ32" s="1017"/>
      <c r="DR32" s="1018"/>
      <c r="DS32" s="1018"/>
      <c r="DT32" s="1018"/>
      <c r="DU32" s="1019"/>
      <c r="DV32" s="1020"/>
      <c r="DW32" s="1021"/>
      <c r="DX32" s="1021"/>
      <c r="DY32" s="1021"/>
      <c r="DZ32" s="1022"/>
      <c r="EA32" s="226"/>
    </row>
    <row r="33" spans="1:131" ht="26.25" customHeight="1" x14ac:dyDescent="0.15">
      <c r="A33" s="238">
        <v>6</v>
      </c>
      <c r="B33" s="1058" t="s">
        <v>414</v>
      </c>
      <c r="C33" s="1059"/>
      <c r="D33" s="1059"/>
      <c r="E33" s="1059"/>
      <c r="F33" s="1059"/>
      <c r="G33" s="1059"/>
      <c r="H33" s="1059"/>
      <c r="I33" s="1059"/>
      <c r="J33" s="1059"/>
      <c r="K33" s="1059"/>
      <c r="L33" s="1059"/>
      <c r="M33" s="1059"/>
      <c r="N33" s="1059"/>
      <c r="O33" s="1059"/>
      <c r="P33" s="1060"/>
      <c r="Q33" s="1066">
        <v>76</v>
      </c>
      <c r="R33" s="1067"/>
      <c r="S33" s="1067"/>
      <c r="T33" s="1067"/>
      <c r="U33" s="1067"/>
      <c r="V33" s="1067">
        <v>70</v>
      </c>
      <c r="W33" s="1067"/>
      <c r="X33" s="1067"/>
      <c r="Y33" s="1067"/>
      <c r="Z33" s="1067"/>
      <c r="AA33" s="1067">
        <v>6</v>
      </c>
      <c r="AB33" s="1067"/>
      <c r="AC33" s="1067"/>
      <c r="AD33" s="1067"/>
      <c r="AE33" s="1068"/>
      <c r="AF33" s="1063">
        <v>6</v>
      </c>
      <c r="AG33" s="1064"/>
      <c r="AH33" s="1064"/>
      <c r="AI33" s="1064"/>
      <c r="AJ33" s="1065"/>
      <c r="AK33" s="1008">
        <v>28</v>
      </c>
      <c r="AL33" s="999"/>
      <c r="AM33" s="999"/>
      <c r="AN33" s="999"/>
      <c r="AO33" s="999"/>
      <c r="AP33" s="999">
        <v>60</v>
      </c>
      <c r="AQ33" s="999"/>
      <c r="AR33" s="999"/>
      <c r="AS33" s="999"/>
      <c r="AT33" s="999"/>
      <c r="AU33" s="999">
        <v>20</v>
      </c>
      <c r="AV33" s="999"/>
      <c r="AW33" s="999"/>
      <c r="AX33" s="999"/>
      <c r="AY33" s="999"/>
      <c r="AZ33" s="1069" t="s">
        <v>588</v>
      </c>
      <c r="BA33" s="1069"/>
      <c r="BB33" s="1069"/>
      <c r="BC33" s="1069"/>
      <c r="BD33" s="1069"/>
      <c r="BE33" s="1000" t="s">
        <v>413</v>
      </c>
      <c r="BF33" s="1000"/>
      <c r="BG33" s="1000"/>
      <c r="BH33" s="1000"/>
      <c r="BI33" s="1001"/>
      <c r="BJ33" s="228"/>
      <c r="BK33" s="228"/>
      <c r="BL33" s="228"/>
      <c r="BM33" s="228"/>
      <c r="BN33" s="228"/>
      <c r="BO33" s="237"/>
      <c r="BP33" s="237"/>
      <c r="BQ33" s="234">
        <v>27</v>
      </c>
      <c r="BR33" s="235"/>
      <c r="BS33" s="1020"/>
      <c r="BT33" s="1021"/>
      <c r="BU33" s="1021"/>
      <c r="BV33" s="1021"/>
      <c r="BW33" s="1021"/>
      <c r="BX33" s="1021"/>
      <c r="BY33" s="1021"/>
      <c r="BZ33" s="1021"/>
      <c r="CA33" s="1021"/>
      <c r="CB33" s="1021"/>
      <c r="CC33" s="1021"/>
      <c r="CD33" s="1021"/>
      <c r="CE33" s="1021"/>
      <c r="CF33" s="1021"/>
      <c r="CG33" s="1042"/>
      <c r="CH33" s="1017"/>
      <c r="CI33" s="1018"/>
      <c r="CJ33" s="1018"/>
      <c r="CK33" s="1018"/>
      <c r="CL33" s="1019"/>
      <c r="CM33" s="1017"/>
      <c r="CN33" s="1018"/>
      <c r="CO33" s="1018"/>
      <c r="CP33" s="1018"/>
      <c r="CQ33" s="1019"/>
      <c r="CR33" s="1017"/>
      <c r="CS33" s="1018"/>
      <c r="CT33" s="1018"/>
      <c r="CU33" s="1018"/>
      <c r="CV33" s="1019"/>
      <c r="CW33" s="1017"/>
      <c r="CX33" s="1018"/>
      <c r="CY33" s="1018"/>
      <c r="CZ33" s="1018"/>
      <c r="DA33" s="1019"/>
      <c r="DB33" s="1017"/>
      <c r="DC33" s="1018"/>
      <c r="DD33" s="1018"/>
      <c r="DE33" s="1018"/>
      <c r="DF33" s="1019"/>
      <c r="DG33" s="1017"/>
      <c r="DH33" s="1018"/>
      <c r="DI33" s="1018"/>
      <c r="DJ33" s="1018"/>
      <c r="DK33" s="1019"/>
      <c r="DL33" s="1017"/>
      <c r="DM33" s="1018"/>
      <c r="DN33" s="1018"/>
      <c r="DO33" s="1018"/>
      <c r="DP33" s="1019"/>
      <c r="DQ33" s="1017"/>
      <c r="DR33" s="1018"/>
      <c r="DS33" s="1018"/>
      <c r="DT33" s="1018"/>
      <c r="DU33" s="1019"/>
      <c r="DV33" s="1020"/>
      <c r="DW33" s="1021"/>
      <c r="DX33" s="1021"/>
      <c r="DY33" s="1021"/>
      <c r="DZ33" s="1022"/>
      <c r="EA33" s="226"/>
    </row>
    <row r="34" spans="1:131" ht="26.25" customHeight="1" x14ac:dyDescent="0.15">
      <c r="A34" s="238">
        <v>7</v>
      </c>
      <c r="B34" s="1058" t="s">
        <v>415</v>
      </c>
      <c r="C34" s="1059"/>
      <c r="D34" s="1059"/>
      <c r="E34" s="1059"/>
      <c r="F34" s="1059"/>
      <c r="G34" s="1059"/>
      <c r="H34" s="1059"/>
      <c r="I34" s="1059"/>
      <c r="J34" s="1059"/>
      <c r="K34" s="1059"/>
      <c r="L34" s="1059"/>
      <c r="M34" s="1059"/>
      <c r="N34" s="1059"/>
      <c r="O34" s="1059"/>
      <c r="P34" s="1060"/>
      <c r="Q34" s="1066">
        <v>165</v>
      </c>
      <c r="R34" s="1067"/>
      <c r="S34" s="1067"/>
      <c r="T34" s="1067"/>
      <c r="U34" s="1067"/>
      <c r="V34" s="1067">
        <v>153</v>
      </c>
      <c r="W34" s="1067"/>
      <c r="X34" s="1067"/>
      <c r="Y34" s="1067"/>
      <c r="Z34" s="1067"/>
      <c r="AA34" s="1067">
        <v>12</v>
      </c>
      <c r="AB34" s="1067"/>
      <c r="AC34" s="1067"/>
      <c r="AD34" s="1067"/>
      <c r="AE34" s="1068"/>
      <c r="AF34" s="1063">
        <v>1</v>
      </c>
      <c r="AG34" s="1064"/>
      <c r="AH34" s="1064"/>
      <c r="AI34" s="1064"/>
      <c r="AJ34" s="1065"/>
      <c r="AK34" s="1008">
        <v>106</v>
      </c>
      <c r="AL34" s="999"/>
      <c r="AM34" s="999"/>
      <c r="AN34" s="999"/>
      <c r="AO34" s="999"/>
      <c r="AP34" s="999">
        <v>779</v>
      </c>
      <c r="AQ34" s="999"/>
      <c r="AR34" s="999"/>
      <c r="AS34" s="999"/>
      <c r="AT34" s="999"/>
      <c r="AU34" s="999">
        <v>766</v>
      </c>
      <c r="AV34" s="999"/>
      <c r="AW34" s="999"/>
      <c r="AX34" s="999"/>
      <c r="AY34" s="999"/>
      <c r="AZ34" s="1069" t="s">
        <v>588</v>
      </c>
      <c r="BA34" s="1069"/>
      <c r="BB34" s="1069"/>
      <c r="BC34" s="1069"/>
      <c r="BD34" s="1069"/>
      <c r="BE34" s="1000" t="s">
        <v>413</v>
      </c>
      <c r="BF34" s="1000"/>
      <c r="BG34" s="1000"/>
      <c r="BH34" s="1000"/>
      <c r="BI34" s="1001"/>
      <c r="BJ34" s="228"/>
      <c r="BK34" s="228"/>
      <c r="BL34" s="228"/>
      <c r="BM34" s="228"/>
      <c r="BN34" s="228"/>
      <c r="BO34" s="237"/>
      <c r="BP34" s="237"/>
      <c r="BQ34" s="234">
        <v>28</v>
      </c>
      <c r="BR34" s="235"/>
      <c r="BS34" s="1020"/>
      <c r="BT34" s="1021"/>
      <c r="BU34" s="1021"/>
      <c r="BV34" s="1021"/>
      <c r="BW34" s="1021"/>
      <c r="BX34" s="1021"/>
      <c r="BY34" s="1021"/>
      <c r="BZ34" s="1021"/>
      <c r="CA34" s="1021"/>
      <c r="CB34" s="1021"/>
      <c r="CC34" s="1021"/>
      <c r="CD34" s="1021"/>
      <c r="CE34" s="1021"/>
      <c r="CF34" s="1021"/>
      <c r="CG34" s="1042"/>
      <c r="CH34" s="1017"/>
      <c r="CI34" s="1018"/>
      <c r="CJ34" s="1018"/>
      <c r="CK34" s="1018"/>
      <c r="CL34" s="1019"/>
      <c r="CM34" s="1017"/>
      <c r="CN34" s="1018"/>
      <c r="CO34" s="1018"/>
      <c r="CP34" s="1018"/>
      <c r="CQ34" s="1019"/>
      <c r="CR34" s="1017"/>
      <c r="CS34" s="1018"/>
      <c r="CT34" s="1018"/>
      <c r="CU34" s="1018"/>
      <c r="CV34" s="1019"/>
      <c r="CW34" s="1017"/>
      <c r="CX34" s="1018"/>
      <c r="CY34" s="1018"/>
      <c r="CZ34" s="1018"/>
      <c r="DA34" s="1019"/>
      <c r="DB34" s="1017"/>
      <c r="DC34" s="1018"/>
      <c r="DD34" s="1018"/>
      <c r="DE34" s="1018"/>
      <c r="DF34" s="1019"/>
      <c r="DG34" s="1017"/>
      <c r="DH34" s="1018"/>
      <c r="DI34" s="1018"/>
      <c r="DJ34" s="1018"/>
      <c r="DK34" s="1019"/>
      <c r="DL34" s="1017"/>
      <c r="DM34" s="1018"/>
      <c r="DN34" s="1018"/>
      <c r="DO34" s="1018"/>
      <c r="DP34" s="1019"/>
      <c r="DQ34" s="1017"/>
      <c r="DR34" s="1018"/>
      <c r="DS34" s="1018"/>
      <c r="DT34" s="1018"/>
      <c r="DU34" s="1019"/>
      <c r="DV34" s="1020"/>
      <c r="DW34" s="1021"/>
      <c r="DX34" s="1021"/>
      <c r="DY34" s="1021"/>
      <c r="DZ34" s="1022"/>
      <c r="EA34" s="226"/>
    </row>
    <row r="35" spans="1:131" ht="26.25" customHeight="1" x14ac:dyDescent="0.15">
      <c r="A35" s="238">
        <v>8</v>
      </c>
      <c r="B35" s="1058"/>
      <c r="C35" s="1059"/>
      <c r="D35" s="1059"/>
      <c r="E35" s="1059"/>
      <c r="F35" s="1059"/>
      <c r="G35" s="1059"/>
      <c r="H35" s="1059"/>
      <c r="I35" s="1059"/>
      <c r="J35" s="1059"/>
      <c r="K35" s="1059"/>
      <c r="L35" s="1059"/>
      <c r="M35" s="1059"/>
      <c r="N35" s="1059"/>
      <c r="O35" s="1059"/>
      <c r="P35" s="1060"/>
      <c r="Q35" s="1066"/>
      <c r="R35" s="1067"/>
      <c r="S35" s="1067"/>
      <c r="T35" s="1067"/>
      <c r="U35" s="1067"/>
      <c r="V35" s="1067"/>
      <c r="W35" s="1067"/>
      <c r="X35" s="1067"/>
      <c r="Y35" s="1067"/>
      <c r="Z35" s="1067"/>
      <c r="AA35" s="1067"/>
      <c r="AB35" s="1067"/>
      <c r="AC35" s="1067"/>
      <c r="AD35" s="1067"/>
      <c r="AE35" s="1068"/>
      <c r="AF35" s="1063"/>
      <c r="AG35" s="1064"/>
      <c r="AH35" s="1064"/>
      <c r="AI35" s="1064"/>
      <c r="AJ35" s="1065"/>
      <c r="AK35" s="1008"/>
      <c r="AL35" s="999"/>
      <c r="AM35" s="999"/>
      <c r="AN35" s="999"/>
      <c r="AO35" s="999"/>
      <c r="AP35" s="999"/>
      <c r="AQ35" s="999"/>
      <c r="AR35" s="999"/>
      <c r="AS35" s="999"/>
      <c r="AT35" s="999"/>
      <c r="AU35" s="999"/>
      <c r="AV35" s="999"/>
      <c r="AW35" s="999"/>
      <c r="AX35" s="999"/>
      <c r="AY35" s="999"/>
      <c r="AZ35" s="1069"/>
      <c r="BA35" s="1069"/>
      <c r="BB35" s="1069"/>
      <c r="BC35" s="1069"/>
      <c r="BD35" s="1069"/>
      <c r="BE35" s="1000"/>
      <c r="BF35" s="1000"/>
      <c r="BG35" s="1000"/>
      <c r="BH35" s="1000"/>
      <c r="BI35" s="1001"/>
      <c r="BJ35" s="228"/>
      <c r="BK35" s="228"/>
      <c r="BL35" s="228"/>
      <c r="BM35" s="228"/>
      <c r="BN35" s="228"/>
      <c r="BO35" s="237"/>
      <c r="BP35" s="237"/>
      <c r="BQ35" s="234">
        <v>29</v>
      </c>
      <c r="BR35" s="235"/>
      <c r="BS35" s="1020"/>
      <c r="BT35" s="1021"/>
      <c r="BU35" s="1021"/>
      <c r="BV35" s="1021"/>
      <c r="BW35" s="1021"/>
      <c r="BX35" s="1021"/>
      <c r="BY35" s="1021"/>
      <c r="BZ35" s="1021"/>
      <c r="CA35" s="1021"/>
      <c r="CB35" s="1021"/>
      <c r="CC35" s="1021"/>
      <c r="CD35" s="1021"/>
      <c r="CE35" s="1021"/>
      <c r="CF35" s="1021"/>
      <c r="CG35" s="1042"/>
      <c r="CH35" s="1017"/>
      <c r="CI35" s="1018"/>
      <c r="CJ35" s="1018"/>
      <c r="CK35" s="1018"/>
      <c r="CL35" s="1019"/>
      <c r="CM35" s="1017"/>
      <c r="CN35" s="1018"/>
      <c r="CO35" s="1018"/>
      <c r="CP35" s="1018"/>
      <c r="CQ35" s="1019"/>
      <c r="CR35" s="1017"/>
      <c r="CS35" s="1018"/>
      <c r="CT35" s="1018"/>
      <c r="CU35" s="1018"/>
      <c r="CV35" s="1019"/>
      <c r="CW35" s="1017"/>
      <c r="CX35" s="1018"/>
      <c r="CY35" s="1018"/>
      <c r="CZ35" s="1018"/>
      <c r="DA35" s="1019"/>
      <c r="DB35" s="1017"/>
      <c r="DC35" s="1018"/>
      <c r="DD35" s="1018"/>
      <c r="DE35" s="1018"/>
      <c r="DF35" s="1019"/>
      <c r="DG35" s="1017"/>
      <c r="DH35" s="1018"/>
      <c r="DI35" s="1018"/>
      <c r="DJ35" s="1018"/>
      <c r="DK35" s="1019"/>
      <c r="DL35" s="1017"/>
      <c r="DM35" s="1018"/>
      <c r="DN35" s="1018"/>
      <c r="DO35" s="1018"/>
      <c r="DP35" s="1019"/>
      <c r="DQ35" s="1017"/>
      <c r="DR35" s="1018"/>
      <c r="DS35" s="1018"/>
      <c r="DT35" s="1018"/>
      <c r="DU35" s="1019"/>
      <c r="DV35" s="1020"/>
      <c r="DW35" s="1021"/>
      <c r="DX35" s="1021"/>
      <c r="DY35" s="1021"/>
      <c r="DZ35" s="1022"/>
      <c r="EA35" s="226"/>
    </row>
    <row r="36" spans="1:131" ht="26.25" customHeight="1" x14ac:dyDescent="0.15">
      <c r="A36" s="238">
        <v>9</v>
      </c>
      <c r="B36" s="1058"/>
      <c r="C36" s="1059"/>
      <c r="D36" s="1059"/>
      <c r="E36" s="1059"/>
      <c r="F36" s="1059"/>
      <c r="G36" s="1059"/>
      <c r="H36" s="1059"/>
      <c r="I36" s="1059"/>
      <c r="J36" s="1059"/>
      <c r="K36" s="1059"/>
      <c r="L36" s="1059"/>
      <c r="M36" s="1059"/>
      <c r="N36" s="1059"/>
      <c r="O36" s="1059"/>
      <c r="P36" s="1060"/>
      <c r="Q36" s="1066"/>
      <c r="R36" s="1067"/>
      <c r="S36" s="1067"/>
      <c r="T36" s="1067"/>
      <c r="U36" s="1067"/>
      <c r="V36" s="1067"/>
      <c r="W36" s="1067"/>
      <c r="X36" s="1067"/>
      <c r="Y36" s="1067"/>
      <c r="Z36" s="1067"/>
      <c r="AA36" s="1067"/>
      <c r="AB36" s="1067"/>
      <c r="AC36" s="1067"/>
      <c r="AD36" s="1067"/>
      <c r="AE36" s="1068"/>
      <c r="AF36" s="1063"/>
      <c r="AG36" s="1064"/>
      <c r="AH36" s="1064"/>
      <c r="AI36" s="1064"/>
      <c r="AJ36" s="1065"/>
      <c r="AK36" s="1008"/>
      <c r="AL36" s="999"/>
      <c r="AM36" s="999"/>
      <c r="AN36" s="999"/>
      <c r="AO36" s="999"/>
      <c r="AP36" s="999"/>
      <c r="AQ36" s="999"/>
      <c r="AR36" s="999"/>
      <c r="AS36" s="999"/>
      <c r="AT36" s="999"/>
      <c r="AU36" s="999"/>
      <c r="AV36" s="999"/>
      <c r="AW36" s="999"/>
      <c r="AX36" s="999"/>
      <c r="AY36" s="999"/>
      <c r="AZ36" s="1069"/>
      <c r="BA36" s="1069"/>
      <c r="BB36" s="1069"/>
      <c r="BC36" s="1069"/>
      <c r="BD36" s="1069"/>
      <c r="BE36" s="1000"/>
      <c r="BF36" s="1000"/>
      <c r="BG36" s="1000"/>
      <c r="BH36" s="1000"/>
      <c r="BI36" s="1001"/>
      <c r="BJ36" s="228"/>
      <c r="BK36" s="228"/>
      <c r="BL36" s="228"/>
      <c r="BM36" s="228"/>
      <c r="BN36" s="228"/>
      <c r="BO36" s="237"/>
      <c r="BP36" s="237"/>
      <c r="BQ36" s="234">
        <v>30</v>
      </c>
      <c r="BR36" s="235"/>
      <c r="BS36" s="1020"/>
      <c r="BT36" s="1021"/>
      <c r="BU36" s="1021"/>
      <c r="BV36" s="1021"/>
      <c r="BW36" s="1021"/>
      <c r="BX36" s="1021"/>
      <c r="BY36" s="1021"/>
      <c r="BZ36" s="1021"/>
      <c r="CA36" s="1021"/>
      <c r="CB36" s="1021"/>
      <c r="CC36" s="1021"/>
      <c r="CD36" s="1021"/>
      <c r="CE36" s="1021"/>
      <c r="CF36" s="1021"/>
      <c r="CG36" s="1042"/>
      <c r="CH36" s="1017"/>
      <c r="CI36" s="1018"/>
      <c r="CJ36" s="1018"/>
      <c r="CK36" s="1018"/>
      <c r="CL36" s="1019"/>
      <c r="CM36" s="1017"/>
      <c r="CN36" s="1018"/>
      <c r="CO36" s="1018"/>
      <c r="CP36" s="1018"/>
      <c r="CQ36" s="1019"/>
      <c r="CR36" s="1017"/>
      <c r="CS36" s="1018"/>
      <c r="CT36" s="1018"/>
      <c r="CU36" s="1018"/>
      <c r="CV36" s="1019"/>
      <c r="CW36" s="1017"/>
      <c r="CX36" s="1018"/>
      <c r="CY36" s="1018"/>
      <c r="CZ36" s="1018"/>
      <c r="DA36" s="1019"/>
      <c r="DB36" s="1017"/>
      <c r="DC36" s="1018"/>
      <c r="DD36" s="1018"/>
      <c r="DE36" s="1018"/>
      <c r="DF36" s="1019"/>
      <c r="DG36" s="1017"/>
      <c r="DH36" s="1018"/>
      <c r="DI36" s="1018"/>
      <c r="DJ36" s="1018"/>
      <c r="DK36" s="1019"/>
      <c r="DL36" s="1017"/>
      <c r="DM36" s="1018"/>
      <c r="DN36" s="1018"/>
      <c r="DO36" s="1018"/>
      <c r="DP36" s="1019"/>
      <c r="DQ36" s="1017"/>
      <c r="DR36" s="1018"/>
      <c r="DS36" s="1018"/>
      <c r="DT36" s="1018"/>
      <c r="DU36" s="1019"/>
      <c r="DV36" s="1020"/>
      <c r="DW36" s="1021"/>
      <c r="DX36" s="1021"/>
      <c r="DY36" s="1021"/>
      <c r="DZ36" s="1022"/>
      <c r="EA36" s="226"/>
    </row>
    <row r="37" spans="1:131" ht="26.25" customHeight="1" x14ac:dyDescent="0.15">
      <c r="A37" s="238">
        <v>10</v>
      </c>
      <c r="B37" s="1058"/>
      <c r="C37" s="1059"/>
      <c r="D37" s="1059"/>
      <c r="E37" s="1059"/>
      <c r="F37" s="1059"/>
      <c r="G37" s="1059"/>
      <c r="H37" s="1059"/>
      <c r="I37" s="1059"/>
      <c r="J37" s="1059"/>
      <c r="K37" s="1059"/>
      <c r="L37" s="1059"/>
      <c r="M37" s="1059"/>
      <c r="N37" s="1059"/>
      <c r="O37" s="1059"/>
      <c r="P37" s="1060"/>
      <c r="Q37" s="1066"/>
      <c r="R37" s="1067"/>
      <c r="S37" s="1067"/>
      <c r="T37" s="1067"/>
      <c r="U37" s="1067"/>
      <c r="V37" s="1067"/>
      <c r="W37" s="1067"/>
      <c r="X37" s="1067"/>
      <c r="Y37" s="1067"/>
      <c r="Z37" s="1067"/>
      <c r="AA37" s="1067"/>
      <c r="AB37" s="1067"/>
      <c r="AC37" s="1067"/>
      <c r="AD37" s="1067"/>
      <c r="AE37" s="1068"/>
      <c r="AF37" s="1063"/>
      <c r="AG37" s="1064"/>
      <c r="AH37" s="1064"/>
      <c r="AI37" s="1064"/>
      <c r="AJ37" s="1065"/>
      <c r="AK37" s="1008"/>
      <c r="AL37" s="999"/>
      <c r="AM37" s="999"/>
      <c r="AN37" s="999"/>
      <c r="AO37" s="999"/>
      <c r="AP37" s="999"/>
      <c r="AQ37" s="999"/>
      <c r="AR37" s="999"/>
      <c r="AS37" s="999"/>
      <c r="AT37" s="999"/>
      <c r="AU37" s="999"/>
      <c r="AV37" s="999"/>
      <c r="AW37" s="999"/>
      <c r="AX37" s="999"/>
      <c r="AY37" s="999"/>
      <c r="AZ37" s="1069"/>
      <c r="BA37" s="1069"/>
      <c r="BB37" s="1069"/>
      <c r="BC37" s="1069"/>
      <c r="BD37" s="1069"/>
      <c r="BE37" s="1000"/>
      <c r="BF37" s="1000"/>
      <c r="BG37" s="1000"/>
      <c r="BH37" s="1000"/>
      <c r="BI37" s="1001"/>
      <c r="BJ37" s="228"/>
      <c r="BK37" s="228"/>
      <c r="BL37" s="228"/>
      <c r="BM37" s="228"/>
      <c r="BN37" s="228"/>
      <c r="BO37" s="237"/>
      <c r="BP37" s="237"/>
      <c r="BQ37" s="234">
        <v>31</v>
      </c>
      <c r="BR37" s="235"/>
      <c r="BS37" s="1020"/>
      <c r="BT37" s="1021"/>
      <c r="BU37" s="1021"/>
      <c r="BV37" s="1021"/>
      <c r="BW37" s="1021"/>
      <c r="BX37" s="1021"/>
      <c r="BY37" s="1021"/>
      <c r="BZ37" s="1021"/>
      <c r="CA37" s="1021"/>
      <c r="CB37" s="1021"/>
      <c r="CC37" s="1021"/>
      <c r="CD37" s="1021"/>
      <c r="CE37" s="1021"/>
      <c r="CF37" s="1021"/>
      <c r="CG37" s="1042"/>
      <c r="CH37" s="1017"/>
      <c r="CI37" s="1018"/>
      <c r="CJ37" s="1018"/>
      <c r="CK37" s="1018"/>
      <c r="CL37" s="1019"/>
      <c r="CM37" s="1017"/>
      <c r="CN37" s="1018"/>
      <c r="CO37" s="1018"/>
      <c r="CP37" s="1018"/>
      <c r="CQ37" s="1019"/>
      <c r="CR37" s="1017"/>
      <c r="CS37" s="1018"/>
      <c r="CT37" s="1018"/>
      <c r="CU37" s="1018"/>
      <c r="CV37" s="1019"/>
      <c r="CW37" s="1017"/>
      <c r="CX37" s="1018"/>
      <c r="CY37" s="1018"/>
      <c r="CZ37" s="1018"/>
      <c r="DA37" s="1019"/>
      <c r="DB37" s="1017"/>
      <c r="DC37" s="1018"/>
      <c r="DD37" s="1018"/>
      <c r="DE37" s="1018"/>
      <c r="DF37" s="1019"/>
      <c r="DG37" s="1017"/>
      <c r="DH37" s="1018"/>
      <c r="DI37" s="1018"/>
      <c r="DJ37" s="1018"/>
      <c r="DK37" s="1019"/>
      <c r="DL37" s="1017"/>
      <c r="DM37" s="1018"/>
      <c r="DN37" s="1018"/>
      <c r="DO37" s="1018"/>
      <c r="DP37" s="1019"/>
      <c r="DQ37" s="1017"/>
      <c r="DR37" s="1018"/>
      <c r="DS37" s="1018"/>
      <c r="DT37" s="1018"/>
      <c r="DU37" s="1019"/>
      <c r="DV37" s="1020"/>
      <c r="DW37" s="1021"/>
      <c r="DX37" s="1021"/>
      <c r="DY37" s="1021"/>
      <c r="DZ37" s="1022"/>
      <c r="EA37" s="226"/>
    </row>
    <row r="38" spans="1:131" ht="26.25" customHeight="1" x14ac:dyDescent="0.15">
      <c r="A38" s="238">
        <v>11</v>
      </c>
      <c r="B38" s="1058"/>
      <c r="C38" s="1059"/>
      <c r="D38" s="1059"/>
      <c r="E38" s="1059"/>
      <c r="F38" s="1059"/>
      <c r="G38" s="1059"/>
      <c r="H38" s="1059"/>
      <c r="I38" s="1059"/>
      <c r="J38" s="1059"/>
      <c r="K38" s="1059"/>
      <c r="L38" s="1059"/>
      <c r="M38" s="1059"/>
      <c r="N38" s="1059"/>
      <c r="O38" s="1059"/>
      <c r="P38" s="1060"/>
      <c r="Q38" s="1066"/>
      <c r="R38" s="1067"/>
      <c r="S38" s="1067"/>
      <c r="T38" s="1067"/>
      <c r="U38" s="1067"/>
      <c r="V38" s="1067"/>
      <c r="W38" s="1067"/>
      <c r="X38" s="1067"/>
      <c r="Y38" s="1067"/>
      <c r="Z38" s="1067"/>
      <c r="AA38" s="1067"/>
      <c r="AB38" s="1067"/>
      <c r="AC38" s="1067"/>
      <c r="AD38" s="1067"/>
      <c r="AE38" s="1068"/>
      <c r="AF38" s="1063"/>
      <c r="AG38" s="1064"/>
      <c r="AH38" s="1064"/>
      <c r="AI38" s="1064"/>
      <c r="AJ38" s="1065"/>
      <c r="AK38" s="1008"/>
      <c r="AL38" s="999"/>
      <c r="AM38" s="999"/>
      <c r="AN38" s="999"/>
      <c r="AO38" s="999"/>
      <c r="AP38" s="999"/>
      <c r="AQ38" s="999"/>
      <c r="AR38" s="999"/>
      <c r="AS38" s="999"/>
      <c r="AT38" s="999"/>
      <c r="AU38" s="999"/>
      <c r="AV38" s="999"/>
      <c r="AW38" s="999"/>
      <c r="AX38" s="999"/>
      <c r="AY38" s="999"/>
      <c r="AZ38" s="1069"/>
      <c r="BA38" s="1069"/>
      <c r="BB38" s="1069"/>
      <c r="BC38" s="1069"/>
      <c r="BD38" s="1069"/>
      <c r="BE38" s="1000"/>
      <c r="BF38" s="1000"/>
      <c r="BG38" s="1000"/>
      <c r="BH38" s="1000"/>
      <c r="BI38" s="1001"/>
      <c r="BJ38" s="228"/>
      <c r="BK38" s="228"/>
      <c r="BL38" s="228"/>
      <c r="BM38" s="228"/>
      <c r="BN38" s="228"/>
      <c r="BO38" s="237"/>
      <c r="BP38" s="237"/>
      <c r="BQ38" s="234">
        <v>32</v>
      </c>
      <c r="BR38" s="235"/>
      <c r="BS38" s="1020"/>
      <c r="BT38" s="1021"/>
      <c r="BU38" s="1021"/>
      <c r="BV38" s="1021"/>
      <c r="BW38" s="1021"/>
      <c r="BX38" s="1021"/>
      <c r="BY38" s="1021"/>
      <c r="BZ38" s="1021"/>
      <c r="CA38" s="1021"/>
      <c r="CB38" s="1021"/>
      <c r="CC38" s="1021"/>
      <c r="CD38" s="1021"/>
      <c r="CE38" s="1021"/>
      <c r="CF38" s="1021"/>
      <c r="CG38" s="1042"/>
      <c r="CH38" s="1017"/>
      <c r="CI38" s="1018"/>
      <c r="CJ38" s="1018"/>
      <c r="CK38" s="1018"/>
      <c r="CL38" s="1019"/>
      <c r="CM38" s="1017"/>
      <c r="CN38" s="1018"/>
      <c r="CO38" s="1018"/>
      <c r="CP38" s="1018"/>
      <c r="CQ38" s="1019"/>
      <c r="CR38" s="1017"/>
      <c r="CS38" s="1018"/>
      <c r="CT38" s="1018"/>
      <c r="CU38" s="1018"/>
      <c r="CV38" s="1019"/>
      <c r="CW38" s="1017"/>
      <c r="CX38" s="1018"/>
      <c r="CY38" s="1018"/>
      <c r="CZ38" s="1018"/>
      <c r="DA38" s="1019"/>
      <c r="DB38" s="1017"/>
      <c r="DC38" s="1018"/>
      <c r="DD38" s="1018"/>
      <c r="DE38" s="1018"/>
      <c r="DF38" s="1019"/>
      <c r="DG38" s="1017"/>
      <c r="DH38" s="1018"/>
      <c r="DI38" s="1018"/>
      <c r="DJ38" s="1018"/>
      <c r="DK38" s="1019"/>
      <c r="DL38" s="1017"/>
      <c r="DM38" s="1018"/>
      <c r="DN38" s="1018"/>
      <c r="DO38" s="1018"/>
      <c r="DP38" s="1019"/>
      <c r="DQ38" s="1017"/>
      <c r="DR38" s="1018"/>
      <c r="DS38" s="1018"/>
      <c r="DT38" s="1018"/>
      <c r="DU38" s="1019"/>
      <c r="DV38" s="1020"/>
      <c r="DW38" s="1021"/>
      <c r="DX38" s="1021"/>
      <c r="DY38" s="1021"/>
      <c r="DZ38" s="1022"/>
      <c r="EA38" s="226"/>
    </row>
    <row r="39" spans="1:131" ht="26.25" customHeight="1" x14ac:dyDescent="0.15">
      <c r="A39" s="238">
        <v>12</v>
      </c>
      <c r="B39" s="1058"/>
      <c r="C39" s="1059"/>
      <c r="D39" s="1059"/>
      <c r="E39" s="1059"/>
      <c r="F39" s="1059"/>
      <c r="G39" s="1059"/>
      <c r="H39" s="1059"/>
      <c r="I39" s="1059"/>
      <c r="J39" s="1059"/>
      <c r="K39" s="1059"/>
      <c r="L39" s="1059"/>
      <c r="M39" s="1059"/>
      <c r="N39" s="1059"/>
      <c r="O39" s="1059"/>
      <c r="P39" s="1060"/>
      <c r="Q39" s="1066"/>
      <c r="R39" s="1067"/>
      <c r="S39" s="1067"/>
      <c r="T39" s="1067"/>
      <c r="U39" s="1067"/>
      <c r="V39" s="1067"/>
      <c r="W39" s="1067"/>
      <c r="X39" s="1067"/>
      <c r="Y39" s="1067"/>
      <c r="Z39" s="1067"/>
      <c r="AA39" s="1067"/>
      <c r="AB39" s="1067"/>
      <c r="AC39" s="1067"/>
      <c r="AD39" s="1067"/>
      <c r="AE39" s="1068"/>
      <c r="AF39" s="1063"/>
      <c r="AG39" s="1064"/>
      <c r="AH39" s="1064"/>
      <c r="AI39" s="1064"/>
      <c r="AJ39" s="1065"/>
      <c r="AK39" s="1008"/>
      <c r="AL39" s="999"/>
      <c r="AM39" s="999"/>
      <c r="AN39" s="999"/>
      <c r="AO39" s="999"/>
      <c r="AP39" s="999"/>
      <c r="AQ39" s="999"/>
      <c r="AR39" s="999"/>
      <c r="AS39" s="999"/>
      <c r="AT39" s="999"/>
      <c r="AU39" s="999"/>
      <c r="AV39" s="999"/>
      <c r="AW39" s="999"/>
      <c r="AX39" s="999"/>
      <c r="AY39" s="999"/>
      <c r="AZ39" s="1069"/>
      <c r="BA39" s="1069"/>
      <c r="BB39" s="1069"/>
      <c r="BC39" s="1069"/>
      <c r="BD39" s="1069"/>
      <c r="BE39" s="1000"/>
      <c r="BF39" s="1000"/>
      <c r="BG39" s="1000"/>
      <c r="BH39" s="1000"/>
      <c r="BI39" s="1001"/>
      <c r="BJ39" s="228"/>
      <c r="BK39" s="228"/>
      <c r="BL39" s="228"/>
      <c r="BM39" s="228"/>
      <c r="BN39" s="228"/>
      <c r="BO39" s="237"/>
      <c r="BP39" s="237"/>
      <c r="BQ39" s="234">
        <v>33</v>
      </c>
      <c r="BR39" s="235"/>
      <c r="BS39" s="1020"/>
      <c r="BT39" s="1021"/>
      <c r="BU39" s="1021"/>
      <c r="BV39" s="1021"/>
      <c r="BW39" s="1021"/>
      <c r="BX39" s="1021"/>
      <c r="BY39" s="1021"/>
      <c r="BZ39" s="1021"/>
      <c r="CA39" s="1021"/>
      <c r="CB39" s="1021"/>
      <c r="CC39" s="1021"/>
      <c r="CD39" s="1021"/>
      <c r="CE39" s="1021"/>
      <c r="CF39" s="1021"/>
      <c r="CG39" s="1042"/>
      <c r="CH39" s="1017"/>
      <c r="CI39" s="1018"/>
      <c r="CJ39" s="1018"/>
      <c r="CK39" s="1018"/>
      <c r="CL39" s="1019"/>
      <c r="CM39" s="1017"/>
      <c r="CN39" s="1018"/>
      <c r="CO39" s="1018"/>
      <c r="CP39" s="1018"/>
      <c r="CQ39" s="1019"/>
      <c r="CR39" s="1017"/>
      <c r="CS39" s="1018"/>
      <c r="CT39" s="1018"/>
      <c r="CU39" s="1018"/>
      <c r="CV39" s="1019"/>
      <c r="CW39" s="1017"/>
      <c r="CX39" s="1018"/>
      <c r="CY39" s="1018"/>
      <c r="CZ39" s="1018"/>
      <c r="DA39" s="1019"/>
      <c r="DB39" s="1017"/>
      <c r="DC39" s="1018"/>
      <c r="DD39" s="1018"/>
      <c r="DE39" s="1018"/>
      <c r="DF39" s="1019"/>
      <c r="DG39" s="1017"/>
      <c r="DH39" s="1018"/>
      <c r="DI39" s="1018"/>
      <c r="DJ39" s="1018"/>
      <c r="DK39" s="1019"/>
      <c r="DL39" s="1017"/>
      <c r="DM39" s="1018"/>
      <c r="DN39" s="1018"/>
      <c r="DO39" s="1018"/>
      <c r="DP39" s="1019"/>
      <c r="DQ39" s="1017"/>
      <c r="DR39" s="1018"/>
      <c r="DS39" s="1018"/>
      <c r="DT39" s="1018"/>
      <c r="DU39" s="1019"/>
      <c r="DV39" s="1020"/>
      <c r="DW39" s="1021"/>
      <c r="DX39" s="1021"/>
      <c r="DY39" s="1021"/>
      <c r="DZ39" s="1022"/>
      <c r="EA39" s="226"/>
    </row>
    <row r="40" spans="1:131" ht="26.25" customHeight="1" x14ac:dyDescent="0.15">
      <c r="A40" s="234">
        <v>13</v>
      </c>
      <c r="B40" s="1058"/>
      <c r="C40" s="1059"/>
      <c r="D40" s="1059"/>
      <c r="E40" s="1059"/>
      <c r="F40" s="1059"/>
      <c r="G40" s="1059"/>
      <c r="H40" s="1059"/>
      <c r="I40" s="1059"/>
      <c r="J40" s="1059"/>
      <c r="K40" s="1059"/>
      <c r="L40" s="1059"/>
      <c r="M40" s="1059"/>
      <c r="N40" s="1059"/>
      <c r="O40" s="1059"/>
      <c r="P40" s="1060"/>
      <c r="Q40" s="1066"/>
      <c r="R40" s="1067"/>
      <c r="S40" s="1067"/>
      <c r="T40" s="1067"/>
      <c r="U40" s="1067"/>
      <c r="V40" s="1067"/>
      <c r="W40" s="1067"/>
      <c r="X40" s="1067"/>
      <c r="Y40" s="1067"/>
      <c r="Z40" s="1067"/>
      <c r="AA40" s="1067"/>
      <c r="AB40" s="1067"/>
      <c r="AC40" s="1067"/>
      <c r="AD40" s="1067"/>
      <c r="AE40" s="1068"/>
      <c r="AF40" s="1063"/>
      <c r="AG40" s="1064"/>
      <c r="AH40" s="1064"/>
      <c r="AI40" s="1064"/>
      <c r="AJ40" s="1065"/>
      <c r="AK40" s="1008"/>
      <c r="AL40" s="999"/>
      <c r="AM40" s="999"/>
      <c r="AN40" s="999"/>
      <c r="AO40" s="999"/>
      <c r="AP40" s="999"/>
      <c r="AQ40" s="999"/>
      <c r="AR40" s="999"/>
      <c r="AS40" s="999"/>
      <c r="AT40" s="999"/>
      <c r="AU40" s="999"/>
      <c r="AV40" s="999"/>
      <c r="AW40" s="999"/>
      <c r="AX40" s="999"/>
      <c r="AY40" s="999"/>
      <c r="AZ40" s="1069"/>
      <c r="BA40" s="1069"/>
      <c r="BB40" s="1069"/>
      <c r="BC40" s="1069"/>
      <c r="BD40" s="1069"/>
      <c r="BE40" s="1000"/>
      <c r="BF40" s="1000"/>
      <c r="BG40" s="1000"/>
      <c r="BH40" s="1000"/>
      <c r="BI40" s="1001"/>
      <c r="BJ40" s="228"/>
      <c r="BK40" s="228"/>
      <c r="BL40" s="228"/>
      <c r="BM40" s="228"/>
      <c r="BN40" s="228"/>
      <c r="BO40" s="237"/>
      <c r="BP40" s="237"/>
      <c r="BQ40" s="234">
        <v>34</v>
      </c>
      <c r="BR40" s="235"/>
      <c r="BS40" s="1020"/>
      <c r="BT40" s="1021"/>
      <c r="BU40" s="1021"/>
      <c r="BV40" s="1021"/>
      <c r="BW40" s="1021"/>
      <c r="BX40" s="1021"/>
      <c r="BY40" s="1021"/>
      <c r="BZ40" s="1021"/>
      <c r="CA40" s="1021"/>
      <c r="CB40" s="1021"/>
      <c r="CC40" s="1021"/>
      <c r="CD40" s="1021"/>
      <c r="CE40" s="1021"/>
      <c r="CF40" s="1021"/>
      <c r="CG40" s="1042"/>
      <c r="CH40" s="1017"/>
      <c r="CI40" s="1018"/>
      <c r="CJ40" s="1018"/>
      <c r="CK40" s="1018"/>
      <c r="CL40" s="1019"/>
      <c r="CM40" s="1017"/>
      <c r="CN40" s="1018"/>
      <c r="CO40" s="1018"/>
      <c r="CP40" s="1018"/>
      <c r="CQ40" s="1019"/>
      <c r="CR40" s="1017"/>
      <c r="CS40" s="1018"/>
      <c r="CT40" s="1018"/>
      <c r="CU40" s="1018"/>
      <c r="CV40" s="1019"/>
      <c r="CW40" s="1017"/>
      <c r="CX40" s="1018"/>
      <c r="CY40" s="1018"/>
      <c r="CZ40" s="1018"/>
      <c r="DA40" s="1019"/>
      <c r="DB40" s="1017"/>
      <c r="DC40" s="1018"/>
      <c r="DD40" s="1018"/>
      <c r="DE40" s="1018"/>
      <c r="DF40" s="1019"/>
      <c r="DG40" s="1017"/>
      <c r="DH40" s="1018"/>
      <c r="DI40" s="1018"/>
      <c r="DJ40" s="1018"/>
      <c r="DK40" s="1019"/>
      <c r="DL40" s="1017"/>
      <c r="DM40" s="1018"/>
      <c r="DN40" s="1018"/>
      <c r="DO40" s="1018"/>
      <c r="DP40" s="1019"/>
      <c r="DQ40" s="1017"/>
      <c r="DR40" s="1018"/>
      <c r="DS40" s="1018"/>
      <c r="DT40" s="1018"/>
      <c r="DU40" s="1019"/>
      <c r="DV40" s="1020"/>
      <c r="DW40" s="1021"/>
      <c r="DX40" s="1021"/>
      <c r="DY40" s="1021"/>
      <c r="DZ40" s="1022"/>
      <c r="EA40" s="226"/>
    </row>
    <row r="41" spans="1:131" ht="26.25" customHeight="1" x14ac:dyDescent="0.15">
      <c r="A41" s="234">
        <v>14</v>
      </c>
      <c r="B41" s="1058"/>
      <c r="C41" s="1059"/>
      <c r="D41" s="1059"/>
      <c r="E41" s="1059"/>
      <c r="F41" s="1059"/>
      <c r="G41" s="1059"/>
      <c r="H41" s="1059"/>
      <c r="I41" s="1059"/>
      <c r="J41" s="1059"/>
      <c r="K41" s="1059"/>
      <c r="L41" s="1059"/>
      <c r="M41" s="1059"/>
      <c r="N41" s="1059"/>
      <c r="O41" s="1059"/>
      <c r="P41" s="1060"/>
      <c r="Q41" s="1066"/>
      <c r="R41" s="1067"/>
      <c r="S41" s="1067"/>
      <c r="T41" s="1067"/>
      <c r="U41" s="1067"/>
      <c r="V41" s="1067"/>
      <c r="W41" s="1067"/>
      <c r="X41" s="1067"/>
      <c r="Y41" s="1067"/>
      <c r="Z41" s="1067"/>
      <c r="AA41" s="1067"/>
      <c r="AB41" s="1067"/>
      <c r="AC41" s="1067"/>
      <c r="AD41" s="1067"/>
      <c r="AE41" s="1068"/>
      <c r="AF41" s="1063"/>
      <c r="AG41" s="1064"/>
      <c r="AH41" s="1064"/>
      <c r="AI41" s="1064"/>
      <c r="AJ41" s="1065"/>
      <c r="AK41" s="1008"/>
      <c r="AL41" s="999"/>
      <c r="AM41" s="999"/>
      <c r="AN41" s="999"/>
      <c r="AO41" s="999"/>
      <c r="AP41" s="999"/>
      <c r="AQ41" s="999"/>
      <c r="AR41" s="999"/>
      <c r="AS41" s="999"/>
      <c r="AT41" s="999"/>
      <c r="AU41" s="999"/>
      <c r="AV41" s="999"/>
      <c r="AW41" s="999"/>
      <c r="AX41" s="999"/>
      <c r="AY41" s="999"/>
      <c r="AZ41" s="1069"/>
      <c r="BA41" s="1069"/>
      <c r="BB41" s="1069"/>
      <c r="BC41" s="1069"/>
      <c r="BD41" s="1069"/>
      <c r="BE41" s="1000"/>
      <c r="BF41" s="1000"/>
      <c r="BG41" s="1000"/>
      <c r="BH41" s="1000"/>
      <c r="BI41" s="1001"/>
      <c r="BJ41" s="228"/>
      <c r="BK41" s="228"/>
      <c r="BL41" s="228"/>
      <c r="BM41" s="228"/>
      <c r="BN41" s="228"/>
      <c r="BO41" s="237"/>
      <c r="BP41" s="237"/>
      <c r="BQ41" s="234">
        <v>35</v>
      </c>
      <c r="BR41" s="235"/>
      <c r="BS41" s="1020"/>
      <c r="BT41" s="1021"/>
      <c r="BU41" s="1021"/>
      <c r="BV41" s="1021"/>
      <c r="BW41" s="1021"/>
      <c r="BX41" s="1021"/>
      <c r="BY41" s="1021"/>
      <c r="BZ41" s="1021"/>
      <c r="CA41" s="1021"/>
      <c r="CB41" s="1021"/>
      <c r="CC41" s="1021"/>
      <c r="CD41" s="1021"/>
      <c r="CE41" s="1021"/>
      <c r="CF41" s="1021"/>
      <c r="CG41" s="1042"/>
      <c r="CH41" s="1017"/>
      <c r="CI41" s="1018"/>
      <c r="CJ41" s="1018"/>
      <c r="CK41" s="1018"/>
      <c r="CL41" s="1019"/>
      <c r="CM41" s="1017"/>
      <c r="CN41" s="1018"/>
      <c r="CO41" s="1018"/>
      <c r="CP41" s="1018"/>
      <c r="CQ41" s="1019"/>
      <c r="CR41" s="1017"/>
      <c r="CS41" s="1018"/>
      <c r="CT41" s="1018"/>
      <c r="CU41" s="1018"/>
      <c r="CV41" s="1019"/>
      <c r="CW41" s="1017"/>
      <c r="CX41" s="1018"/>
      <c r="CY41" s="1018"/>
      <c r="CZ41" s="1018"/>
      <c r="DA41" s="1019"/>
      <c r="DB41" s="1017"/>
      <c r="DC41" s="1018"/>
      <c r="DD41" s="1018"/>
      <c r="DE41" s="1018"/>
      <c r="DF41" s="1019"/>
      <c r="DG41" s="1017"/>
      <c r="DH41" s="1018"/>
      <c r="DI41" s="1018"/>
      <c r="DJ41" s="1018"/>
      <c r="DK41" s="1019"/>
      <c r="DL41" s="1017"/>
      <c r="DM41" s="1018"/>
      <c r="DN41" s="1018"/>
      <c r="DO41" s="1018"/>
      <c r="DP41" s="1019"/>
      <c r="DQ41" s="1017"/>
      <c r="DR41" s="1018"/>
      <c r="DS41" s="1018"/>
      <c r="DT41" s="1018"/>
      <c r="DU41" s="1019"/>
      <c r="DV41" s="1020"/>
      <c r="DW41" s="1021"/>
      <c r="DX41" s="1021"/>
      <c r="DY41" s="1021"/>
      <c r="DZ41" s="1022"/>
      <c r="EA41" s="226"/>
    </row>
    <row r="42" spans="1:131" ht="26.25" customHeight="1" x14ac:dyDescent="0.15">
      <c r="A42" s="234">
        <v>15</v>
      </c>
      <c r="B42" s="1058"/>
      <c r="C42" s="1059"/>
      <c r="D42" s="1059"/>
      <c r="E42" s="1059"/>
      <c r="F42" s="1059"/>
      <c r="G42" s="1059"/>
      <c r="H42" s="1059"/>
      <c r="I42" s="1059"/>
      <c r="J42" s="1059"/>
      <c r="K42" s="1059"/>
      <c r="L42" s="1059"/>
      <c r="M42" s="1059"/>
      <c r="N42" s="1059"/>
      <c r="O42" s="1059"/>
      <c r="P42" s="1060"/>
      <c r="Q42" s="1066"/>
      <c r="R42" s="1067"/>
      <c r="S42" s="1067"/>
      <c r="T42" s="1067"/>
      <c r="U42" s="1067"/>
      <c r="V42" s="1067"/>
      <c r="W42" s="1067"/>
      <c r="X42" s="1067"/>
      <c r="Y42" s="1067"/>
      <c r="Z42" s="1067"/>
      <c r="AA42" s="1067"/>
      <c r="AB42" s="1067"/>
      <c r="AC42" s="1067"/>
      <c r="AD42" s="1067"/>
      <c r="AE42" s="1068"/>
      <c r="AF42" s="1063"/>
      <c r="AG42" s="1064"/>
      <c r="AH42" s="1064"/>
      <c r="AI42" s="1064"/>
      <c r="AJ42" s="1065"/>
      <c r="AK42" s="1008"/>
      <c r="AL42" s="999"/>
      <c r="AM42" s="999"/>
      <c r="AN42" s="999"/>
      <c r="AO42" s="999"/>
      <c r="AP42" s="999"/>
      <c r="AQ42" s="999"/>
      <c r="AR42" s="999"/>
      <c r="AS42" s="999"/>
      <c r="AT42" s="999"/>
      <c r="AU42" s="999"/>
      <c r="AV42" s="999"/>
      <c r="AW42" s="999"/>
      <c r="AX42" s="999"/>
      <c r="AY42" s="999"/>
      <c r="AZ42" s="1069"/>
      <c r="BA42" s="1069"/>
      <c r="BB42" s="1069"/>
      <c r="BC42" s="1069"/>
      <c r="BD42" s="1069"/>
      <c r="BE42" s="1000"/>
      <c r="BF42" s="1000"/>
      <c r="BG42" s="1000"/>
      <c r="BH42" s="1000"/>
      <c r="BI42" s="1001"/>
      <c r="BJ42" s="228"/>
      <c r="BK42" s="228"/>
      <c r="BL42" s="228"/>
      <c r="BM42" s="228"/>
      <c r="BN42" s="228"/>
      <c r="BO42" s="237"/>
      <c r="BP42" s="237"/>
      <c r="BQ42" s="234">
        <v>36</v>
      </c>
      <c r="BR42" s="235"/>
      <c r="BS42" s="1020"/>
      <c r="BT42" s="1021"/>
      <c r="BU42" s="1021"/>
      <c r="BV42" s="1021"/>
      <c r="BW42" s="1021"/>
      <c r="BX42" s="1021"/>
      <c r="BY42" s="1021"/>
      <c r="BZ42" s="1021"/>
      <c r="CA42" s="1021"/>
      <c r="CB42" s="1021"/>
      <c r="CC42" s="1021"/>
      <c r="CD42" s="1021"/>
      <c r="CE42" s="1021"/>
      <c r="CF42" s="1021"/>
      <c r="CG42" s="1042"/>
      <c r="CH42" s="1017"/>
      <c r="CI42" s="1018"/>
      <c r="CJ42" s="1018"/>
      <c r="CK42" s="1018"/>
      <c r="CL42" s="1019"/>
      <c r="CM42" s="1017"/>
      <c r="CN42" s="1018"/>
      <c r="CO42" s="1018"/>
      <c r="CP42" s="1018"/>
      <c r="CQ42" s="1019"/>
      <c r="CR42" s="1017"/>
      <c r="CS42" s="1018"/>
      <c r="CT42" s="1018"/>
      <c r="CU42" s="1018"/>
      <c r="CV42" s="1019"/>
      <c r="CW42" s="1017"/>
      <c r="CX42" s="1018"/>
      <c r="CY42" s="1018"/>
      <c r="CZ42" s="1018"/>
      <c r="DA42" s="1019"/>
      <c r="DB42" s="1017"/>
      <c r="DC42" s="1018"/>
      <c r="DD42" s="1018"/>
      <c r="DE42" s="1018"/>
      <c r="DF42" s="1019"/>
      <c r="DG42" s="1017"/>
      <c r="DH42" s="1018"/>
      <c r="DI42" s="1018"/>
      <c r="DJ42" s="1018"/>
      <c r="DK42" s="1019"/>
      <c r="DL42" s="1017"/>
      <c r="DM42" s="1018"/>
      <c r="DN42" s="1018"/>
      <c r="DO42" s="1018"/>
      <c r="DP42" s="1019"/>
      <c r="DQ42" s="1017"/>
      <c r="DR42" s="1018"/>
      <c r="DS42" s="1018"/>
      <c r="DT42" s="1018"/>
      <c r="DU42" s="1019"/>
      <c r="DV42" s="1020"/>
      <c r="DW42" s="1021"/>
      <c r="DX42" s="1021"/>
      <c r="DY42" s="1021"/>
      <c r="DZ42" s="1022"/>
      <c r="EA42" s="226"/>
    </row>
    <row r="43" spans="1:131" ht="26.25" customHeight="1" x14ac:dyDescent="0.15">
      <c r="A43" s="234">
        <v>16</v>
      </c>
      <c r="B43" s="1058"/>
      <c r="C43" s="1059"/>
      <c r="D43" s="1059"/>
      <c r="E43" s="1059"/>
      <c r="F43" s="1059"/>
      <c r="G43" s="1059"/>
      <c r="H43" s="1059"/>
      <c r="I43" s="1059"/>
      <c r="J43" s="1059"/>
      <c r="K43" s="1059"/>
      <c r="L43" s="1059"/>
      <c r="M43" s="1059"/>
      <c r="N43" s="1059"/>
      <c r="O43" s="1059"/>
      <c r="P43" s="1060"/>
      <c r="Q43" s="1066"/>
      <c r="R43" s="1067"/>
      <c r="S43" s="1067"/>
      <c r="T43" s="1067"/>
      <c r="U43" s="1067"/>
      <c r="V43" s="1067"/>
      <c r="W43" s="1067"/>
      <c r="X43" s="1067"/>
      <c r="Y43" s="1067"/>
      <c r="Z43" s="1067"/>
      <c r="AA43" s="1067"/>
      <c r="AB43" s="1067"/>
      <c r="AC43" s="1067"/>
      <c r="AD43" s="1067"/>
      <c r="AE43" s="1068"/>
      <c r="AF43" s="1063"/>
      <c r="AG43" s="1064"/>
      <c r="AH43" s="1064"/>
      <c r="AI43" s="1064"/>
      <c r="AJ43" s="1065"/>
      <c r="AK43" s="1008"/>
      <c r="AL43" s="999"/>
      <c r="AM43" s="999"/>
      <c r="AN43" s="999"/>
      <c r="AO43" s="999"/>
      <c r="AP43" s="999"/>
      <c r="AQ43" s="999"/>
      <c r="AR43" s="999"/>
      <c r="AS43" s="999"/>
      <c r="AT43" s="999"/>
      <c r="AU43" s="999"/>
      <c r="AV43" s="999"/>
      <c r="AW43" s="999"/>
      <c r="AX43" s="999"/>
      <c r="AY43" s="999"/>
      <c r="AZ43" s="1069"/>
      <c r="BA43" s="1069"/>
      <c r="BB43" s="1069"/>
      <c r="BC43" s="1069"/>
      <c r="BD43" s="1069"/>
      <c r="BE43" s="1000"/>
      <c r="BF43" s="1000"/>
      <c r="BG43" s="1000"/>
      <c r="BH43" s="1000"/>
      <c r="BI43" s="1001"/>
      <c r="BJ43" s="228"/>
      <c r="BK43" s="228"/>
      <c r="BL43" s="228"/>
      <c r="BM43" s="228"/>
      <c r="BN43" s="228"/>
      <c r="BO43" s="237"/>
      <c r="BP43" s="237"/>
      <c r="BQ43" s="234">
        <v>37</v>
      </c>
      <c r="BR43" s="235"/>
      <c r="BS43" s="1020"/>
      <c r="BT43" s="1021"/>
      <c r="BU43" s="1021"/>
      <c r="BV43" s="1021"/>
      <c r="BW43" s="1021"/>
      <c r="BX43" s="1021"/>
      <c r="BY43" s="1021"/>
      <c r="BZ43" s="1021"/>
      <c r="CA43" s="1021"/>
      <c r="CB43" s="1021"/>
      <c r="CC43" s="1021"/>
      <c r="CD43" s="1021"/>
      <c r="CE43" s="1021"/>
      <c r="CF43" s="1021"/>
      <c r="CG43" s="1042"/>
      <c r="CH43" s="1017"/>
      <c r="CI43" s="1018"/>
      <c r="CJ43" s="1018"/>
      <c r="CK43" s="1018"/>
      <c r="CL43" s="1019"/>
      <c r="CM43" s="1017"/>
      <c r="CN43" s="1018"/>
      <c r="CO43" s="1018"/>
      <c r="CP43" s="1018"/>
      <c r="CQ43" s="1019"/>
      <c r="CR43" s="1017"/>
      <c r="CS43" s="1018"/>
      <c r="CT43" s="1018"/>
      <c r="CU43" s="1018"/>
      <c r="CV43" s="1019"/>
      <c r="CW43" s="1017"/>
      <c r="CX43" s="1018"/>
      <c r="CY43" s="1018"/>
      <c r="CZ43" s="1018"/>
      <c r="DA43" s="1019"/>
      <c r="DB43" s="1017"/>
      <c r="DC43" s="1018"/>
      <c r="DD43" s="1018"/>
      <c r="DE43" s="1018"/>
      <c r="DF43" s="1019"/>
      <c r="DG43" s="1017"/>
      <c r="DH43" s="1018"/>
      <c r="DI43" s="1018"/>
      <c r="DJ43" s="1018"/>
      <c r="DK43" s="1019"/>
      <c r="DL43" s="1017"/>
      <c r="DM43" s="1018"/>
      <c r="DN43" s="1018"/>
      <c r="DO43" s="1018"/>
      <c r="DP43" s="1019"/>
      <c r="DQ43" s="1017"/>
      <c r="DR43" s="1018"/>
      <c r="DS43" s="1018"/>
      <c r="DT43" s="1018"/>
      <c r="DU43" s="1019"/>
      <c r="DV43" s="1020"/>
      <c r="DW43" s="1021"/>
      <c r="DX43" s="1021"/>
      <c r="DY43" s="1021"/>
      <c r="DZ43" s="1022"/>
      <c r="EA43" s="226"/>
    </row>
    <row r="44" spans="1:131" ht="26.25" customHeight="1" x14ac:dyDescent="0.15">
      <c r="A44" s="234">
        <v>17</v>
      </c>
      <c r="B44" s="1058"/>
      <c r="C44" s="1059"/>
      <c r="D44" s="1059"/>
      <c r="E44" s="1059"/>
      <c r="F44" s="1059"/>
      <c r="G44" s="1059"/>
      <c r="H44" s="1059"/>
      <c r="I44" s="1059"/>
      <c r="J44" s="1059"/>
      <c r="K44" s="1059"/>
      <c r="L44" s="1059"/>
      <c r="M44" s="1059"/>
      <c r="N44" s="1059"/>
      <c r="O44" s="1059"/>
      <c r="P44" s="1060"/>
      <c r="Q44" s="1066"/>
      <c r="R44" s="1067"/>
      <c r="S44" s="1067"/>
      <c r="T44" s="1067"/>
      <c r="U44" s="1067"/>
      <c r="V44" s="1067"/>
      <c r="W44" s="1067"/>
      <c r="X44" s="1067"/>
      <c r="Y44" s="1067"/>
      <c r="Z44" s="1067"/>
      <c r="AA44" s="1067"/>
      <c r="AB44" s="1067"/>
      <c r="AC44" s="1067"/>
      <c r="AD44" s="1067"/>
      <c r="AE44" s="1068"/>
      <c r="AF44" s="1063"/>
      <c r="AG44" s="1064"/>
      <c r="AH44" s="1064"/>
      <c r="AI44" s="1064"/>
      <c r="AJ44" s="1065"/>
      <c r="AK44" s="1008"/>
      <c r="AL44" s="999"/>
      <c r="AM44" s="999"/>
      <c r="AN44" s="999"/>
      <c r="AO44" s="999"/>
      <c r="AP44" s="999"/>
      <c r="AQ44" s="999"/>
      <c r="AR44" s="999"/>
      <c r="AS44" s="999"/>
      <c r="AT44" s="999"/>
      <c r="AU44" s="999"/>
      <c r="AV44" s="999"/>
      <c r="AW44" s="999"/>
      <c r="AX44" s="999"/>
      <c r="AY44" s="999"/>
      <c r="AZ44" s="1069"/>
      <c r="BA44" s="1069"/>
      <c r="BB44" s="1069"/>
      <c r="BC44" s="1069"/>
      <c r="BD44" s="1069"/>
      <c r="BE44" s="1000"/>
      <c r="BF44" s="1000"/>
      <c r="BG44" s="1000"/>
      <c r="BH44" s="1000"/>
      <c r="BI44" s="1001"/>
      <c r="BJ44" s="228"/>
      <c r="BK44" s="228"/>
      <c r="BL44" s="228"/>
      <c r="BM44" s="228"/>
      <c r="BN44" s="228"/>
      <c r="BO44" s="237"/>
      <c r="BP44" s="237"/>
      <c r="BQ44" s="234">
        <v>38</v>
      </c>
      <c r="BR44" s="235"/>
      <c r="BS44" s="1020"/>
      <c r="BT44" s="1021"/>
      <c r="BU44" s="1021"/>
      <c r="BV44" s="1021"/>
      <c r="BW44" s="1021"/>
      <c r="BX44" s="1021"/>
      <c r="BY44" s="1021"/>
      <c r="BZ44" s="1021"/>
      <c r="CA44" s="1021"/>
      <c r="CB44" s="1021"/>
      <c r="CC44" s="1021"/>
      <c r="CD44" s="1021"/>
      <c r="CE44" s="1021"/>
      <c r="CF44" s="1021"/>
      <c r="CG44" s="1042"/>
      <c r="CH44" s="1017"/>
      <c r="CI44" s="1018"/>
      <c r="CJ44" s="1018"/>
      <c r="CK44" s="1018"/>
      <c r="CL44" s="1019"/>
      <c r="CM44" s="1017"/>
      <c r="CN44" s="1018"/>
      <c r="CO44" s="1018"/>
      <c r="CP44" s="1018"/>
      <c r="CQ44" s="1019"/>
      <c r="CR44" s="1017"/>
      <c r="CS44" s="1018"/>
      <c r="CT44" s="1018"/>
      <c r="CU44" s="1018"/>
      <c r="CV44" s="1019"/>
      <c r="CW44" s="1017"/>
      <c r="CX44" s="1018"/>
      <c r="CY44" s="1018"/>
      <c r="CZ44" s="1018"/>
      <c r="DA44" s="1019"/>
      <c r="DB44" s="1017"/>
      <c r="DC44" s="1018"/>
      <c r="DD44" s="1018"/>
      <c r="DE44" s="1018"/>
      <c r="DF44" s="1019"/>
      <c r="DG44" s="1017"/>
      <c r="DH44" s="1018"/>
      <c r="DI44" s="1018"/>
      <c r="DJ44" s="1018"/>
      <c r="DK44" s="1019"/>
      <c r="DL44" s="1017"/>
      <c r="DM44" s="1018"/>
      <c r="DN44" s="1018"/>
      <c r="DO44" s="1018"/>
      <c r="DP44" s="1019"/>
      <c r="DQ44" s="1017"/>
      <c r="DR44" s="1018"/>
      <c r="DS44" s="1018"/>
      <c r="DT44" s="1018"/>
      <c r="DU44" s="1019"/>
      <c r="DV44" s="1020"/>
      <c r="DW44" s="1021"/>
      <c r="DX44" s="1021"/>
      <c r="DY44" s="1021"/>
      <c r="DZ44" s="1022"/>
      <c r="EA44" s="226"/>
    </row>
    <row r="45" spans="1:131" ht="26.25" customHeight="1" x14ac:dyDescent="0.15">
      <c r="A45" s="234">
        <v>18</v>
      </c>
      <c r="B45" s="1058"/>
      <c r="C45" s="1059"/>
      <c r="D45" s="1059"/>
      <c r="E45" s="1059"/>
      <c r="F45" s="1059"/>
      <c r="G45" s="1059"/>
      <c r="H45" s="1059"/>
      <c r="I45" s="1059"/>
      <c r="J45" s="1059"/>
      <c r="K45" s="1059"/>
      <c r="L45" s="1059"/>
      <c r="M45" s="1059"/>
      <c r="N45" s="1059"/>
      <c r="O45" s="1059"/>
      <c r="P45" s="1060"/>
      <c r="Q45" s="1066"/>
      <c r="R45" s="1067"/>
      <c r="S45" s="1067"/>
      <c r="T45" s="1067"/>
      <c r="U45" s="1067"/>
      <c r="V45" s="1067"/>
      <c r="W45" s="1067"/>
      <c r="X45" s="1067"/>
      <c r="Y45" s="1067"/>
      <c r="Z45" s="1067"/>
      <c r="AA45" s="1067"/>
      <c r="AB45" s="1067"/>
      <c r="AC45" s="1067"/>
      <c r="AD45" s="1067"/>
      <c r="AE45" s="1068"/>
      <c r="AF45" s="1063"/>
      <c r="AG45" s="1064"/>
      <c r="AH45" s="1064"/>
      <c r="AI45" s="1064"/>
      <c r="AJ45" s="1065"/>
      <c r="AK45" s="1008"/>
      <c r="AL45" s="999"/>
      <c r="AM45" s="999"/>
      <c r="AN45" s="999"/>
      <c r="AO45" s="999"/>
      <c r="AP45" s="999"/>
      <c r="AQ45" s="999"/>
      <c r="AR45" s="999"/>
      <c r="AS45" s="999"/>
      <c r="AT45" s="999"/>
      <c r="AU45" s="999"/>
      <c r="AV45" s="999"/>
      <c r="AW45" s="999"/>
      <c r="AX45" s="999"/>
      <c r="AY45" s="999"/>
      <c r="AZ45" s="1069"/>
      <c r="BA45" s="1069"/>
      <c r="BB45" s="1069"/>
      <c r="BC45" s="1069"/>
      <c r="BD45" s="1069"/>
      <c r="BE45" s="1000"/>
      <c r="BF45" s="1000"/>
      <c r="BG45" s="1000"/>
      <c r="BH45" s="1000"/>
      <c r="BI45" s="1001"/>
      <c r="BJ45" s="228"/>
      <c r="BK45" s="228"/>
      <c r="BL45" s="228"/>
      <c r="BM45" s="228"/>
      <c r="BN45" s="228"/>
      <c r="BO45" s="237"/>
      <c r="BP45" s="237"/>
      <c r="BQ45" s="234">
        <v>39</v>
      </c>
      <c r="BR45" s="235"/>
      <c r="BS45" s="1020"/>
      <c r="BT45" s="1021"/>
      <c r="BU45" s="1021"/>
      <c r="BV45" s="1021"/>
      <c r="BW45" s="1021"/>
      <c r="BX45" s="1021"/>
      <c r="BY45" s="1021"/>
      <c r="BZ45" s="1021"/>
      <c r="CA45" s="1021"/>
      <c r="CB45" s="1021"/>
      <c r="CC45" s="1021"/>
      <c r="CD45" s="1021"/>
      <c r="CE45" s="1021"/>
      <c r="CF45" s="1021"/>
      <c r="CG45" s="1042"/>
      <c r="CH45" s="1017"/>
      <c r="CI45" s="1018"/>
      <c r="CJ45" s="1018"/>
      <c r="CK45" s="1018"/>
      <c r="CL45" s="1019"/>
      <c r="CM45" s="1017"/>
      <c r="CN45" s="1018"/>
      <c r="CO45" s="1018"/>
      <c r="CP45" s="1018"/>
      <c r="CQ45" s="1019"/>
      <c r="CR45" s="1017"/>
      <c r="CS45" s="1018"/>
      <c r="CT45" s="1018"/>
      <c r="CU45" s="1018"/>
      <c r="CV45" s="1019"/>
      <c r="CW45" s="1017"/>
      <c r="CX45" s="1018"/>
      <c r="CY45" s="1018"/>
      <c r="CZ45" s="1018"/>
      <c r="DA45" s="1019"/>
      <c r="DB45" s="1017"/>
      <c r="DC45" s="1018"/>
      <c r="DD45" s="1018"/>
      <c r="DE45" s="1018"/>
      <c r="DF45" s="1019"/>
      <c r="DG45" s="1017"/>
      <c r="DH45" s="1018"/>
      <c r="DI45" s="1018"/>
      <c r="DJ45" s="1018"/>
      <c r="DK45" s="1019"/>
      <c r="DL45" s="1017"/>
      <c r="DM45" s="1018"/>
      <c r="DN45" s="1018"/>
      <c r="DO45" s="1018"/>
      <c r="DP45" s="1019"/>
      <c r="DQ45" s="1017"/>
      <c r="DR45" s="1018"/>
      <c r="DS45" s="1018"/>
      <c r="DT45" s="1018"/>
      <c r="DU45" s="1019"/>
      <c r="DV45" s="1020"/>
      <c r="DW45" s="1021"/>
      <c r="DX45" s="1021"/>
      <c r="DY45" s="1021"/>
      <c r="DZ45" s="1022"/>
      <c r="EA45" s="226"/>
    </row>
    <row r="46" spans="1:131" ht="26.25" customHeight="1" x14ac:dyDescent="0.15">
      <c r="A46" s="234">
        <v>19</v>
      </c>
      <c r="B46" s="1058"/>
      <c r="C46" s="1059"/>
      <c r="D46" s="1059"/>
      <c r="E46" s="1059"/>
      <c r="F46" s="1059"/>
      <c r="G46" s="1059"/>
      <c r="H46" s="1059"/>
      <c r="I46" s="1059"/>
      <c r="J46" s="1059"/>
      <c r="K46" s="1059"/>
      <c r="L46" s="1059"/>
      <c r="M46" s="1059"/>
      <c r="N46" s="1059"/>
      <c r="O46" s="1059"/>
      <c r="P46" s="1060"/>
      <c r="Q46" s="1066"/>
      <c r="R46" s="1067"/>
      <c r="S46" s="1067"/>
      <c r="T46" s="1067"/>
      <c r="U46" s="1067"/>
      <c r="V46" s="1067"/>
      <c r="W46" s="1067"/>
      <c r="X46" s="1067"/>
      <c r="Y46" s="1067"/>
      <c r="Z46" s="1067"/>
      <c r="AA46" s="1067"/>
      <c r="AB46" s="1067"/>
      <c r="AC46" s="1067"/>
      <c r="AD46" s="1067"/>
      <c r="AE46" s="1068"/>
      <c r="AF46" s="1063"/>
      <c r="AG46" s="1064"/>
      <c r="AH46" s="1064"/>
      <c r="AI46" s="1064"/>
      <c r="AJ46" s="1065"/>
      <c r="AK46" s="1008"/>
      <c r="AL46" s="999"/>
      <c r="AM46" s="999"/>
      <c r="AN46" s="999"/>
      <c r="AO46" s="999"/>
      <c r="AP46" s="999"/>
      <c r="AQ46" s="999"/>
      <c r="AR46" s="999"/>
      <c r="AS46" s="999"/>
      <c r="AT46" s="999"/>
      <c r="AU46" s="999"/>
      <c r="AV46" s="999"/>
      <c r="AW46" s="999"/>
      <c r="AX46" s="999"/>
      <c r="AY46" s="999"/>
      <c r="AZ46" s="1069"/>
      <c r="BA46" s="1069"/>
      <c r="BB46" s="1069"/>
      <c r="BC46" s="1069"/>
      <c r="BD46" s="1069"/>
      <c r="BE46" s="1000"/>
      <c r="BF46" s="1000"/>
      <c r="BG46" s="1000"/>
      <c r="BH46" s="1000"/>
      <c r="BI46" s="1001"/>
      <c r="BJ46" s="228"/>
      <c r="BK46" s="228"/>
      <c r="BL46" s="228"/>
      <c r="BM46" s="228"/>
      <c r="BN46" s="228"/>
      <c r="BO46" s="237"/>
      <c r="BP46" s="237"/>
      <c r="BQ46" s="234">
        <v>40</v>
      </c>
      <c r="BR46" s="235"/>
      <c r="BS46" s="1020"/>
      <c r="BT46" s="1021"/>
      <c r="BU46" s="1021"/>
      <c r="BV46" s="1021"/>
      <c r="BW46" s="1021"/>
      <c r="BX46" s="1021"/>
      <c r="BY46" s="1021"/>
      <c r="BZ46" s="1021"/>
      <c r="CA46" s="1021"/>
      <c r="CB46" s="1021"/>
      <c r="CC46" s="1021"/>
      <c r="CD46" s="1021"/>
      <c r="CE46" s="1021"/>
      <c r="CF46" s="1021"/>
      <c r="CG46" s="1042"/>
      <c r="CH46" s="1017"/>
      <c r="CI46" s="1018"/>
      <c r="CJ46" s="1018"/>
      <c r="CK46" s="1018"/>
      <c r="CL46" s="1019"/>
      <c r="CM46" s="1017"/>
      <c r="CN46" s="1018"/>
      <c r="CO46" s="1018"/>
      <c r="CP46" s="1018"/>
      <c r="CQ46" s="1019"/>
      <c r="CR46" s="1017"/>
      <c r="CS46" s="1018"/>
      <c r="CT46" s="1018"/>
      <c r="CU46" s="1018"/>
      <c r="CV46" s="1019"/>
      <c r="CW46" s="1017"/>
      <c r="CX46" s="1018"/>
      <c r="CY46" s="1018"/>
      <c r="CZ46" s="1018"/>
      <c r="DA46" s="1019"/>
      <c r="DB46" s="1017"/>
      <c r="DC46" s="1018"/>
      <c r="DD46" s="1018"/>
      <c r="DE46" s="1018"/>
      <c r="DF46" s="1019"/>
      <c r="DG46" s="1017"/>
      <c r="DH46" s="1018"/>
      <c r="DI46" s="1018"/>
      <c r="DJ46" s="1018"/>
      <c r="DK46" s="1019"/>
      <c r="DL46" s="1017"/>
      <c r="DM46" s="1018"/>
      <c r="DN46" s="1018"/>
      <c r="DO46" s="1018"/>
      <c r="DP46" s="1019"/>
      <c r="DQ46" s="1017"/>
      <c r="DR46" s="1018"/>
      <c r="DS46" s="1018"/>
      <c r="DT46" s="1018"/>
      <c r="DU46" s="1019"/>
      <c r="DV46" s="1020"/>
      <c r="DW46" s="1021"/>
      <c r="DX46" s="1021"/>
      <c r="DY46" s="1021"/>
      <c r="DZ46" s="1022"/>
      <c r="EA46" s="226"/>
    </row>
    <row r="47" spans="1:131" ht="26.25" customHeight="1" x14ac:dyDescent="0.15">
      <c r="A47" s="234">
        <v>20</v>
      </c>
      <c r="B47" s="1058"/>
      <c r="C47" s="1059"/>
      <c r="D47" s="1059"/>
      <c r="E47" s="1059"/>
      <c r="F47" s="1059"/>
      <c r="G47" s="1059"/>
      <c r="H47" s="1059"/>
      <c r="I47" s="1059"/>
      <c r="J47" s="1059"/>
      <c r="K47" s="1059"/>
      <c r="L47" s="1059"/>
      <c r="M47" s="1059"/>
      <c r="N47" s="1059"/>
      <c r="O47" s="1059"/>
      <c r="P47" s="1060"/>
      <c r="Q47" s="1066"/>
      <c r="R47" s="1067"/>
      <c r="S47" s="1067"/>
      <c r="T47" s="1067"/>
      <c r="U47" s="1067"/>
      <c r="V47" s="1067"/>
      <c r="W47" s="1067"/>
      <c r="X47" s="1067"/>
      <c r="Y47" s="1067"/>
      <c r="Z47" s="1067"/>
      <c r="AA47" s="1067"/>
      <c r="AB47" s="1067"/>
      <c r="AC47" s="1067"/>
      <c r="AD47" s="1067"/>
      <c r="AE47" s="1068"/>
      <c r="AF47" s="1063"/>
      <c r="AG47" s="1064"/>
      <c r="AH47" s="1064"/>
      <c r="AI47" s="1064"/>
      <c r="AJ47" s="1065"/>
      <c r="AK47" s="1008"/>
      <c r="AL47" s="999"/>
      <c r="AM47" s="999"/>
      <c r="AN47" s="999"/>
      <c r="AO47" s="999"/>
      <c r="AP47" s="999"/>
      <c r="AQ47" s="999"/>
      <c r="AR47" s="999"/>
      <c r="AS47" s="999"/>
      <c r="AT47" s="999"/>
      <c r="AU47" s="999"/>
      <c r="AV47" s="999"/>
      <c r="AW47" s="999"/>
      <c r="AX47" s="999"/>
      <c r="AY47" s="999"/>
      <c r="AZ47" s="1069"/>
      <c r="BA47" s="1069"/>
      <c r="BB47" s="1069"/>
      <c r="BC47" s="1069"/>
      <c r="BD47" s="1069"/>
      <c r="BE47" s="1000"/>
      <c r="BF47" s="1000"/>
      <c r="BG47" s="1000"/>
      <c r="BH47" s="1000"/>
      <c r="BI47" s="1001"/>
      <c r="BJ47" s="228"/>
      <c r="BK47" s="228"/>
      <c r="BL47" s="228"/>
      <c r="BM47" s="228"/>
      <c r="BN47" s="228"/>
      <c r="BO47" s="237"/>
      <c r="BP47" s="237"/>
      <c r="BQ47" s="234">
        <v>41</v>
      </c>
      <c r="BR47" s="235"/>
      <c r="BS47" s="1020"/>
      <c r="BT47" s="1021"/>
      <c r="BU47" s="1021"/>
      <c r="BV47" s="1021"/>
      <c r="BW47" s="1021"/>
      <c r="BX47" s="1021"/>
      <c r="BY47" s="1021"/>
      <c r="BZ47" s="1021"/>
      <c r="CA47" s="1021"/>
      <c r="CB47" s="1021"/>
      <c r="CC47" s="1021"/>
      <c r="CD47" s="1021"/>
      <c r="CE47" s="1021"/>
      <c r="CF47" s="1021"/>
      <c r="CG47" s="1042"/>
      <c r="CH47" s="1017"/>
      <c r="CI47" s="1018"/>
      <c r="CJ47" s="1018"/>
      <c r="CK47" s="1018"/>
      <c r="CL47" s="1019"/>
      <c r="CM47" s="1017"/>
      <c r="CN47" s="1018"/>
      <c r="CO47" s="1018"/>
      <c r="CP47" s="1018"/>
      <c r="CQ47" s="1019"/>
      <c r="CR47" s="1017"/>
      <c r="CS47" s="1018"/>
      <c r="CT47" s="1018"/>
      <c r="CU47" s="1018"/>
      <c r="CV47" s="1019"/>
      <c r="CW47" s="1017"/>
      <c r="CX47" s="1018"/>
      <c r="CY47" s="1018"/>
      <c r="CZ47" s="1018"/>
      <c r="DA47" s="1019"/>
      <c r="DB47" s="1017"/>
      <c r="DC47" s="1018"/>
      <c r="DD47" s="1018"/>
      <c r="DE47" s="1018"/>
      <c r="DF47" s="1019"/>
      <c r="DG47" s="1017"/>
      <c r="DH47" s="1018"/>
      <c r="DI47" s="1018"/>
      <c r="DJ47" s="1018"/>
      <c r="DK47" s="1019"/>
      <c r="DL47" s="1017"/>
      <c r="DM47" s="1018"/>
      <c r="DN47" s="1018"/>
      <c r="DO47" s="1018"/>
      <c r="DP47" s="1019"/>
      <c r="DQ47" s="1017"/>
      <c r="DR47" s="1018"/>
      <c r="DS47" s="1018"/>
      <c r="DT47" s="1018"/>
      <c r="DU47" s="1019"/>
      <c r="DV47" s="1020"/>
      <c r="DW47" s="1021"/>
      <c r="DX47" s="1021"/>
      <c r="DY47" s="1021"/>
      <c r="DZ47" s="1022"/>
      <c r="EA47" s="226"/>
    </row>
    <row r="48" spans="1:131" ht="26.25" customHeight="1" x14ac:dyDescent="0.15">
      <c r="A48" s="234">
        <v>21</v>
      </c>
      <c r="B48" s="1058"/>
      <c r="C48" s="1059"/>
      <c r="D48" s="1059"/>
      <c r="E48" s="1059"/>
      <c r="F48" s="1059"/>
      <c r="G48" s="1059"/>
      <c r="H48" s="1059"/>
      <c r="I48" s="1059"/>
      <c r="J48" s="1059"/>
      <c r="K48" s="1059"/>
      <c r="L48" s="1059"/>
      <c r="M48" s="1059"/>
      <c r="N48" s="1059"/>
      <c r="O48" s="1059"/>
      <c r="P48" s="1060"/>
      <c r="Q48" s="1066"/>
      <c r="R48" s="1067"/>
      <c r="S48" s="1067"/>
      <c r="T48" s="1067"/>
      <c r="U48" s="1067"/>
      <c r="V48" s="1067"/>
      <c r="W48" s="1067"/>
      <c r="X48" s="1067"/>
      <c r="Y48" s="1067"/>
      <c r="Z48" s="1067"/>
      <c r="AA48" s="1067"/>
      <c r="AB48" s="1067"/>
      <c r="AC48" s="1067"/>
      <c r="AD48" s="1067"/>
      <c r="AE48" s="1068"/>
      <c r="AF48" s="1063"/>
      <c r="AG48" s="1064"/>
      <c r="AH48" s="1064"/>
      <c r="AI48" s="1064"/>
      <c r="AJ48" s="1065"/>
      <c r="AK48" s="1008"/>
      <c r="AL48" s="999"/>
      <c r="AM48" s="999"/>
      <c r="AN48" s="999"/>
      <c r="AO48" s="999"/>
      <c r="AP48" s="999"/>
      <c r="AQ48" s="999"/>
      <c r="AR48" s="999"/>
      <c r="AS48" s="999"/>
      <c r="AT48" s="999"/>
      <c r="AU48" s="999"/>
      <c r="AV48" s="999"/>
      <c r="AW48" s="999"/>
      <c r="AX48" s="999"/>
      <c r="AY48" s="999"/>
      <c r="AZ48" s="1069"/>
      <c r="BA48" s="1069"/>
      <c r="BB48" s="1069"/>
      <c r="BC48" s="1069"/>
      <c r="BD48" s="1069"/>
      <c r="BE48" s="1000"/>
      <c r="BF48" s="1000"/>
      <c r="BG48" s="1000"/>
      <c r="BH48" s="1000"/>
      <c r="BI48" s="1001"/>
      <c r="BJ48" s="228"/>
      <c r="BK48" s="228"/>
      <c r="BL48" s="228"/>
      <c r="BM48" s="228"/>
      <c r="BN48" s="228"/>
      <c r="BO48" s="237"/>
      <c r="BP48" s="237"/>
      <c r="BQ48" s="234">
        <v>42</v>
      </c>
      <c r="BR48" s="235"/>
      <c r="BS48" s="1020"/>
      <c r="BT48" s="1021"/>
      <c r="BU48" s="1021"/>
      <c r="BV48" s="1021"/>
      <c r="BW48" s="1021"/>
      <c r="BX48" s="1021"/>
      <c r="BY48" s="1021"/>
      <c r="BZ48" s="1021"/>
      <c r="CA48" s="1021"/>
      <c r="CB48" s="1021"/>
      <c r="CC48" s="1021"/>
      <c r="CD48" s="1021"/>
      <c r="CE48" s="1021"/>
      <c r="CF48" s="1021"/>
      <c r="CG48" s="1042"/>
      <c r="CH48" s="1017"/>
      <c r="CI48" s="1018"/>
      <c r="CJ48" s="1018"/>
      <c r="CK48" s="1018"/>
      <c r="CL48" s="1019"/>
      <c r="CM48" s="1017"/>
      <c r="CN48" s="1018"/>
      <c r="CO48" s="1018"/>
      <c r="CP48" s="1018"/>
      <c r="CQ48" s="1019"/>
      <c r="CR48" s="1017"/>
      <c r="CS48" s="1018"/>
      <c r="CT48" s="1018"/>
      <c r="CU48" s="1018"/>
      <c r="CV48" s="1019"/>
      <c r="CW48" s="1017"/>
      <c r="CX48" s="1018"/>
      <c r="CY48" s="1018"/>
      <c r="CZ48" s="1018"/>
      <c r="DA48" s="1019"/>
      <c r="DB48" s="1017"/>
      <c r="DC48" s="1018"/>
      <c r="DD48" s="1018"/>
      <c r="DE48" s="1018"/>
      <c r="DF48" s="1019"/>
      <c r="DG48" s="1017"/>
      <c r="DH48" s="1018"/>
      <c r="DI48" s="1018"/>
      <c r="DJ48" s="1018"/>
      <c r="DK48" s="1019"/>
      <c r="DL48" s="1017"/>
      <c r="DM48" s="1018"/>
      <c r="DN48" s="1018"/>
      <c r="DO48" s="1018"/>
      <c r="DP48" s="1019"/>
      <c r="DQ48" s="1017"/>
      <c r="DR48" s="1018"/>
      <c r="DS48" s="1018"/>
      <c r="DT48" s="1018"/>
      <c r="DU48" s="1019"/>
      <c r="DV48" s="1020"/>
      <c r="DW48" s="1021"/>
      <c r="DX48" s="1021"/>
      <c r="DY48" s="1021"/>
      <c r="DZ48" s="1022"/>
      <c r="EA48" s="226"/>
    </row>
    <row r="49" spans="1:131" ht="26.25" customHeight="1" x14ac:dyDescent="0.15">
      <c r="A49" s="234">
        <v>22</v>
      </c>
      <c r="B49" s="1058"/>
      <c r="C49" s="1059"/>
      <c r="D49" s="1059"/>
      <c r="E49" s="1059"/>
      <c r="F49" s="1059"/>
      <c r="G49" s="1059"/>
      <c r="H49" s="1059"/>
      <c r="I49" s="1059"/>
      <c r="J49" s="1059"/>
      <c r="K49" s="1059"/>
      <c r="L49" s="1059"/>
      <c r="M49" s="1059"/>
      <c r="N49" s="1059"/>
      <c r="O49" s="1059"/>
      <c r="P49" s="1060"/>
      <c r="Q49" s="1066"/>
      <c r="R49" s="1067"/>
      <c r="S49" s="1067"/>
      <c r="T49" s="1067"/>
      <c r="U49" s="1067"/>
      <c r="V49" s="1067"/>
      <c r="W49" s="1067"/>
      <c r="X49" s="1067"/>
      <c r="Y49" s="1067"/>
      <c r="Z49" s="1067"/>
      <c r="AA49" s="1067"/>
      <c r="AB49" s="1067"/>
      <c r="AC49" s="1067"/>
      <c r="AD49" s="1067"/>
      <c r="AE49" s="1068"/>
      <c r="AF49" s="1063"/>
      <c r="AG49" s="1064"/>
      <c r="AH49" s="1064"/>
      <c r="AI49" s="1064"/>
      <c r="AJ49" s="1065"/>
      <c r="AK49" s="1008"/>
      <c r="AL49" s="999"/>
      <c r="AM49" s="999"/>
      <c r="AN49" s="999"/>
      <c r="AO49" s="999"/>
      <c r="AP49" s="999"/>
      <c r="AQ49" s="999"/>
      <c r="AR49" s="999"/>
      <c r="AS49" s="999"/>
      <c r="AT49" s="999"/>
      <c r="AU49" s="999"/>
      <c r="AV49" s="999"/>
      <c r="AW49" s="999"/>
      <c r="AX49" s="999"/>
      <c r="AY49" s="999"/>
      <c r="AZ49" s="1069"/>
      <c r="BA49" s="1069"/>
      <c r="BB49" s="1069"/>
      <c r="BC49" s="1069"/>
      <c r="BD49" s="1069"/>
      <c r="BE49" s="1000"/>
      <c r="BF49" s="1000"/>
      <c r="BG49" s="1000"/>
      <c r="BH49" s="1000"/>
      <c r="BI49" s="1001"/>
      <c r="BJ49" s="228"/>
      <c r="BK49" s="228"/>
      <c r="BL49" s="228"/>
      <c r="BM49" s="228"/>
      <c r="BN49" s="228"/>
      <c r="BO49" s="237"/>
      <c r="BP49" s="237"/>
      <c r="BQ49" s="234">
        <v>43</v>
      </c>
      <c r="BR49" s="235"/>
      <c r="BS49" s="1020"/>
      <c r="BT49" s="1021"/>
      <c r="BU49" s="1021"/>
      <c r="BV49" s="1021"/>
      <c r="BW49" s="1021"/>
      <c r="BX49" s="1021"/>
      <c r="BY49" s="1021"/>
      <c r="BZ49" s="1021"/>
      <c r="CA49" s="1021"/>
      <c r="CB49" s="1021"/>
      <c r="CC49" s="1021"/>
      <c r="CD49" s="1021"/>
      <c r="CE49" s="1021"/>
      <c r="CF49" s="1021"/>
      <c r="CG49" s="1042"/>
      <c r="CH49" s="1017"/>
      <c r="CI49" s="1018"/>
      <c r="CJ49" s="1018"/>
      <c r="CK49" s="1018"/>
      <c r="CL49" s="1019"/>
      <c r="CM49" s="1017"/>
      <c r="CN49" s="1018"/>
      <c r="CO49" s="1018"/>
      <c r="CP49" s="1018"/>
      <c r="CQ49" s="1019"/>
      <c r="CR49" s="1017"/>
      <c r="CS49" s="1018"/>
      <c r="CT49" s="1018"/>
      <c r="CU49" s="1018"/>
      <c r="CV49" s="1019"/>
      <c r="CW49" s="1017"/>
      <c r="CX49" s="1018"/>
      <c r="CY49" s="1018"/>
      <c r="CZ49" s="1018"/>
      <c r="DA49" s="1019"/>
      <c r="DB49" s="1017"/>
      <c r="DC49" s="1018"/>
      <c r="DD49" s="1018"/>
      <c r="DE49" s="1018"/>
      <c r="DF49" s="1019"/>
      <c r="DG49" s="1017"/>
      <c r="DH49" s="1018"/>
      <c r="DI49" s="1018"/>
      <c r="DJ49" s="1018"/>
      <c r="DK49" s="1019"/>
      <c r="DL49" s="1017"/>
      <c r="DM49" s="1018"/>
      <c r="DN49" s="1018"/>
      <c r="DO49" s="1018"/>
      <c r="DP49" s="1019"/>
      <c r="DQ49" s="1017"/>
      <c r="DR49" s="1018"/>
      <c r="DS49" s="1018"/>
      <c r="DT49" s="1018"/>
      <c r="DU49" s="1019"/>
      <c r="DV49" s="1020"/>
      <c r="DW49" s="1021"/>
      <c r="DX49" s="1021"/>
      <c r="DY49" s="1021"/>
      <c r="DZ49" s="1022"/>
      <c r="EA49" s="226"/>
    </row>
    <row r="50" spans="1:131" ht="26.25" customHeight="1" x14ac:dyDescent="0.15">
      <c r="A50" s="234">
        <v>23</v>
      </c>
      <c r="B50" s="1058"/>
      <c r="C50" s="1059"/>
      <c r="D50" s="1059"/>
      <c r="E50" s="1059"/>
      <c r="F50" s="1059"/>
      <c r="G50" s="1059"/>
      <c r="H50" s="1059"/>
      <c r="I50" s="1059"/>
      <c r="J50" s="1059"/>
      <c r="K50" s="1059"/>
      <c r="L50" s="1059"/>
      <c r="M50" s="1059"/>
      <c r="N50" s="1059"/>
      <c r="O50" s="1059"/>
      <c r="P50" s="1060"/>
      <c r="Q50" s="1061"/>
      <c r="R50" s="1053"/>
      <c r="S50" s="1053"/>
      <c r="T50" s="1053"/>
      <c r="U50" s="1053"/>
      <c r="V50" s="1053"/>
      <c r="W50" s="1053"/>
      <c r="X50" s="1053"/>
      <c r="Y50" s="1053"/>
      <c r="Z50" s="1053"/>
      <c r="AA50" s="1053"/>
      <c r="AB50" s="1053"/>
      <c r="AC50" s="1053"/>
      <c r="AD50" s="1053"/>
      <c r="AE50" s="1062"/>
      <c r="AF50" s="1063"/>
      <c r="AG50" s="1064"/>
      <c r="AH50" s="1064"/>
      <c r="AI50" s="1064"/>
      <c r="AJ50" s="1065"/>
      <c r="AK50" s="1052"/>
      <c r="AL50" s="1053"/>
      <c r="AM50" s="1053"/>
      <c r="AN50" s="1053"/>
      <c r="AO50" s="1053"/>
      <c r="AP50" s="1053"/>
      <c r="AQ50" s="1053"/>
      <c r="AR50" s="1053"/>
      <c r="AS50" s="1053"/>
      <c r="AT50" s="1053"/>
      <c r="AU50" s="1053"/>
      <c r="AV50" s="1053"/>
      <c r="AW50" s="1053"/>
      <c r="AX50" s="1053"/>
      <c r="AY50" s="1053"/>
      <c r="AZ50" s="1054"/>
      <c r="BA50" s="1054"/>
      <c r="BB50" s="1054"/>
      <c r="BC50" s="1054"/>
      <c r="BD50" s="1054"/>
      <c r="BE50" s="1000"/>
      <c r="BF50" s="1000"/>
      <c r="BG50" s="1000"/>
      <c r="BH50" s="1000"/>
      <c r="BI50" s="1001"/>
      <c r="BJ50" s="228"/>
      <c r="BK50" s="228"/>
      <c r="BL50" s="228"/>
      <c r="BM50" s="228"/>
      <c r="BN50" s="228"/>
      <c r="BO50" s="237"/>
      <c r="BP50" s="237"/>
      <c r="BQ50" s="234">
        <v>44</v>
      </c>
      <c r="BR50" s="235"/>
      <c r="BS50" s="1020"/>
      <c r="BT50" s="1021"/>
      <c r="BU50" s="1021"/>
      <c r="BV50" s="1021"/>
      <c r="BW50" s="1021"/>
      <c r="BX50" s="1021"/>
      <c r="BY50" s="1021"/>
      <c r="BZ50" s="1021"/>
      <c r="CA50" s="1021"/>
      <c r="CB50" s="1021"/>
      <c r="CC50" s="1021"/>
      <c r="CD50" s="1021"/>
      <c r="CE50" s="1021"/>
      <c r="CF50" s="1021"/>
      <c r="CG50" s="1042"/>
      <c r="CH50" s="1017"/>
      <c r="CI50" s="1018"/>
      <c r="CJ50" s="1018"/>
      <c r="CK50" s="1018"/>
      <c r="CL50" s="1019"/>
      <c r="CM50" s="1017"/>
      <c r="CN50" s="1018"/>
      <c r="CO50" s="1018"/>
      <c r="CP50" s="1018"/>
      <c r="CQ50" s="1019"/>
      <c r="CR50" s="1017"/>
      <c r="CS50" s="1018"/>
      <c r="CT50" s="1018"/>
      <c r="CU50" s="1018"/>
      <c r="CV50" s="1019"/>
      <c r="CW50" s="1017"/>
      <c r="CX50" s="1018"/>
      <c r="CY50" s="1018"/>
      <c r="CZ50" s="1018"/>
      <c r="DA50" s="1019"/>
      <c r="DB50" s="1017"/>
      <c r="DC50" s="1018"/>
      <c r="DD50" s="1018"/>
      <c r="DE50" s="1018"/>
      <c r="DF50" s="1019"/>
      <c r="DG50" s="1017"/>
      <c r="DH50" s="1018"/>
      <c r="DI50" s="1018"/>
      <c r="DJ50" s="1018"/>
      <c r="DK50" s="1019"/>
      <c r="DL50" s="1017"/>
      <c r="DM50" s="1018"/>
      <c r="DN50" s="1018"/>
      <c r="DO50" s="1018"/>
      <c r="DP50" s="1019"/>
      <c r="DQ50" s="1017"/>
      <c r="DR50" s="1018"/>
      <c r="DS50" s="1018"/>
      <c r="DT50" s="1018"/>
      <c r="DU50" s="1019"/>
      <c r="DV50" s="1020"/>
      <c r="DW50" s="1021"/>
      <c r="DX50" s="1021"/>
      <c r="DY50" s="1021"/>
      <c r="DZ50" s="1022"/>
      <c r="EA50" s="226"/>
    </row>
    <row r="51" spans="1:131" ht="26.25" customHeight="1" x14ac:dyDescent="0.15">
      <c r="A51" s="234">
        <v>24</v>
      </c>
      <c r="B51" s="1058"/>
      <c r="C51" s="1059"/>
      <c r="D51" s="1059"/>
      <c r="E51" s="1059"/>
      <c r="F51" s="1059"/>
      <c r="G51" s="1059"/>
      <c r="H51" s="1059"/>
      <c r="I51" s="1059"/>
      <c r="J51" s="1059"/>
      <c r="K51" s="1059"/>
      <c r="L51" s="1059"/>
      <c r="M51" s="1059"/>
      <c r="N51" s="1059"/>
      <c r="O51" s="1059"/>
      <c r="P51" s="1060"/>
      <c r="Q51" s="1061"/>
      <c r="R51" s="1053"/>
      <c r="S51" s="1053"/>
      <c r="T51" s="1053"/>
      <c r="U51" s="1053"/>
      <c r="V51" s="1053"/>
      <c r="W51" s="1053"/>
      <c r="X51" s="1053"/>
      <c r="Y51" s="1053"/>
      <c r="Z51" s="1053"/>
      <c r="AA51" s="1053"/>
      <c r="AB51" s="1053"/>
      <c r="AC51" s="1053"/>
      <c r="AD51" s="1053"/>
      <c r="AE51" s="1062"/>
      <c r="AF51" s="1063"/>
      <c r="AG51" s="1064"/>
      <c r="AH51" s="1064"/>
      <c r="AI51" s="1064"/>
      <c r="AJ51" s="1065"/>
      <c r="AK51" s="1052"/>
      <c r="AL51" s="1053"/>
      <c r="AM51" s="1053"/>
      <c r="AN51" s="1053"/>
      <c r="AO51" s="1053"/>
      <c r="AP51" s="1053"/>
      <c r="AQ51" s="1053"/>
      <c r="AR51" s="1053"/>
      <c r="AS51" s="1053"/>
      <c r="AT51" s="1053"/>
      <c r="AU51" s="1053"/>
      <c r="AV51" s="1053"/>
      <c r="AW51" s="1053"/>
      <c r="AX51" s="1053"/>
      <c r="AY51" s="1053"/>
      <c r="AZ51" s="1054"/>
      <c r="BA51" s="1054"/>
      <c r="BB51" s="1054"/>
      <c r="BC51" s="1054"/>
      <c r="BD51" s="1054"/>
      <c r="BE51" s="1000"/>
      <c r="BF51" s="1000"/>
      <c r="BG51" s="1000"/>
      <c r="BH51" s="1000"/>
      <c r="BI51" s="1001"/>
      <c r="BJ51" s="228"/>
      <c r="BK51" s="228"/>
      <c r="BL51" s="228"/>
      <c r="BM51" s="228"/>
      <c r="BN51" s="228"/>
      <c r="BO51" s="237"/>
      <c r="BP51" s="237"/>
      <c r="BQ51" s="234">
        <v>45</v>
      </c>
      <c r="BR51" s="235"/>
      <c r="BS51" s="1020"/>
      <c r="BT51" s="1021"/>
      <c r="BU51" s="1021"/>
      <c r="BV51" s="1021"/>
      <c r="BW51" s="1021"/>
      <c r="BX51" s="1021"/>
      <c r="BY51" s="1021"/>
      <c r="BZ51" s="1021"/>
      <c r="CA51" s="1021"/>
      <c r="CB51" s="1021"/>
      <c r="CC51" s="1021"/>
      <c r="CD51" s="1021"/>
      <c r="CE51" s="1021"/>
      <c r="CF51" s="1021"/>
      <c r="CG51" s="1042"/>
      <c r="CH51" s="1017"/>
      <c r="CI51" s="1018"/>
      <c r="CJ51" s="1018"/>
      <c r="CK51" s="1018"/>
      <c r="CL51" s="1019"/>
      <c r="CM51" s="1017"/>
      <c r="CN51" s="1018"/>
      <c r="CO51" s="1018"/>
      <c r="CP51" s="1018"/>
      <c r="CQ51" s="1019"/>
      <c r="CR51" s="1017"/>
      <c r="CS51" s="1018"/>
      <c r="CT51" s="1018"/>
      <c r="CU51" s="1018"/>
      <c r="CV51" s="1019"/>
      <c r="CW51" s="1017"/>
      <c r="CX51" s="1018"/>
      <c r="CY51" s="1018"/>
      <c r="CZ51" s="1018"/>
      <c r="DA51" s="1019"/>
      <c r="DB51" s="1017"/>
      <c r="DC51" s="1018"/>
      <c r="DD51" s="1018"/>
      <c r="DE51" s="1018"/>
      <c r="DF51" s="1019"/>
      <c r="DG51" s="1017"/>
      <c r="DH51" s="1018"/>
      <c r="DI51" s="1018"/>
      <c r="DJ51" s="1018"/>
      <c r="DK51" s="1019"/>
      <c r="DL51" s="1017"/>
      <c r="DM51" s="1018"/>
      <c r="DN51" s="1018"/>
      <c r="DO51" s="1018"/>
      <c r="DP51" s="1019"/>
      <c r="DQ51" s="1017"/>
      <c r="DR51" s="1018"/>
      <c r="DS51" s="1018"/>
      <c r="DT51" s="1018"/>
      <c r="DU51" s="1019"/>
      <c r="DV51" s="1020"/>
      <c r="DW51" s="1021"/>
      <c r="DX51" s="1021"/>
      <c r="DY51" s="1021"/>
      <c r="DZ51" s="1022"/>
      <c r="EA51" s="226"/>
    </row>
    <row r="52" spans="1:131" ht="26.25" customHeight="1" x14ac:dyDescent="0.15">
      <c r="A52" s="234">
        <v>25</v>
      </c>
      <c r="B52" s="1058"/>
      <c r="C52" s="1059"/>
      <c r="D52" s="1059"/>
      <c r="E52" s="1059"/>
      <c r="F52" s="1059"/>
      <c r="G52" s="1059"/>
      <c r="H52" s="1059"/>
      <c r="I52" s="1059"/>
      <c r="J52" s="1059"/>
      <c r="K52" s="1059"/>
      <c r="L52" s="1059"/>
      <c r="M52" s="1059"/>
      <c r="N52" s="1059"/>
      <c r="O52" s="1059"/>
      <c r="P52" s="1060"/>
      <c r="Q52" s="1061"/>
      <c r="R52" s="1053"/>
      <c r="S52" s="1053"/>
      <c r="T52" s="1053"/>
      <c r="U52" s="1053"/>
      <c r="V52" s="1053"/>
      <c r="W52" s="1053"/>
      <c r="X52" s="1053"/>
      <c r="Y52" s="1053"/>
      <c r="Z52" s="1053"/>
      <c r="AA52" s="1053"/>
      <c r="AB52" s="1053"/>
      <c r="AC52" s="1053"/>
      <c r="AD52" s="1053"/>
      <c r="AE52" s="1062"/>
      <c r="AF52" s="1063"/>
      <c r="AG52" s="1064"/>
      <c r="AH52" s="1064"/>
      <c r="AI52" s="1064"/>
      <c r="AJ52" s="1065"/>
      <c r="AK52" s="1052"/>
      <c r="AL52" s="1053"/>
      <c r="AM52" s="1053"/>
      <c r="AN52" s="1053"/>
      <c r="AO52" s="1053"/>
      <c r="AP52" s="1053"/>
      <c r="AQ52" s="1053"/>
      <c r="AR52" s="1053"/>
      <c r="AS52" s="1053"/>
      <c r="AT52" s="1053"/>
      <c r="AU52" s="1053"/>
      <c r="AV52" s="1053"/>
      <c r="AW52" s="1053"/>
      <c r="AX52" s="1053"/>
      <c r="AY52" s="1053"/>
      <c r="AZ52" s="1054"/>
      <c r="BA52" s="1054"/>
      <c r="BB52" s="1054"/>
      <c r="BC52" s="1054"/>
      <c r="BD52" s="1054"/>
      <c r="BE52" s="1000"/>
      <c r="BF52" s="1000"/>
      <c r="BG52" s="1000"/>
      <c r="BH52" s="1000"/>
      <c r="BI52" s="1001"/>
      <c r="BJ52" s="228"/>
      <c r="BK52" s="228"/>
      <c r="BL52" s="228"/>
      <c r="BM52" s="228"/>
      <c r="BN52" s="228"/>
      <c r="BO52" s="237"/>
      <c r="BP52" s="237"/>
      <c r="BQ52" s="234">
        <v>46</v>
      </c>
      <c r="BR52" s="235"/>
      <c r="BS52" s="1020"/>
      <c r="BT52" s="1021"/>
      <c r="BU52" s="1021"/>
      <c r="BV52" s="1021"/>
      <c r="BW52" s="1021"/>
      <c r="BX52" s="1021"/>
      <c r="BY52" s="1021"/>
      <c r="BZ52" s="1021"/>
      <c r="CA52" s="1021"/>
      <c r="CB52" s="1021"/>
      <c r="CC52" s="1021"/>
      <c r="CD52" s="1021"/>
      <c r="CE52" s="1021"/>
      <c r="CF52" s="1021"/>
      <c r="CG52" s="1042"/>
      <c r="CH52" s="1017"/>
      <c r="CI52" s="1018"/>
      <c r="CJ52" s="1018"/>
      <c r="CK52" s="1018"/>
      <c r="CL52" s="1019"/>
      <c r="CM52" s="1017"/>
      <c r="CN52" s="1018"/>
      <c r="CO52" s="1018"/>
      <c r="CP52" s="1018"/>
      <c r="CQ52" s="1019"/>
      <c r="CR52" s="1017"/>
      <c r="CS52" s="1018"/>
      <c r="CT52" s="1018"/>
      <c r="CU52" s="1018"/>
      <c r="CV52" s="1019"/>
      <c r="CW52" s="1017"/>
      <c r="CX52" s="1018"/>
      <c r="CY52" s="1018"/>
      <c r="CZ52" s="1018"/>
      <c r="DA52" s="1019"/>
      <c r="DB52" s="1017"/>
      <c r="DC52" s="1018"/>
      <c r="DD52" s="1018"/>
      <c r="DE52" s="1018"/>
      <c r="DF52" s="1019"/>
      <c r="DG52" s="1017"/>
      <c r="DH52" s="1018"/>
      <c r="DI52" s="1018"/>
      <c r="DJ52" s="1018"/>
      <c r="DK52" s="1019"/>
      <c r="DL52" s="1017"/>
      <c r="DM52" s="1018"/>
      <c r="DN52" s="1018"/>
      <c r="DO52" s="1018"/>
      <c r="DP52" s="1019"/>
      <c r="DQ52" s="1017"/>
      <c r="DR52" s="1018"/>
      <c r="DS52" s="1018"/>
      <c r="DT52" s="1018"/>
      <c r="DU52" s="1019"/>
      <c r="DV52" s="1020"/>
      <c r="DW52" s="1021"/>
      <c r="DX52" s="1021"/>
      <c r="DY52" s="1021"/>
      <c r="DZ52" s="1022"/>
      <c r="EA52" s="226"/>
    </row>
    <row r="53" spans="1:131" ht="26.25" customHeight="1" x14ac:dyDescent="0.15">
      <c r="A53" s="234">
        <v>26</v>
      </c>
      <c r="B53" s="1058"/>
      <c r="C53" s="1059"/>
      <c r="D53" s="1059"/>
      <c r="E53" s="1059"/>
      <c r="F53" s="1059"/>
      <c r="G53" s="1059"/>
      <c r="H53" s="1059"/>
      <c r="I53" s="1059"/>
      <c r="J53" s="1059"/>
      <c r="K53" s="1059"/>
      <c r="L53" s="1059"/>
      <c r="M53" s="1059"/>
      <c r="N53" s="1059"/>
      <c r="O53" s="1059"/>
      <c r="P53" s="1060"/>
      <c r="Q53" s="1061"/>
      <c r="R53" s="1053"/>
      <c r="S53" s="1053"/>
      <c r="T53" s="1053"/>
      <c r="U53" s="1053"/>
      <c r="V53" s="1053"/>
      <c r="W53" s="1053"/>
      <c r="X53" s="1053"/>
      <c r="Y53" s="1053"/>
      <c r="Z53" s="1053"/>
      <c r="AA53" s="1053"/>
      <c r="AB53" s="1053"/>
      <c r="AC53" s="1053"/>
      <c r="AD53" s="1053"/>
      <c r="AE53" s="1062"/>
      <c r="AF53" s="1063"/>
      <c r="AG53" s="1064"/>
      <c r="AH53" s="1064"/>
      <c r="AI53" s="1064"/>
      <c r="AJ53" s="1065"/>
      <c r="AK53" s="1052"/>
      <c r="AL53" s="1053"/>
      <c r="AM53" s="1053"/>
      <c r="AN53" s="1053"/>
      <c r="AO53" s="1053"/>
      <c r="AP53" s="1053"/>
      <c r="AQ53" s="1053"/>
      <c r="AR53" s="1053"/>
      <c r="AS53" s="1053"/>
      <c r="AT53" s="1053"/>
      <c r="AU53" s="1053"/>
      <c r="AV53" s="1053"/>
      <c r="AW53" s="1053"/>
      <c r="AX53" s="1053"/>
      <c r="AY53" s="1053"/>
      <c r="AZ53" s="1054"/>
      <c r="BA53" s="1054"/>
      <c r="BB53" s="1054"/>
      <c r="BC53" s="1054"/>
      <c r="BD53" s="1054"/>
      <c r="BE53" s="1000"/>
      <c r="BF53" s="1000"/>
      <c r="BG53" s="1000"/>
      <c r="BH53" s="1000"/>
      <c r="BI53" s="1001"/>
      <c r="BJ53" s="228"/>
      <c r="BK53" s="228"/>
      <c r="BL53" s="228"/>
      <c r="BM53" s="228"/>
      <c r="BN53" s="228"/>
      <c r="BO53" s="237"/>
      <c r="BP53" s="237"/>
      <c r="BQ53" s="234">
        <v>47</v>
      </c>
      <c r="BR53" s="235"/>
      <c r="BS53" s="1020"/>
      <c r="BT53" s="1021"/>
      <c r="BU53" s="1021"/>
      <c r="BV53" s="1021"/>
      <c r="BW53" s="1021"/>
      <c r="BX53" s="1021"/>
      <c r="BY53" s="1021"/>
      <c r="BZ53" s="1021"/>
      <c r="CA53" s="1021"/>
      <c r="CB53" s="1021"/>
      <c r="CC53" s="1021"/>
      <c r="CD53" s="1021"/>
      <c r="CE53" s="1021"/>
      <c r="CF53" s="1021"/>
      <c r="CG53" s="1042"/>
      <c r="CH53" s="1017"/>
      <c r="CI53" s="1018"/>
      <c r="CJ53" s="1018"/>
      <c r="CK53" s="1018"/>
      <c r="CL53" s="1019"/>
      <c r="CM53" s="1017"/>
      <c r="CN53" s="1018"/>
      <c r="CO53" s="1018"/>
      <c r="CP53" s="1018"/>
      <c r="CQ53" s="1019"/>
      <c r="CR53" s="1017"/>
      <c r="CS53" s="1018"/>
      <c r="CT53" s="1018"/>
      <c r="CU53" s="1018"/>
      <c r="CV53" s="1019"/>
      <c r="CW53" s="1017"/>
      <c r="CX53" s="1018"/>
      <c r="CY53" s="1018"/>
      <c r="CZ53" s="1018"/>
      <c r="DA53" s="1019"/>
      <c r="DB53" s="1017"/>
      <c r="DC53" s="1018"/>
      <c r="DD53" s="1018"/>
      <c r="DE53" s="1018"/>
      <c r="DF53" s="1019"/>
      <c r="DG53" s="1017"/>
      <c r="DH53" s="1018"/>
      <c r="DI53" s="1018"/>
      <c r="DJ53" s="1018"/>
      <c r="DK53" s="1019"/>
      <c r="DL53" s="1017"/>
      <c r="DM53" s="1018"/>
      <c r="DN53" s="1018"/>
      <c r="DO53" s="1018"/>
      <c r="DP53" s="1019"/>
      <c r="DQ53" s="1017"/>
      <c r="DR53" s="1018"/>
      <c r="DS53" s="1018"/>
      <c r="DT53" s="1018"/>
      <c r="DU53" s="1019"/>
      <c r="DV53" s="1020"/>
      <c r="DW53" s="1021"/>
      <c r="DX53" s="1021"/>
      <c r="DY53" s="1021"/>
      <c r="DZ53" s="1022"/>
      <c r="EA53" s="226"/>
    </row>
    <row r="54" spans="1:131" ht="26.25" customHeight="1" x14ac:dyDescent="0.15">
      <c r="A54" s="234">
        <v>27</v>
      </c>
      <c r="B54" s="1058"/>
      <c r="C54" s="1059"/>
      <c r="D54" s="1059"/>
      <c r="E54" s="1059"/>
      <c r="F54" s="1059"/>
      <c r="G54" s="1059"/>
      <c r="H54" s="1059"/>
      <c r="I54" s="1059"/>
      <c r="J54" s="1059"/>
      <c r="K54" s="1059"/>
      <c r="L54" s="1059"/>
      <c r="M54" s="1059"/>
      <c r="N54" s="1059"/>
      <c r="O54" s="1059"/>
      <c r="P54" s="1060"/>
      <c r="Q54" s="1061"/>
      <c r="R54" s="1053"/>
      <c r="S54" s="1053"/>
      <c r="T54" s="1053"/>
      <c r="U54" s="1053"/>
      <c r="V54" s="1053"/>
      <c r="W54" s="1053"/>
      <c r="X54" s="1053"/>
      <c r="Y54" s="1053"/>
      <c r="Z54" s="1053"/>
      <c r="AA54" s="1053"/>
      <c r="AB54" s="1053"/>
      <c r="AC54" s="1053"/>
      <c r="AD54" s="1053"/>
      <c r="AE54" s="1062"/>
      <c r="AF54" s="1063"/>
      <c r="AG54" s="1064"/>
      <c r="AH54" s="1064"/>
      <c r="AI54" s="1064"/>
      <c r="AJ54" s="1065"/>
      <c r="AK54" s="1052"/>
      <c r="AL54" s="1053"/>
      <c r="AM54" s="1053"/>
      <c r="AN54" s="1053"/>
      <c r="AO54" s="1053"/>
      <c r="AP54" s="1053"/>
      <c r="AQ54" s="1053"/>
      <c r="AR54" s="1053"/>
      <c r="AS54" s="1053"/>
      <c r="AT54" s="1053"/>
      <c r="AU54" s="1053"/>
      <c r="AV54" s="1053"/>
      <c r="AW54" s="1053"/>
      <c r="AX54" s="1053"/>
      <c r="AY54" s="1053"/>
      <c r="AZ54" s="1054"/>
      <c r="BA54" s="1054"/>
      <c r="BB54" s="1054"/>
      <c r="BC54" s="1054"/>
      <c r="BD54" s="1054"/>
      <c r="BE54" s="1000"/>
      <c r="BF54" s="1000"/>
      <c r="BG54" s="1000"/>
      <c r="BH54" s="1000"/>
      <c r="BI54" s="1001"/>
      <c r="BJ54" s="228"/>
      <c r="BK54" s="228"/>
      <c r="BL54" s="228"/>
      <c r="BM54" s="228"/>
      <c r="BN54" s="228"/>
      <c r="BO54" s="237"/>
      <c r="BP54" s="237"/>
      <c r="BQ54" s="234">
        <v>48</v>
      </c>
      <c r="BR54" s="235"/>
      <c r="BS54" s="1020"/>
      <c r="BT54" s="1021"/>
      <c r="BU54" s="1021"/>
      <c r="BV54" s="1021"/>
      <c r="BW54" s="1021"/>
      <c r="BX54" s="1021"/>
      <c r="BY54" s="1021"/>
      <c r="BZ54" s="1021"/>
      <c r="CA54" s="1021"/>
      <c r="CB54" s="1021"/>
      <c r="CC54" s="1021"/>
      <c r="CD54" s="1021"/>
      <c r="CE54" s="1021"/>
      <c r="CF54" s="1021"/>
      <c r="CG54" s="1042"/>
      <c r="CH54" s="1017"/>
      <c r="CI54" s="1018"/>
      <c r="CJ54" s="1018"/>
      <c r="CK54" s="1018"/>
      <c r="CL54" s="1019"/>
      <c r="CM54" s="1017"/>
      <c r="CN54" s="1018"/>
      <c r="CO54" s="1018"/>
      <c r="CP54" s="1018"/>
      <c r="CQ54" s="1019"/>
      <c r="CR54" s="1017"/>
      <c r="CS54" s="1018"/>
      <c r="CT54" s="1018"/>
      <c r="CU54" s="1018"/>
      <c r="CV54" s="1019"/>
      <c r="CW54" s="1017"/>
      <c r="CX54" s="1018"/>
      <c r="CY54" s="1018"/>
      <c r="CZ54" s="1018"/>
      <c r="DA54" s="1019"/>
      <c r="DB54" s="1017"/>
      <c r="DC54" s="1018"/>
      <c r="DD54" s="1018"/>
      <c r="DE54" s="1018"/>
      <c r="DF54" s="1019"/>
      <c r="DG54" s="1017"/>
      <c r="DH54" s="1018"/>
      <c r="DI54" s="1018"/>
      <c r="DJ54" s="1018"/>
      <c r="DK54" s="1019"/>
      <c r="DL54" s="1017"/>
      <c r="DM54" s="1018"/>
      <c r="DN54" s="1018"/>
      <c r="DO54" s="1018"/>
      <c r="DP54" s="1019"/>
      <c r="DQ54" s="1017"/>
      <c r="DR54" s="1018"/>
      <c r="DS54" s="1018"/>
      <c r="DT54" s="1018"/>
      <c r="DU54" s="1019"/>
      <c r="DV54" s="1020"/>
      <c r="DW54" s="1021"/>
      <c r="DX54" s="1021"/>
      <c r="DY54" s="1021"/>
      <c r="DZ54" s="1022"/>
      <c r="EA54" s="226"/>
    </row>
    <row r="55" spans="1:131" ht="26.25" customHeight="1" x14ac:dyDescent="0.15">
      <c r="A55" s="234">
        <v>28</v>
      </c>
      <c r="B55" s="1058"/>
      <c r="C55" s="1059"/>
      <c r="D55" s="1059"/>
      <c r="E55" s="1059"/>
      <c r="F55" s="1059"/>
      <c r="G55" s="1059"/>
      <c r="H55" s="1059"/>
      <c r="I55" s="1059"/>
      <c r="J55" s="1059"/>
      <c r="K55" s="1059"/>
      <c r="L55" s="1059"/>
      <c r="M55" s="1059"/>
      <c r="N55" s="1059"/>
      <c r="O55" s="1059"/>
      <c r="P55" s="1060"/>
      <c r="Q55" s="1061"/>
      <c r="R55" s="1053"/>
      <c r="S55" s="1053"/>
      <c r="T55" s="1053"/>
      <c r="U55" s="1053"/>
      <c r="V55" s="1053"/>
      <c r="W55" s="1053"/>
      <c r="X55" s="1053"/>
      <c r="Y55" s="1053"/>
      <c r="Z55" s="1053"/>
      <c r="AA55" s="1053"/>
      <c r="AB55" s="1053"/>
      <c r="AC55" s="1053"/>
      <c r="AD55" s="1053"/>
      <c r="AE55" s="1062"/>
      <c r="AF55" s="1063"/>
      <c r="AG55" s="1064"/>
      <c r="AH55" s="1064"/>
      <c r="AI55" s="1064"/>
      <c r="AJ55" s="1065"/>
      <c r="AK55" s="1052"/>
      <c r="AL55" s="1053"/>
      <c r="AM55" s="1053"/>
      <c r="AN55" s="1053"/>
      <c r="AO55" s="1053"/>
      <c r="AP55" s="1053"/>
      <c r="AQ55" s="1053"/>
      <c r="AR55" s="1053"/>
      <c r="AS55" s="1053"/>
      <c r="AT55" s="1053"/>
      <c r="AU55" s="1053"/>
      <c r="AV55" s="1053"/>
      <c r="AW55" s="1053"/>
      <c r="AX55" s="1053"/>
      <c r="AY55" s="1053"/>
      <c r="AZ55" s="1054"/>
      <c r="BA55" s="1054"/>
      <c r="BB55" s="1054"/>
      <c r="BC55" s="1054"/>
      <c r="BD55" s="1054"/>
      <c r="BE55" s="1000"/>
      <c r="BF55" s="1000"/>
      <c r="BG55" s="1000"/>
      <c r="BH55" s="1000"/>
      <c r="BI55" s="1001"/>
      <c r="BJ55" s="228"/>
      <c r="BK55" s="228"/>
      <c r="BL55" s="228"/>
      <c r="BM55" s="228"/>
      <c r="BN55" s="228"/>
      <c r="BO55" s="237"/>
      <c r="BP55" s="237"/>
      <c r="BQ55" s="234">
        <v>49</v>
      </c>
      <c r="BR55" s="235"/>
      <c r="BS55" s="1020"/>
      <c r="BT55" s="1021"/>
      <c r="BU55" s="1021"/>
      <c r="BV55" s="1021"/>
      <c r="BW55" s="1021"/>
      <c r="BX55" s="1021"/>
      <c r="BY55" s="1021"/>
      <c r="BZ55" s="1021"/>
      <c r="CA55" s="1021"/>
      <c r="CB55" s="1021"/>
      <c r="CC55" s="1021"/>
      <c r="CD55" s="1021"/>
      <c r="CE55" s="1021"/>
      <c r="CF55" s="1021"/>
      <c r="CG55" s="1042"/>
      <c r="CH55" s="1017"/>
      <c r="CI55" s="1018"/>
      <c r="CJ55" s="1018"/>
      <c r="CK55" s="1018"/>
      <c r="CL55" s="1019"/>
      <c r="CM55" s="1017"/>
      <c r="CN55" s="1018"/>
      <c r="CO55" s="1018"/>
      <c r="CP55" s="1018"/>
      <c r="CQ55" s="1019"/>
      <c r="CR55" s="1017"/>
      <c r="CS55" s="1018"/>
      <c r="CT55" s="1018"/>
      <c r="CU55" s="1018"/>
      <c r="CV55" s="1019"/>
      <c r="CW55" s="1017"/>
      <c r="CX55" s="1018"/>
      <c r="CY55" s="1018"/>
      <c r="CZ55" s="1018"/>
      <c r="DA55" s="1019"/>
      <c r="DB55" s="1017"/>
      <c r="DC55" s="1018"/>
      <c r="DD55" s="1018"/>
      <c r="DE55" s="1018"/>
      <c r="DF55" s="1019"/>
      <c r="DG55" s="1017"/>
      <c r="DH55" s="1018"/>
      <c r="DI55" s="1018"/>
      <c r="DJ55" s="1018"/>
      <c r="DK55" s="1019"/>
      <c r="DL55" s="1017"/>
      <c r="DM55" s="1018"/>
      <c r="DN55" s="1018"/>
      <c r="DO55" s="1018"/>
      <c r="DP55" s="1019"/>
      <c r="DQ55" s="1017"/>
      <c r="DR55" s="1018"/>
      <c r="DS55" s="1018"/>
      <c r="DT55" s="1018"/>
      <c r="DU55" s="1019"/>
      <c r="DV55" s="1020"/>
      <c r="DW55" s="1021"/>
      <c r="DX55" s="1021"/>
      <c r="DY55" s="1021"/>
      <c r="DZ55" s="1022"/>
      <c r="EA55" s="226"/>
    </row>
    <row r="56" spans="1:131" ht="26.25" customHeight="1" x14ac:dyDescent="0.15">
      <c r="A56" s="234">
        <v>29</v>
      </c>
      <c r="B56" s="1058"/>
      <c r="C56" s="1059"/>
      <c r="D56" s="1059"/>
      <c r="E56" s="1059"/>
      <c r="F56" s="1059"/>
      <c r="G56" s="1059"/>
      <c r="H56" s="1059"/>
      <c r="I56" s="1059"/>
      <c r="J56" s="1059"/>
      <c r="K56" s="1059"/>
      <c r="L56" s="1059"/>
      <c r="M56" s="1059"/>
      <c r="N56" s="1059"/>
      <c r="O56" s="1059"/>
      <c r="P56" s="1060"/>
      <c r="Q56" s="1061"/>
      <c r="R56" s="1053"/>
      <c r="S56" s="1053"/>
      <c r="T56" s="1053"/>
      <c r="U56" s="1053"/>
      <c r="V56" s="1053"/>
      <c r="W56" s="1053"/>
      <c r="X56" s="1053"/>
      <c r="Y56" s="1053"/>
      <c r="Z56" s="1053"/>
      <c r="AA56" s="1053"/>
      <c r="AB56" s="1053"/>
      <c r="AC56" s="1053"/>
      <c r="AD56" s="1053"/>
      <c r="AE56" s="1062"/>
      <c r="AF56" s="1063"/>
      <c r="AG56" s="1064"/>
      <c r="AH56" s="1064"/>
      <c r="AI56" s="1064"/>
      <c r="AJ56" s="1065"/>
      <c r="AK56" s="1052"/>
      <c r="AL56" s="1053"/>
      <c r="AM56" s="1053"/>
      <c r="AN56" s="1053"/>
      <c r="AO56" s="1053"/>
      <c r="AP56" s="1053"/>
      <c r="AQ56" s="1053"/>
      <c r="AR56" s="1053"/>
      <c r="AS56" s="1053"/>
      <c r="AT56" s="1053"/>
      <c r="AU56" s="1053"/>
      <c r="AV56" s="1053"/>
      <c r="AW56" s="1053"/>
      <c r="AX56" s="1053"/>
      <c r="AY56" s="1053"/>
      <c r="AZ56" s="1054"/>
      <c r="BA56" s="1054"/>
      <c r="BB56" s="1054"/>
      <c r="BC56" s="1054"/>
      <c r="BD56" s="1054"/>
      <c r="BE56" s="1000"/>
      <c r="BF56" s="1000"/>
      <c r="BG56" s="1000"/>
      <c r="BH56" s="1000"/>
      <c r="BI56" s="1001"/>
      <c r="BJ56" s="228"/>
      <c r="BK56" s="228"/>
      <c r="BL56" s="228"/>
      <c r="BM56" s="228"/>
      <c r="BN56" s="228"/>
      <c r="BO56" s="237"/>
      <c r="BP56" s="237"/>
      <c r="BQ56" s="234">
        <v>50</v>
      </c>
      <c r="BR56" s="235"/>
      <c r="BS56" s="1020"/>
      <c r="BT56" s="1021"/>
      <c r="BU56" s="1021"/>
      <c r="BV56" s="1021"/>
      <c r="BW56" s="1021"/>
      <c r="BX56" s="1021"/>
      <c r="BY56" s="1021"/>
      <c r="BZ56" s="1021"/>
      <c r="CA56" s="1021"/>
      <c r="CB56" s="1021"/>
      <c r="CC56" s="1021"/>
      <c r="CD56" s="1021"/>
      <c r="CE56" s="1021"/>
      <c r="CF56" s="1021"/>
      <c r="CG56" s="1042"/>
      <c r="CH56" s="1017"/>
      <c r="CI56" s="1018"/>
      <c r="CJ56" s="1018"/>
      <c r="CK56" s="1018"/>
      <c r="CL56" s="1019"/>
      <c r="CM56" s="1017"/>
      <c r="CN56" s="1018"/>
      <c r="CO56" s="1018"/>
      <c r="CP56" s="1018"/>
      <c r="CQ56" s="1019"/>
      <c r="CR56" s="1017"/>
      <c r="CS56" s="1018"/>
      <c r="CT56" s="1018"/>
      <c r="CU56" s="1018"/>
      <c r="CV56" s="1019"/>
      <c r="CW56" s="1017"/>
      <c r="CX56" s="1018"/>
      <c r="CY56" s="1018"/>
      <c r="CZ56" s="1018"/>
      <c r="DA56" s="1019"/>
      <c r="DB56" s="1017"/>
      <c r="DC56" s="1018"/>
      <c r="DD56" s="1018"/>
      <c r="DE56" s="1018"/>
      <c r="DF56" s="1019"/>
      <c r="DG56" s="1017"/>
      <c r="DH56" s="1018"/>
      <c r="DI56" s="1018"/>
      <c r="DJ56" s="1018"/>
      <c r="DK56" s="1019"/>
      <c r="DL56" s="1017"/>
      <c r="DM56" s="1018"/>
      <c r="DN56" s="1018"/>
      <c r="DO56" s="1018"/>
      <c r="DP56" s="1019"/>
      <c r="DQ56" s="1017"/>
      <c r="DR56" s="1018"/>
      <c r="DS56" s="1018"/>
      <c r="DT56" s="1018"/>
      <c r="DU56" s="1019"/>
      <c r="DV56" s="1020"/>
      <c r="DW56" s="1021"/>
      <c r="DX56" s="1021"/>
      <c r="DY56" s="1021"/>
      <c r="DZ56" s="1022"/>
      <c r="EA56" s="226"/>
    </row>
    <row r="57" spans="1:131" ht="26.25" customHeight="1" x14ac:dyDescent="0.15">
      <c r="A57" s="234">
        <v>30</v>
      </c>
      <c r="B57" s="1058"/>
      <c r="C57" s="1059"/>
      <c r="D57" s="1059"/>
      <c r="E57" s="1059"/>
      <c r="F57" s="1059"/>
      <c r="G57" s="1059"/>
      <c r="H57" s="1059"/>
      <c r="I57" s="1059"/>
      <c r="J57" s="1059"/>
      <c r="K57" s="1059"/>
      <c r="L57" s="1059"/>
      <c r="M57" s="1059"/>
      <c r="N57" s="1059"/>
      <c r="O57" s="1059"/>
      <c r="P57" s="1060"/>
      <c r="Q57" s="1061"/>
      <c r="R57" s="1053"/>
      <c r="S57" s="1053"/>
      <c r="T57" s="1053"/>
      <c r="U57" s="1053"/>
      <c r="V57" s="1053"/>
      <c r="W57" s="1053"/>
      <c r="X57" s="1053"/>
      <c r="Y57" s="1053"/>
      <c r="Z57" s="1053"/>
      <c r="AA57" s="1053"/>
      <c r="AB57" s="1053"/>
      <c r="AC57" s="1053"/>
      <c r="AD57" s="1053"/>
      <c r="AE57" s="1062"/>
      <c r="AF57" s="1063"/>
      <c r="AG57" s="1064"/>
      <c r="AH57" s="1064"/>
      <c r="AI57" s="1064"/>
      <c r="AJ57" s="1065"/>
      <c r="AK57" s="1052"/>
      <c r="AL57" s="1053"/>
      <c r="AM57" s="1053"/>
      <c r="AN57" s="1053"/>
      <c r="AO57" s="1053"/>
      <c r="AP57" s="1053"/>
      <c r="AQ57" s="1053"/>
      <c r="AR57" s="1053"/>
      <c r="AS57" s="1053"/>
      <c r="AT57" s="1053"/>
      <c r="AU57" s="1053"/>
      <c r="AV57" s="1053"/>
      <c r="AW57" s="1053"/>
      <c r="AX57" s="1053"/>
      <c r="AY57" s="1053"/>
      <c r="AZ57" s="1054"/>
      <c r="BA57" s="1054"/>
      <c r="BB57" s="1054"/>
      <c r="BC57" s="1054"/>
      <c r="BD57" s="1054"/>
      <c r="BE57" s="1000"/>
      <c r="BF57" s="1000"/>
      <c r="BG57" s="1000"/>
      <c r="BH57" s="1000"/>
      <c r="BI57" s="1001"/>
      <c r="BJ57" s="228"/>
      <c r="BK57" s="228"/>
      <c r="BL57" s="228"/>
      <c r="BM57" s="228"/>
      <c r="BN57" s="228"/>
      <c r="BO57" s="237"/>
      <c r="BP57" s="237"/>
      <c r="BQ57" s="234">
        <v>51</v>
      </c>
      <c r="BR57" s="235"/>
      <c r="BS57" s="1020"/>
      <c r="BT57" s="1021"/>
      <c r="BU57" s="1021"/>
      <c r="BV57" s="1021"/>
      <c r="BW57" s="1021"/>
      <c r="BX57" s="1021"/>
      <c r="BY57" s="1021"/>
      <c r="BZ57" s="1021"/>
      <c r="CA57" s="1021"/>
      <c r="CB57" s="1021"/>
      <c r="CC57" s="1021"/>
      <c r="CD57" s="1021"/>
      <c r="CE57" s="1021"/>
      <c r="CF57" s="1021"/>
      <c r="CG57" s="1042"/>
      <c r="CH57" s="1017"/>
      <c r="CI57" s="1018"/>
      <c r="CJ57" s="1018"/>
      <c r="CK57" s="1018"/>
      <c r="CL57" s="1019"/>
      <c r="CM57" s="1017"/>
      <c r="CN57" s="1018"/>
      <c r="CO57" s="1018"/>
      <c r="CP57" s="1018"/>
      <c r="CQ57" s="1019"/>
      <c r="CR57" s="1017"/>
      <c r="CS57" s="1018"/>
      <c r="CT57" s="1018"/>
      <c r="CU57" s="1018"/>
      <c r="CV57" s="1019"/>
      <c r="CW57" s="1017"/>
      <c r="CX57" s="1018"/>
      <c r="CY57" s="1018"/>
      <c r="CZ57" s="1018"/>
      <c r="DA57" s="1019"/>
      <c r="DB57" s="1017"/>
      <c r="DC57" s="1018"/>
      <c r="DD57" s="1018"/>
      <c r="DE57" s="1018"/>
      <c r="DF57" s="1019"/>
      <c r="DG57" s="1017"/>
      <c r="DH57" s="1018"/>
      <c r="DI57" s="1018"/>
      <c r="DJ57" s="1018"/>
      <c r="DK57" s="1019"/>
      <c r="DL57" s="1017"/>
      <c r="DM57" s="1018"/>
      <c r="DN57" s="1018"/>
      <c r="DO57" s="1018"/>
      <c r="DP57" s="1019"/>
      <c r="DQ57" s="1017"/>
      <c r="DR57" s="1018"/>
      <c r="DS57" s="1018"/>
      <c r="DT57" s="1018"/>
      <c r="DU57" s="1019"/>
      <c r="DV57" s="1020"/>
      <c r="DW57" s="1021"/>
      <c r="DX57" s="1021"/>
      <c r="DY57" s="1021"/>
      <c r="DZ57" s="1022"/>
      <c r="EA57" s="226"/>
    </row>
    <row r="58" spans="1:131" ht="26.25" customHeight="1" x14ac:dyDescent="0.15">
      <c r="A58" s="234">
        <v>31</v>
      </c>
      <c r="B58" s="1058"/>
      <c r="C58" s="1059"/>
      <c r="D58" s="1059"/>
      <c r="E58" s="1059"/>
      <c r="F58" s="1059"/>
      <c r="G58" s="1059"/>
      <c r="H58" s="1059"/>
      <c r="I58" s="1059"/>
      <c r="J58" s="1059"/>
      <c r="K58" s="1059"/>
      <c r="L58" s="1059"/>
      <c r="M58" s="1059"/>
      <c r="N58" s="1059"/>
      <c r="O58" s="1059"/>
      <c r="P58" s="1060"/>
      <c r="Q58" s="1061"/>
      <c r="R58" s="1053"/>
      <c r="S58" s="1053"/>
      <c r="T58" s="1053"/>
      <c r="U58" s="1053"/>
      <c r="V58" s="1053"/>
      <c r="W58" s="1053"/>
      <c r="X58" s="1053"/>
      <c r="Y58" s="1053"/>
      <c r="Z58" s="1053"/>
      <c r="AA58" s="1053"/>
      <c r="AB58" s="1053"/>
      <c r="AC58" s="1053"/>
      <c r="AD58" s="1053"/>
      <c r="AE58" s="1062"/>
      <c r="AF58" s="1063"/>
      <c r="AG58" s="1064"/>
      <c r="AH58" s="1064"/>
      <c r="AI58" s="1064"/>
      <c r="AJ58" s="1065"/>
      <c r="AK58" s="1052"/>
      <c r="AL58" s="1053"/>
      <c r="AM58" s="1053"/>
      <c r="AN58" s="1053"/>
      <c r="AO58" s="1053"/>
      <c r="AP58" s="1053"/>
      <c r="AQ58" s="1053"/>
      <c r="AR58" s="1053"/>
      <c r="AS58" s="1053"/>
      <c r="AT58" s="1053"/>
      <c r="AU58" s="1053"/>
      <c r="AV58" s="1053"/>
      <c r="AW58" s="1053"/>
      <c r="AX58" s="1053"/>
      <c r="AY58" s="1053"/>
      <c r="AZ58" s="1054"/>
      <c r="BA58" s="1054"/>
      <c r="BB58" s="1054"/>
      <c r="BC58" s="1054"/>
      <c r="BD58" s="1054"/>
      <c r="BE58" s="1000"/>
      <c r="BF58" s="1000"/>
      <c r="BG58" s="1000"/>
      <c r="BH58" s="1000"/>
      <c r="BI58" s="1001"/>
      <c r="BJ58" s="228"/>
      <c r="BK58" s="228"/>
      <c r="BL58" s="228"/>
      <c r="BM58" s="228"/>
      <c r="BN58" s="228"/>
      <c r="BO58" s="237"/>
      <c r="BP58" s="237"/>
      <c r="BQ58" s="234">
        <v>52</v>
      </c>
      <c r="BR58" s="235"/>
      <c r="BS58" s="1020"/>
      <c r="BT58" s="1021"/>
      <c r="BU58" s="1021"/>
      <c r="BV58" s="1021"/>
      <c r="BW58" s="1021"/>
      <c r="BX58" s="1021"/>
      <c r="BY58" s="1021"/>
      <c r="BZ58" s="1021"/>
      <c r="CA58" s="1021"/>
      <c r="CB58" s="1021"/>
      <c r="CC58" s="1021"/>
      <c r="CD58" s="1021"/>
      <c r="CE58" s="1021"/>
      <c r="CF58" s="1021"/>
      <c r="CG58" s="1042"/>
      <c r="CH58" s="1017"/>
      <c r="CI58" s="1018"/>
      <c r="CJ58" s="1018"/>
      <c r="CK58" s="1018"/>
      <c r="CL58" s="1019"/>
      <c r="CM58" s="1017"/>
      <c r="CN58" s="1018"/>
      <c r="CO58" s="1018"/>
      <c r="CP58" s="1018"/>
      <c r="CQ58" s="1019"/>
      <c r="CR58" s="1017"/>
      <c r="CS58" s="1018"/>
      <c r="CT58" s="1018"/>
      <c r="CU58" s="1018"/>
      <c r="CV58" s="1019"/>
      <c r="CW58" s="1017"/>
      <c r="CX58" s="1018"/>
      <c r="CY58" s="1018"/>
      <c r="CZ58" s="1018"/>
      <c r="DA58" s="1019"/>
      <c r="DB58" s="1017"/>
      <c r="DC58" s="1018"/>
      <c r="DD58" s="1018"/>
      <c r="DE58" s="1018"/>
      <c r="DF58" s="1019"/>
      <c r="DG58" s="1017"/>
      <c r="DH58" s="1018"/>
      <c r="DI58" s="1018"/>
      <c r="DJ58" s="1018"/>
      <c r="DK58" s="1019"/>
      <c r="DL58" s="1017"/>
      <c r="DM58" s="1018"/>
      <c r="DN58" s="1018"/>
      <c r="DO58" s="1018"/>
      <c r="DP58" s="1019"/>
      <c r="DQ58" s="1017"/>
      <c r="DR58" s="1018"/>
      <c r="DS58" s="1018"/>
      <c r="DT58" s="1018"/>
      <c r="DU58" s="1019"/>
      <c r="DV58" s="1020"/>
      <c r="DW58" s="1021"/>
      <c r="DX58" s="1021"/>
      <c r="DY58" s="1021"/>
      <c r="DZ58" s="1022"/>
      <c r="EA58" s="226"/>
    </row>
    <row r="59" spans="1:131" ht="26.25" customHeight="1" x14ac:dyDescent="0.15">
      <c r="A59" s="234">
        <v>32</v>
      </c>
      <c r="B59" s="1058"/>
      <c r="C59" s="1059"/>
      <c r="D59" s="1059"/>
      <c r="E59" s="1059"/>
      <c r="F59" s="1059"/>
      <c r="G59" s="1059"/>
      <c r="H59" s="1059"/>
      <c r="I59" s="1059"/>
      <c r="J59" s="1059"/>
      <c r="K59" s="1059"/>
      <c r="L59" s="1059"/>
      <c r="M59" s="1059"/>
      <c r="N59" s="1059"/>
      <c r="O59" s="1059"/>
      <c r="P59" s="1060"/>
      <c r="Q59" s="1061"/>
      <c r="R59" s="1053"/>
      <c r="S59" s="1053"/>
      <c r="T59" s="1053"/>
      <c r="U59" s="1053"/>
      <c r="V59" s="1053"/>
      <c r="W59" s="1053"/>
      <c r="X59" s="1053"/>
      <c r="Y59" s="1053"/>
      <c r="Z59" s="1053"/>
      <c r="AA59" s="1053"/>
      <c r="AB59" s="1053"/>
      <c r="AC59" s="1053"/>
      <c r="AD59" s="1053"/>
      <c r="AE59" s="1062"/>
      <c r="AF59" s="1063"/>
      <c r="AG59" s="1064"/>
      <c r="AH59" s="1064"/>
      <c r="AI59" s="1064"/>
      <c r="AJ59" s="1065"/>
      <c r="AK59" s="1052"/>
      <c r="AL59" s="1053"/>
      <c r="AM59" s="1053"/>
      <c r="AN59" s="1053"/>
      <c r="AO59" s="1053"/>
      <c r="AP59" s="1053"/>
      <c r="AQ59" s="1053"/>
      <c r="AR59" s="1053"/>
      <c r="AS59" s="1053"/>
      <c r="AT59" s="1053"/>
      <c r="AU59" s="1053"/>
      <c r="AV59" s="1053"/>
      <c r="AW59" s="1053"/>
      <c r="AX59" s="1053"/>
      <c r="AY59" s="1053"/>
      <c r="AZ59" s="1054"/>
      <c r="BA59" s="1054"/>
      <c r="BB59" s="1054"/>
      <c r="BC59" s="1054"/>
      <c r="BD59" s="1054"/>
      <c r="BE59" s="1000"/>
      <c r="BF59" s="1000"/>
      <c r="BG59" s="1000"/>
      <c r="BH59" s="1000"/>
      <c r="BI59" s="1001"/>
      <c r="BJ59" s="228"/>
      <c r="BK59" s="228"/>
      <c r="BL59" s="228"/>
      <c r="BM59" s="228"/>
      <c r="BN59" s="228"/>
      <c r="BO59" s="237"/>
      <c r="BP59" s="237"/>
      <c r="BQ59" s="234">
        <v>53</v>
      </c>
      <c r="BR59" s="235"/>
      <c r="BS59" s="1020"/>
      <c r="BT59" s="1021"/>
      <c r="BU59" s="1021"/>
      <c r="BV59" s="1021"/>
      <c r="BW59" s="1021"/>
      <c r="BX59" s="1021"/>
      <c r="BY59" s="1021"/>
      <c r="BZ59" s="1021"/>
      <c r="CA59" s="1021"/>
      <c r="CB59" s="1021"/>
      <c r="CC59" s="1021"/>
      <c r="CD59" s="1021"/>
      <c r="CE59" s="1021"/>
      <c r="CF59" s="1021"/>
      <c r="CG59" s="1042"/>
      <c r="CH59" s="1017"/>
      <c r="CI59" s="1018"/>
      <c r="CJ59" s="1018"/>
      <c r="CK59" s="1018"/>
      <c r="CL59" s="1019"/>
      <c r="CM59" s="1017"/>
      <c r="CN59" s="1018"/>
      <c r="CO59" s="1018"/>
      <c r="CP59" s="1018"/>
      <c r="CQ59" s="1019"/>
      <c r="CR59" s="1017"/>
      <c r="CS59" s="1018"/>
      <c r="CT59" s="1018"/>
      <c r="CU59" s="1018"/>
      <c r="CV59" s="1019"/>
      <c r="CW59" s="1017"/>
      <c r="CX59" s="1018"/>
      <c r="CY59" s="1018"/>
      <c r="CZ59" s="1018"/>
      <c r="DA59" s="1019"/>
      <c r="DB59" s="1017"/>
      <c r="DC59" s="1018"/>
      <c r="DD59" s="1018"/>
      <c r="DE59" s="1018"/>
      <c r="DF59" s="1019"/>
      <c r="DG59" s="1017"/>
      <c r="DH59" s="1018"/>
      <c r="DI59" s="1018"/>
      <c r="DJ59" s="1018"/>
      <c r="DK59" s="1019"/>
      <c r="DL59" s="1017"/>
      <c r="DM59" s="1018"/>
      <c r="DN59" s="1018"/>
      <c r="DO59" s="1018"/>
      <c r="DP59" s="1019"/>
      <c r="DQ59" s="1017"/>
      <c r="DR59" s="1018"/>
      <c r="DS59" s="1018"/>
      <c r="DT59" s="1018"/>
      <c r="DU59" s="1019"/>
      <c r="DV59" s="1020"/>
      <c r="DW59" s="1021"/>
      <c r="DX59" s="1021"/>
      <c r="DY59" s="1021"/>
      <c r="DZ59" s="1022"/>
      <c r="EA59" s="226"/>
    </row>
    <row r="60" spans="1:131" ht="26.25" customHeight="1" x14ac:dyDescent="0.15">
      <c r="A60" s="234">
        <v>33</v>
      </c>
      <c r="B60" s="1058"/>
      <c r="C60" s="1059"/>
      <c r="D60" s="1059"/>
      <c r="E60" s="1059"/>
      <c r="F60" s="1059"/>
      <c r="G60" s="1059"/>
      <c r="H60" s="1059"/>
      <c r="I60" s="1059"/>
      <c r="J60" s="1059"/>
      <c r="K60" s="1059"/>
      <c r="L60" s="1059"/>
      <c r="M60" s="1059"/>
      <c r="N60" s="1059"/>
      <c r="O60" s="1059"/>
      <c r="P60" s="1060"/>
      <c r="Q60" s="1061"/>
      <c r="R60" s="1053"/>
      <c r="S60" s="1053"/>
      <c r="T60" s="1053"/>
      <c r="U60" s="1053"/>
      <c r="V60" s="1053"/>
      <c r="W60" s="1053"/>
      <c r="X60" s="1053"/>
      <c r="Y60" s="1053"/>
      <c r="Z60" s="1053"/>
      <c r="AA60" s="1053"/>
      <c r="AB60" s="1053"/>
      <c r="AC60" s="1053"/>
      <c r="AD60" s="1053"/>
      <c r="AE60" s="1062"/>
      <c r="AF60" s="1063"/>
      <c r="AG60" s="1064"/>
      <c r="AH60" s="1064"/>
      <c r="AI60" s="1064"/>
      <c r="AJ60" s="1065"/>
      <c r="AK60" s="1052"/>
      <c r="AL60" s="1053"/>
      <c r="AM60" s="1053"/>
      <c r="AN60" s="1053"/>
      <c r="AO60" s="1053"/>
      <c r="AP60" s="1053"/>
      <c r="AQ60" s="1053"/>
      <c r="AR60" s="1053"/>
      <c r="AS60" s="1053"/>
      <c r="AT60" s="1053"/>
      <c r="AU60" s="1053"/>
      <c r="AV60" s="1053"/>
      <c r="AW60" s="1053"/>
      <c r="AX60" s="1053"/>
      <c r="AY60" s="1053"/>
      <c r="AZ60" s="1054"/>
      <c r="BA60" s="1054"/>
      <c r="BB60" s="1054"/>
      <c r="BC60" s="1054"/>
      <c r="BD60" s="1054"/>
      <c r="BE60" s="1000"/>
      <c r="BF60" s="1000"/>
      <c r="BG60" s="1000"/>
      <c r="BH60" s="1000"/>
      <c r="BI60" s="1001"/>
      <c r="BJ60" s="228"/>
      <c r="BK60" s="228"/>
      <c r="BL60" s="228"/>
      <c r="BM60" s="228"/>
      <c r="BN60" s="228"/>
      <c r="BO60" s="237"/>
      <c r="BP60" s="237"/>
      <c r="BQ60" s="234">
        <v>54</v>
      </c>
      <c r="BR60" s="235"/>
      <c r="BS60" s="1020"/>
      <c r="BT60" s="1021"/>
      <c r="BU60" s="1021"/>
      <c r="BV60" s="1021"/>
      <c r="BW60" s="1021"/>
      <c r="BX60" s="1021"/>
      <c r="BY60" s="1021"/>
      <c r="BZ60" s="1021"/>
      <c r="CA60" s="1021"/>
      <c r="CB60" s="1021"/>
      <c r="CC60" s="1021"/>
      <c r="CD60" s="1021"/>
      <c r="CE60" s="1021"/>
      <c r="CF60" s="1021"/>
      <c r="CG60" s="1042"/>
      <c r="CH60" s="1017"/>
      <c r="CI60" s="1018"/>
      <c r="CJ60" s="1018"/>
      <c r="CK60" s="1018"/>
      <c r="CL60" s="1019"/>
      <c r="CM60" s="1017"/>
      <c r="CN60" s="1018"/>
      <c r="CO60" s="1018"/>
      <c r="CP60" s="1018"/>
      <c r="CQ60" s="1019"/>
      <c r="CR60" s="1017"/>
      <c r="CS60" s="1018"/>
      <c r="CT60" s="1018"/>
      <c r="CU60" s="1018"/>
      <c r="CV60" s="1019"/>
      <c r="CW60" s="1017"/>
      <c r="CX60" s="1018"/>
      <c r="CY60" s="1018"/>
      <c r="CZ60" s="1018"/>
      <c r="DA60" s="1019"/>
      <c r="DB60" s="1017"/>
      <c r="DC60" s="1018"/>
      <c r="DD60" s="1018"/>
      <c r="DE60" s="1018"/>
      <c r="DF60" s="1019"/>
      <c r="DG60" s="1017"/>
      <c r="DH60" s="1018"/>
      <c r="DI60" s="1018"/>
      <c r="DJ60" s="1018"/>
      <c r="DK60" s="1019"/>
      <c r="DL60" s="1017"/>
      <c r="DM60" s="1018"/>
      <c r="DN60" s="1018"/>
      <c r="DO60" s="1018"/>
      <c r="DP60" s="1019"/>
      <c r="DQ60" s="1017"/>
      <c r="DR60" s="1018"/>
      <c r="DS60" s="1018"/>
      <c r="DT60" s="1018"/>
      <c r="DU60" s="1019"/>
      <c r="DV60" s="1020"/>
      <c r="DW60" s="1021"/>
      <c r="DX60" s="1021"/>
      <c r="DY60" s="1021"/>
      <c r="DZ60" s="1022"/>
      <c r="EA60" s="226"/>
    </row>
    <row r="61" spans="1:131" ht="26.25" customHeight="1" thickBot="1" x14ac:dyDescent="0.2">
      <c r="A61" s="234">
        <v>34</v>
      </c>
      <c r="B61" s="1058"/>
      <c r="C61" s="1059"/>
      <c r="D61" s="1059"/>
      <c r="E61" s="1059"/>
      <c r="F61" s="1059"/>
      <c r="G61" s="1059"/>
      <c r="H61" s="1059"/>
      <c r="I61" s="1059"/>
      <c r="J61" s="1059"/>
      <c r="K61" s="1059"/>
      <c r="L61" s="1059"/>
      <c r="M61" s="1059"/>
      <c r="N61" s="1059"/>
      <c r="O61" s="1059"/>
      <c r="P61" s="1060"/>
      <c r="Q61" s="1061"/>
      <c r="R61" s="1053"/>
      <c r="S61" s="1053"/>
      <c r="T61" s="1053"/>
      <c r="U61" s="1053"/>
      <c r="V61" s="1053"/>
      <c r="W61" s="1053"/>
      <c r="X61" s="1053"/>
      <c r="Y61" s="1053"/>
      <c r="Z61" s="1053"/>
      <c r="AA61" s="1053"/>
      <c r="AB61" s="1053"/>
      <c r="AC61" s="1053"/>
      <c r="AD61" s="1053"/>
      <c r="AE61" s="1062"/>
      <c r="AF61" s="1063"/>
      <c r="AG61" s="1064"/>
      <c r="AH61" s="1064"/>
      <c r="AI61" s="1064"/>
      <c r="AJ61" s="1065"/>
      <c r="AK61" s="1052"/>
      <c r="AL61" s="1053"/>
      <c r="AM61" s="1053"/>
      <c r="AN61" s="1053"/>
      <c r="AO61" s="1053"/>
      <c r="AP61" s="1053"/>
      <c r="AQ61" s="1053"/>
      <c r="AR61" s="1053"/>
      <c r="AS61" s="1053"/>
      <c r="AT61" s="1053"/>
      <c r="AU61" s="1053"/>
      <c r="AV61" s="1053"/>
      <c r="AW61" s="1053"/>
      <c r="AX61" s="1053"/>
      <c r="AY61" s="1053"/>
      <c r="AZ61" s="1054"/>
      <c r="BA61" s="1054"/>
      <c r="BB61" s="1054"/>
      <c r="BC61" s="1054"/>
      <c r="BD61" s="1054"/>
      <c r="BE61" s="1000"/>
      <c r="BF61" s="1000"/>
      <c r="BG61" s="1000"/>
      <c r="BH61" s="1000"/>
      <c r="BI61" s="1001"/>
      <c r="BJ61" s="228"/>
      <c r="BK61" s="228"/>
      <c r="BL61" s="228"/>
      <c r="BM61" s="228"/>
      <c r="BN61" s="228"/>
      <c r="BO61" s="237"/>
      <c r="BP61" s="237"/>
      <c r="BQ61" s="234">
        <v>55</v>
      </c>
      <c r="BR61" s="235"/>
      <c r="BS61" s="1020"/>
      <c r="BT61" s="1021"/>
      <c r="BU61" s="1021"/>
      <c r="BV61" s="1021"/>
      <c r="BW61" s="1021"/>
      <c r="BX61" s="1021"/>
      <c r="BY61" s="1021"/>
      <c r="BZ61" s="1021"/>
      <c r="CA61" s="1021"/>
      <c r="CB61" s="1021"/>
      <c r="CC61" s="1021"/>
      <c r="CD61" s="1021"/>
      <c r="CE61" s="1021"/>
      <c r="CF61" s="1021"/>
      <c r="CG61" s="1042"/>
      <c r="CH61" s="1017"/>
      <c r="CI61" s="1018"/>
      <c r="CJ61" s="1018"/>
      <c r="CK61" s="1018"/>
      <c r="CL61" s="1019"/>
      <c r="CM61" s="1017"/>
      <c r="CN61" s="1018"/>
      <c r="CO61" s="1018"/>
      <c r="CP61" s="1018"/>
      <c r="CQ61" s="1019"/>
      <c r="CR61" s="1017"/>
      <c r="CS61" s="1018"/>
      <c r="CT61" s="1018"/>
      <c r="CU61" s="1018"/>
      <c r="CV61" s="1019"/>
      <c r="CW61" s="1017"/>
      <c r="CX61" s="1018"/>
      <c r="CY61" s="1018"/>
      <c r="CZ61" s="1018"/>
      <c r="DA61" s="1019"/>
      <c r="DB61" s="1017"/>
      <c r="DC61" s="1018"/>
      <c r="DD61" s="1018"/>
      <c r="DE61" s="1018"/>
      <c r="DF61" s="1019"/>
      <c r="DG61" s="1017"/>
      <c r="DH61" s="1018"/>
      <c r="DI61" s="1018"/>
      <c r="DJ61" s="1018"/>
      <c r="DK61" s="1019"/>
      <c r="DL61" s="1017"/>
      <c r="DM61" s="1018"/>
      <c r="DN61" s="1018"/>
      <c r="DO61" s="1018"/>
      <c r="DP61" s="1019"/>
      <c r="DQ61" s="1017"/>
      <c r="DR61" s="1018"/>
      <c r="DS61" s="1018"/>
      <c r="DT61" s="1018"/>
      <c r="DU61" s="1019"/>
      <c r="DV61" s="1020"/>
      <c r="DW61" s="1021"/>
      <c r="DX61" s="1021"/>
      <c r="DY61" s="1021"/>
      <c r="DZ61" s="1022"/>
      <c r="EA61" s="226"/>
    </row>
    <row r="62" spans="1:131" ht="26.25" customHeight="1" x14ac:dyDescent="0.15">
      <c r="A62" s="234">
        <v>35</v>
      </c>
      <c r="B62" s="1058"/>
      <c r="C62" s="1059"/>
      <c r="D62" s="1059"/>
      <c r="E62" s="1059"/>
      <c r="F62" s="1059"/>
      <c r="G62" s="1059"/>
      <c r="H62" s="1059"/>
      <c r="I62" s="1059"/>
      <c r="J62" s="1059"/>
      <c r="K62" s="1059"/>
      <c r="L62" s="1059"/>
      <c r="M62" s="1059"/>
      <c r="N62" s="1059"/>
      <c r="O62" s="1059"/>
      <c r="P62" s="1060"/>
      <c r="Q62" s="1061"/>
      <c r="R62" s="1053"/>
      <c r="S62" s="1053"/>
      <c r="T62" s="1053"/>
      <c r="U62" s="1053"/>
      <c r="V62" s="1053"/>
      <c r="W62" s="1053"/>
      <c r="X62" s="1053"/>
      <c r="Y62" s="1053"/>
      <c r="Z62" s="1053"/>
      <c r="AA62" s="1053"/>
      <c r="AB62" s="1053"/>
      <c r="AC62" s="1053"/>
      <c r="AD62" s="1053"/>
      <c r="AE62" s="1062"/>
      <c r="AF62" s="1063"/>
      <c r="AG62" s="1064"/>
      <c r="AH62" s="1064"/>
      <c r="AI62" s="1064"/>
      <c r="AJ62" s="1065"/>
      <c r="AK62" s="1052"/>
      <c r="AL62" s="1053"/>
      <c r="AM62" s="1053"/>
      <c r="AN62" s="1053"/>
      <c r="AO62" s="1053"/>
      <c r="AP62" s="1053"/>
      <c r="AQ62" s="1053"/>
      <c r="AR62" s="1053"/>
      <c r="AS62" s="1053"/>
      <c r="AT62" s="1053"/>
      <c r="AU62" s="1053"/>
      <c r="AV62" s="1053"/>
      <c r="AW62" s="1053"/>
      <c r="AX62" s="1053"/>
      <c r="AY62" s="1053"/>
      <c r="AZ62" s="1054"/>
      <c r="BA62" s="1054"/>
      <c r="BB62" s="1054"/>
      <c r="BC62" s="1054"/>
      <c r="BD62" s="1054"/>
      <c r="BE62" s="1000"/>
      <c r="BF62" s="1000"/>
      <c r="BG62" s="1000"/>
      <c r="BH62" s="1000"/>
      <c r="BI62" s="1001"/>
      <c r="BJ62" s="1055" t="s">
        <v>416</v>
      </c>
      <c r="BK62" s="1056"/>
      <c r="BL62" s="1056"/>
      <c r="BM62" s="1056"/>
      <c r="BN62" s="1057"/>
      <c r="BO62" s="237"/>
      <c r="BP62" s="237"/>
      <c r="BQ62" s="234">
        <v>56</v>
      </c>
      <c r="BR62" s="235"/>
      <c r="BS62" s="1020"/>
      <c r="BT62" s="1021"/>
      <c r="BU62" s="1021"/>
      <c r="BV62" s="1021"/>
      <c r="BW62" s="1021"/>
      <c r="BX62" s="1021"/>
      <c r="BY62" s="1021"/>
      <c r="BZ62" s="1021"/>
      <c r="CA62" s="1021"/>
      <c r="CB62" s="1021"/>
      <c r="CC62" s="1021"/>
      <c r="CD62" s="1021"/>
      <c r="CE62" s="1021"/>
      <c r="CF62" s="1021"/>
      <c r="CG62" s="1042"/>
      <c r="CH62" s="1017"/>
      <c r="CI62" s="1018"/>
      <c r="CJ62" s="1018"/>
      <c r="CK62" s="1018"/>
      <c r="CL62" s="1019"/>
      <c r="CM62" s="1017"/>
      <c r="CN62" s="1018"/>
      <c r="CO62" s="1018"/>
      <c r="CP62" s="1018"/>
      <c r="CQ62" s="1019"/>
      <c r="CR62" s="1017"/>
      <c r="CS62" s="1018"/>
      <c r="CT62" s="1018"/>
      <c r="CU62" s="1018"/>
      <c r="CV62" s="1019"/>
      <c r="CW62" s="1017"/>
      <c r="CX62" s="1018"/>
      <c r="CY62" s="1018"/>
      <c r="CZ62" s="1018"/>
      <c r="DA62" s="1019"/>
      <c r="DB62" s="1017"/>
      <c r="DC62" s="1018"/>
      <c r="DD62" s="1018"/>
      <c r="DE62" s="1018"/>
      <c r="DF62" s="1019"/>
      <c r="DG62" s="1017"/>
      <c r="DH62" s="1018"/>
      <c r="DI62" s="1018"/>
      <c r="DJ62" s="1018"/>
      <c r="DK62" s="1019"/>
      <c r="DL62" s="1017"/>
      <c r="DM62" s="1018"/>
      <c r="DN62" s="1018"/>
      <c r="DO62" s="1018"/>
      <c r="DP62" s="1019"/>
      <c r="DQ62" s="1017"/>
      <c r="DR62" s="1018"/>
      <c r="DS62" s="1018"/>
      <c r="DT62" s="1018"/>
      <c r="DU62" s="1019"/>
      <c r="DV62" s="1020"/>
      <c r="DW62" s="1021"/>
      <c r="DX62" s="1021"/>
      <c r="DY62" s="1021"/>
      <c r="DZ62" s="1022"/>
      <c r="EA62" s="226"/>
    </row>
    <row r="63" spans="1:131" ht="26.25" customHeight="1" thickBot="1" x14ac:dyDescent="0.2">
      <c r="A63" s="236" t="s">
        <v>395</v>
      </c>
      <c r="B63" s="965" t="s">
        <v>417</v>
      </c>
      <c r="C63" s="966"/>
      <c r="D63" s="966"/>
      <c r="E63" s="966"/>
      <c r="F63" s="966"/>
      <c r="G63" s="966"/>
      <c r="H63" s="966"/>
      <c r="I63" s="966"/>
      <c r="J63" s="966"/>
      <c r="K63" s="966"/>
      <c r="L63" s="966"/>
      <c r="M63" s="966"/>
      <c r="N63" s="966"/>
      <c r="O63" s="966"/>
      <c r="P63" s="976"/>
      <c r="Q63" s="990"/>
      <c r="R63" s="991"/>
      <c r="S63" s="991"/>
      <c r="T63" s="991"/>
      <c r="U63" s="991"/>
      <c r="V63" s="991"/>
      <c r="W63" s="991"/>
      <c r="X63" s="991"/>
      <c r="Y63" s="991"/>
      <c r="Z63" s="991"/>
      <c r="AA63" s="991"/>
      <c r="AB63" s="991"/>
      <c r="AC63" s="991"/>
      <c r="AD63" s="991"/>
      <c r="AE63" s="1048"/>
      <c r="AF63" s="1049">
        <f>SUM(AF28:AJ62)</f>
        <v>71</v>
      </c>
      <c r="AG63" s="987"/>
      <c r="AH63" s="987"/>
      <c r="AI63" s="987"/>
      <c r="AJ63" s="1050"/>
      <c r="AK63" s="1051"/>
      <c r="AL63" s="991"/>
      <c r="AM63" s="991"/>
      <c r="AN63" s="991"/>
      <c r="AO63" s="991"/>
      <c r="AP63" s="987">
        <f>SUM(AP28:AT62)</f>
        <v>1882</v>
      </c>
      <c r="AQ63" s="987"/>
      <c r="AR63" s="987"/>
      <c r="AS63" s="987"/>
      <c r="AT63" s="987"/>
      <c r="AU63" s="987">
        <f>SUM(AU28:AY62)</f>
        <v>1227</v>
      </c>
      <c r="AV63" s="987"/>
      <c r="AW63" s="987"/>
      <c r="AX63" s="987"/>
      <c r="AY63" s="987"/>
      <c r="AZ63" s="1045"/>
      <c r="BA63" s="1045"/>
      <c r="BB63" s="1045"/>
      <c r="BC63" s="1045"/>
      <c r="BD63" s="1045"/>
      <c r="BE63" s="988"/>
      <c r="BF63" s="988"/>
      <c r="BG63" s="988"/>
      <c r="BH63" s="988"/>
      <c r="BI63" s="989"/>
      <c r="BJ63" s="1046" t="s">
        <v>149</v>
      </c>
      <c r="BK63" s="981"/>
      <c r="BL63" s="981"/>
      <c r="BM63" s="981"/>
      <c r="BN63" s="1047"/>
      <c r="BO63" s="237"/>
      <c r="BP63" s="237"/>
      <c r="BQ63" s="234">
        <v>57</v>
      </c>
      <c r="BR63" s="235"/>
      <c r="BS63" s="1020"/>
      <c r="BT63" s="1021"/>
      <c r="BU63" s="1021"/>
      <c r="BV63" s="1021"/>
      <c r="BW63" s="1021"/>
      <c r="BX63" s="1021"/>
      <c r="BY63" s="1021"/>
      <c r="BZ63" s="1021"/>
      <c r="CA63" s="1021"/>
      <c r="CB63" s="1021"/>
      <c r="CC63" s="1021"/>
      <c r="CD63" s="1021"/>
      <c r="CE63" s="1021"/>
      <c r="CF63" s="1021"/>
      <c r="CG63" s="1042"/>
      <c r="CH63" s="1017"/>
      <c r="CI63" s="1018"/>
      <c r="CJ63" s="1018"/>
      <c r="CK63" s="1018"/>
      <c r="CL63" s="1019"/>
      <c r="CM63" s="1017"/>
      <c r="CN63" s="1018"/>
      <c r="CO63" s="1018"/>
      <c r="CP63" s="1018"/>
      <c r="CQ63" s="1019"/>
      <c r="CR63" s="1017"/>
      <c r="CS63" s="1018"/>
      <c r="CT63" s="1018"/>
      <c r="CU63" s="1018"/>
      <c r="CV63" s="1019"/>
      <c r="CW63" s="1017"/>
      <c r="CX63" s="1018"/>
      <c r="CY63" s="1018"/>
      <c r="CZ63" s="1018"/>
      <c r="DA63" s="1019"/>
      <c r="DB63" s="1017"/>
      <c r="DC63" s="1018"/>
      <c r="DD63" s="1018"/>
      <c r="DE63" s="1018"/>
      <c r="DF63" s="1019"/>
      <c r="DG63" s="1017"/>
      <c r="DH63" s="1018"/>
      <c r="DI63" s="1018"/>
      <c r="DJ63" s="1018"/>
      <c r="DK63" s="1019"/>
      <c r="DL63" s="1017"/>
      <c r="DM63" s="1018"/>
      <c r="DN63" s="1018"/>
      <c r="DO63" s="1018"/>
      <c r="DP63" s="1019"/>
      <c r="DQ63" s="1017"/>
      <c r="DR63" s="1018"/>
      <c r="DS63" s="1018"/>
      <c r="DT63" s="1018"/>
      <c r="DU63" s="1019"/>
      <c r="DV63" s="1020"/>
      <c r="DW63" s="1021"/>
      <c r="DX63" s="1021"/>
      <c r="DY63" s="1021"/>
      <c r="DZ63" s="1022"/>
      <c r="EA63" s="226"/>
    </row>
    <row r="64" spans="1:131" ht="26.25" customHeight="1" x14ac:dyDescent="0.15">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1020"/>
      <c r="BT64" s="1021"/>
      <c r="BU64" s="1021"/>
      <c r="BV64" s="1021"/>
      <c r="BW64" s="1021"/>
      <c r="BX64" s="1021"/>
      <c r="BY64" s="1021"/>
      <c r="BZ64" s="1021"/>
      <c r="CA64" s="1021"/>
      <c r="CB64" s="1021"/>
      <c r="CC64" s="1021"/>
      <c r="CD64" s="1021"/>
      <c r="CE64" s="1021"/>
      <c r="CF64" s="1021"/>
      <c r="CG64" s="1042"/>
      <c r="CH64" s="1017"/>
      <c r="CI64" s="1018"/>
      <c r="CJ64" s="1018"/>
      <c r="CK64" s="1018"/>
      <c r="CL64" s="1019"/>
      <c r="CM64" s="1017"/>
      <c r="CN64" s="1018"/>
      <c r="CO64" s="1018"/>
      <c r="CP64" s="1018"/>
      <c r="CQ64" s="1019"/>
      <c r="CR64" s="1017"/>
      <c r="CS64" s="1018"/>
      <c r="CT64" s="1018"/>
      <c r="CU64" s="1018"/>
      <c r="CV64" s="1019"/>
      <c r="CW64" s="1017"/>
      <c r="CX64" s="1018"/>
      <c r="CY64" s="1018"/>
      <c r="CZ64" s="1018"/>
      <c r="DA64" s="1019"/>
      <c r="DB64" s="1017"/>
      <c r="DC64" s="1018"/>
      <c r="DD64" s="1018"/>
      <c r="DE64" s="1018"/>
      <c r="DF64" s="1019"/>
      <c r="DG64" s="1017"/>
      <c r="DH64" s="1018"/>
      <c r="DI64" s="1018"/>
      <c r="DJ64" s="1018"/>
      <c r="DK64" s="1019"/>
      <c r="DL64" s="1017"/>
      <c r="DM64" s="1018"/>
      <c r="DN64" s="1018"/>
      <c r="DO64" s="1018"/>
      <c r="DP64" s="1019"/>
      <c r="DQ64" s="1017"/>
      <c r="DR64" s="1018"/>
      <c r="DS64" s="1018"/>
      <c r="DT64" s="1018"/>
      <c r="DU64" s="1019"/>
      <c r="DV64" s="1020"/>
      <c r="DW64" s="1021"/>
      <c r="DX64" s="1021"/>
      <c r="DY64" s="1021"/>
      <c r="DZ64" s="1022"/>
      <c r="EA64" s="226"/>
    </row>
    <row r="65" spans="1:131" ht="26.25" customHeight="1" thickBot="1" x14ac:dyDescent="0.2">
      <c r="A65" s="228" t="s">
        <v>418</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1020"/>
      <c r="BT65" s="1021"/>
      <c r="BU65" s="1021"/>
      <c r="BV65" s="1021"/>
      <c r="BW65" s="1021"/>
      <c r="BX65" s="1021"/>
      <c r="BY65" s="1021"/>
      <c r="BZ65" s="1021"/>
      <c r="CA65" s="1021"/>
      <c r="CB65" s="1021"/>
      <c r="CC65" s="1021"/>
      <c r="CD65" s="1021"/>
      <c r="CE65" s="1021"/>
      <c r="CF65" s="1021"/>
      <c r="CG65" s="1042"/>
      <c r="CH65" s="1017"/>
      <c r="CI65" s="1018"/>
      <c r="CJ65" s="1018"/>
      <c r="CK65" s="1018"/>
      <c r="CL65" s="1019"/>
      <c r="CM65" s="1017"/>
      <c r="CN65" s="1018"/>
      <c r="CO65" s="1018"/>
      <c r="CP65" s="1018"/>
      <c r="CQ65" s="1019"/>
      <c r="CR65" s="1017"/>
      <c r="CS65" s="1018"/>
      <c r="CT65" s="1018"/>
      <c r="CU65" s="1018"/>
      <c r="CV65" s="1019"/>
      <c r="CW65" s="1017"/>
      <c r="CX65" s="1018"/>
      <c r="CY65" s="1018"/>
      <c r="CZ65" s="1018"/>
      <c r="DA65" s="1019"/>
      <c r="DB65" s="1017"/>
      <c r="DC65" s="1018"/>
      <c r="DD65" s="1018"/>
      <c r="DE65" s="1018"/>
      <c r="DF65" s="1019"/>
      <c r="DG65" s="1017"/>
      <c r="DH65" s="1018"/>
      <c r="DI65" s="1018"/>
      <c r="DJ65" s="1018"/>
      <c r="DK65" s="1019"/>
      <c r="DL65" s="1017"/>
      <c r="DM65" s="1018"/>
      <c r="DN65" s="1018"/>
      <c r="DO65" s="1018"/>
      <c r="DP65" s="1019"/>
      <c r="DQ65" s="1017"/>
      <c r="DR65" s="1018"/>
      <c r="DS65" s="1018"/>
      <c r="DT65" s="1018"/>
      <c r="DU65" s="1019"/>
      <c r="DV65" s="1020"/>
      <c r="DW65" s="1021"/>
      <c r="DX65" s="1021"/>
      <c r="DY65" s="1021"/>
      <c r="DZ65" s="1022"/>
      <c r="EA65" s="226"/>
    </row>
    <row r="66" spans="1:131" ht="26.25" customHeight="1" x14ac:dyDescent="0.15">
      <c r="A66" s="1023" t="s">
        <v>419</v>
      </c>
      <c r="B66" s="1024"/>
      <c r="C66" s="1024"/>
      <c r="D66" s="1024"/>
      <c r="E66" s="1024"/>
      <c r="F66" s="1024"/>
      <c r="G66" s="1024"/>
      <c r="H66" s="1024"/>
      <c r="I66" s="1024"/>
      <c r="J66" s="1024"/>
      <c r="K66" s="1024"/>
      <c r="L66" s="1024"/>
      <c r="M66" s="1024"/>
      <c r="N66" s="1024"/>
      <c r="O66" s="1024"/>
      <c r="P66" s="1025"/>
      <c r="Q66" s="1029" t="s">
        <v>400</v>
      </c>
      <c r="R66" s="1030"/>
      <c r="S66" s="1030"/>
      <c r="T66" s="1030"/>
      <c r="U66" s="1031"/>
      <c r="V66" s="1029" t="s">
        <v>401</v>
      </c>
      <c r="W66" s="1030"/>
      <c r="X66" s="1030"/>
      <c r="Y66" s="1030"/>
      <c r="Z66" s="1031"/>
      <c r="AA66" s="1029" t="s">
        <v>402</v>
      </c>
      <c r="AB66" s="1030"/>
      <c r="AC66" s="1030"/>
      <c r="AD66" s="1030"/>
      <c r="AE66" s="1031"/>
      <c r="AF66" s="1035" t="s">
        <v>403</v>
      </c>
      <c r="AG66" s="1036"/>
      <c r="AH66" s="1036"/>
      <c r="AI66" s="1036"/>
      <c r="AJ66" s="1037"/>
      <c r="AK66" s="1029" t="s">
        <v>420</v>
      </c>
      <c r="AL66" s="1024"/>
      <c r="AM66" s="1024"/>
      <c r="AN66" s="1024"/>
      <c r="AO66" s="1025"/>
      <c r="AP66" s="1029" t="s">
        <v>405</v>
      </c>
      <c r="AQ66" s="1030"/>
      <c r="AR66" s="1030"/>
      <c r="AS66" s="1030"/>
      <c r="AT66" s="1031"/>
      <c r="AU66" s="1029" t="s">
        <v>421</v>
      </c>
      <c r="AV66" s="1030"/>
      <c r="AW66" s="1030"/>
      <c r="AX66" s="1030"/>
      <c r="AY66" s="1031"/>
      <c r="AZ66" s="1029" t="s">
        <v>383</v>
      </c>
      <c r="BA66" s="1030"/>
      <c r="BB66" s="1030"/>
      <c r="BC66" s="1030"/>
      <c r="BD66" s="1043"/>
      <c r="BE66" s="237"/>
      <c r="BF66" s="237"/>
      <c r="BG66" s="237"/>
      <c r="BH66" s="237"/>
      <c r="BI66" s="237"/>
      <c r="BJ66" s="237"/>
      <c r="BK66" s="237"/>
      <c r="BL66" s="237"/>
      <c r="BM66" s="237"/>
      <c r="BN66" s="237"/>
      <c r="BO66" s="237"/>
      <c r="BP66" s="237"/>
      <c r="BQ66" s="234">
        <v>60</v>
      </c>
      <c r="BR66" s="239"/>
      <c r="BS66" s="973"/>
      <c r="BT66" s="974"/>
      <c r="BU66" s="974"/>
      <c r="BV66" s="974"/>
      <c r="BW66" s="974"/>
      <c r="BX66" s="974"/>
      <c r="BY66" s="974"/>
      <c r="BZ66" s="974"/>
      <c r="CA66" s="974"/>
      <c r="CB66" s="974"/>
      <c r="CC66" s="974"/>
      <c r="CD66" s="974"/>
      <c r="CE66" s="974"/>
      <c r="CF66" s="974"/>
      <c r="CG66" s="983"/>
      <c r="CH66" s="984"/>
      <c r="CI66" s="985"/>
      <c r="CJ66" s="985"/>
      <c r="CK66" s="985"/>
      <c r="CL66" s="986"/>
      <c r="CM66" s="984"/>
      <c r="CN66" s="985"/>
      <c r="CO66" s="985"/>
      <c r="CP66" s="985"/>
      <c r="CQ66" s="986"/>
      <c r="CR66" s="984"/>
      <c r="CS66" s="985"/>
      <c r="CT66" s="985"/>
      <c r="CU66" s="985"/>
      <c r="CV66" s="986"/>
      <c r="CW66" s="984"/>
      <c r="CX66" s="985"/>
      <c r="CY66" s="985"/>
      <c r="CZ66" s="985"/>
      <c r="DA66" s="986"/>
      <c r="DB66" s="984"/>
      <c r="DC66" s="985"/>
      <c r="DD66" s="985"/>
      <c r="DE66" s="985"/>
      <c r="DF66" s="986"/>
      <c r="DG66" s="984"/>
      <c r="DH66" s="985"/>
      <c r="DI66" s="985"/>
      <c r="DJ66" s="985"/>
      <c r="DK66" s="986"/>
      <c r="DL66" s="984"/>
      <c r="DM66" s="985"/>
      <c r="DN66" s="985"/>
      <c r="DO66" s="985"/>
      <c r="DP66" s="986"/>
      <c r="DQ66" s="984"/>
      <c r="DR66" s="985"/>
      <c r="DS66" s="985"/>
      <c r="DT66" s="985"/>
      <c r="DU66" s="986"/>
      <c r="DV66" s="973"/>
      <c r="DW66" s="974"/>
      <c r="DX66" s="974"/>
      <c r="DY66" s="974"/>
      <c r="DZ66" s="975"/>
      <c r="EA66" s="226"/>
    </row>
    <row r="67" spans="1:131" ht="26.25" customHeight="1" thickBot="1" x14ac:dyDescent="0.2">
      <c r="A67" s="1026"/>
      <c r="B67" s="1027"/>
      <c r="C67" s="1027"/>
      <c r="D67" s="1027"/>
      <c r="E67" s="1027"/>
      <c r="F67" s="1027"/>
      <c r="G67" s="1027"/>
      <c r="H67" s="1027"/>
      <c r="I67" s="1027"/>
      <c r="J67" s="1027"/>
      <c r="K67" s="1027"/>
      <c r="L67" s="1027"/>
      <c r="M67" s="1027"/>
      <c r="N67" s="1027"/>
      <c r="O67" s="1027"/>
      <c r="P67" s="1028"/>
      <c r="Q67" s="1032"/>
      <c r="R67" s="1033"/>
      <c r="S67" s="1033"/>
      <c r="T67" s="1033"/>
      <c r="U67" s="1034"/>
      <c r="V67" s="1032"/>
      <c r="W67" s="1033"/>
      <c r="X67" s="1033"/>
      <c r="Y67" s="1033"/>
      <c r="Z67" s="1034"/>
      <c r="AA67" s="1032"/>
      <c r="AB67" s="1033"/>
      <c r="AC67" s="1033"/>
      <c r="AD67" s="1033"/>
      <c r="AE67" s="1034"/>
      <c r="AF67" s="1038"/>
      <c r="AG67" s="1039"/>
      <c r="AH67" s="1039"/>
      <c r="AI67" s="1039"/>
      <c r="AJ67" s="1040"/>
      <c r="AK67" s="1041"/>
      <c r="AL67" s="1027"/>
      <c r="AM67" s="1027"/>
      <c r="AN67" s="1027"/>
      <c r="AO67" s="1028"/>
      <c r="AP67" s="1032"/>
      <c r="AQ67" s="1033"/>
      <c r="AR67" s="1033"/>
      <c r="AS67" s="1033"/>
      <c r="AT67" s="1034"/>
      <c r="AU67" s="1032"/>
      <c r="AV67" s="1033"/>
      <c r="AW67" s="1033"/>
      <c r="AX67" s="1033"/>
      <c r="AY67" s="1034"/>
      <c r="AZ67" s="1032"/>
      <c r="BA67" s="1033"/>
      <c r="BB67" s="1033"/>
      <c r="BC67" s="1033"/>
      <c r="BD67" s="1044"/>
      <c r="BE67" s="237"/>
      <c r="BF67" s="237"/>
      <c r="BG67" s="237"/>
      <c r="BH67" s="237"/>
      <c r="BI67" s="237"/>
      <c r="BJ67" s="237"/>
      <c r="BK67" s="237"/>
      <c r="BL67" s="237"/>
      <c r="BM67" s="237"/>
      <c r="BN67" s="237"/>
      <c r="BO67" s="237"/>
      <c r="BP67" s="237"/>
      <c r="BQ67" s="234">
        <v>61</v>
      </c>
      <c r="BR67" s="239"/>
      <c r="BS67" s="973"/>
      <c r="BT67" s="974"/>
      <c r="BU67" s="974"/>
      <c r="BV67" s="974"/>
      <c r="BW67" s="974"/>
      <c r="BX67" s="974"/>
      <c r="BY67" s="974"/>
      <c r="BZ67" s="974"/>
      <c r="CA67" s="974"/>
      <c r="CB67" s="974"/>
      <c r="CC67" s="974"/>
      <c r="CD67" s="974"/>
      <c r="CE67" s="974"/>
      <c r="CF67" s="974"/>
      <c r="CG67" s="983"/>
      <c r="CH67" s="984"/>
      <c r="CI67" s="985"/>
      <c r="CJ67" s="985"/>
      <c r="CK67" s="985"/>
      <c r="CL67" s="986"/>
      <c r="CM67" s="984"/>
      <c r="CN67" s="985"/>
      <c r="CO67" s="985"/>
      <c r="CP67" s="985"/>
      <c r="CQ67" s="986"/>
      <c r="CR67" s="984"/>
      <c r="CS67" s="985"/>
      <c r="CT67" s="985"/>
      <c r="CU67" s="985"/>
      <c r="CV67" s="986"/>
      <c r="CW67" s="984"/>
      <c r="CX67" s="985"/>
      <c r="CY67" s="985"/>
      <c r="CZ67" s="985"/>
      <c r="DA67" s="986"/>
      <c r="DB67" s="984"/>
      <c r="DC67" s="985"/>
      <c r="DD67" s="985"/>
      <c r="DE67" s="985"/>
      <c r="DF67" s="986"/>
      <c r="DG67" s="984"/>
      <c r="DH67" s="985"/>
      <c r="DI67" s="985"/>
      <c r="DJ67" s="985"/>
      <c r="DK67" s="986"/>
      <c r="DL67" s="984"/>
      <c r="DM67" s="985"/>
      <c r="DN67" s="985"/>
      <c r="DO67" s="985"/>
      <c r="DP67" s="986"/>
      <c r="DQ67" s="984"/>
      <c r="DR67" s="985"/>
      <c r="DS67" s="985"/>
      <c r="DT67" s="985"/>
      <c r="DU67" s="986"/>
      <c r="DV67" s="973"/>
      <c r="DW67" s="974"/>
      <c r="DX67" s="974"/>
      <c r="DY67" s="974"/>
      <c r="DZ67" s="975"/>
      <c r="EA67" s="226"/>
    </row>
    <row r="68" spans="1:131" ht="26.25" customHeight="1" thickTop="1" x14ac:dyDescent="0.15">
      <c r="A68" s="232">
        <v>1</v>
      </c>
      <c r="B68" s="1013" t="s">
        <v>579</v>
      </c>
      <c r="C68" s="1014"/>
      <c r="D68" s="1014"/>
      <c r="E68" s="1014"/>
      <c r="F68" s="1014"/>
      <c r="G68" s="1014"/>
      <c r="H68" s="1014"/>
      <c r="I68" s="1014"/>
      <c r="J68" s="1014"/>
      <c r="K68" s="1014"/>
      <c r="L68" s="1014"/>
      <c r="M68" s="1014"/>
      <c r="N68" s="1014"/>
      <c r="O68" s="1014"/>
      <c r="P68" s="1015"/>
      <c r="Q68" s="1016">
        <v>266</v>
      </c>
      <c r="R68" s="1010"/>
      <c r="S68" s="1010"/>
      <c r="T68" s="1010"/>
      <c r="U68" s="1010"/>
      <c r="V68" s="1010">
        <v>254</v>
      </c>
      <c r="W68" s="1010"/>
      <c r="X68" s="1010"/>
      <c r="Y68" s="1010"/>
      <c r="Z68" s="1010"/>
      <c r="AA68" s="1010">
        <v>12</v>
      </c>
      <c r="AB68" s="1010"/>
      <c r="AC68" s="1010"/>
      <c r="AD68" s="1010"/>
      <c r="AE68" s="1010"/>
      <c r="AF68" s="1010">
        <v>12</v>
      </c>
      <c r="AG68" s="1010"/>
      <c r="AH68" s="1010"/>
      <c r="AI68" s="1010"/>
      <c r="AJ68" s="1010"/>
      <c r="AK68" s="1010">
        <v>16</v>
      </c>
      <c r="AL68" s="1010"/>
      <c r="AM68" s="1010"/>
      <c r="AN68" s="1010"/>
      <c r="AO68" s="1010"/>
      <c r="AP68" s="1010">
        <v>0</v>
      </c>
      <c r="AQ68" s="1010"/>
      <c r="AR68" s="1010"/>
      <c r="AS68" s="1010"/>
      <c r="AT68" s="1010"/>
      <c r="AU68" s="1010">
        <v>0</v>
      </c>
      <c r="AV68" s="1010"/>
      <c r="AW68" s="1010"/>
      <c r="AX68" s="1010"/>
      <c r="AY68" s="1010"/>
      <c r="AZ68" s="1011"/>
      <c r="BA68" s="1011"/>
      <c r="BB68" s="1011"/>
      <c r="BC68" s="1011"/>
      <c r="BD68" s="1012"/>
      <c r="BE68" s="237"/>
      <c r="BF68" s="237"/>
      <c r="BG68" s="237"/>
      <c r="BH68" s="237"/>
      <c r="BI68" s="237"/>
      <c r="BJ68" s="237"/>
      <c r="BK68" s="237"/>
      <c r="BL68" s="237"/>
      <c r="BM68" s="237"/>
      <c r="BN68" s="237"/>
      <c r="BO68" s="237"/>
      <c r="BP68" s="237"/>
      <c r="BQ68" s="234">
        <v>62</v>
      </c>
      <c r="BR68" s="239"/>
      <c r="BS68" s="973"/>
      <c r="BT68" s="974"/>
      <c r="BU68" s="974"/>
      <c r="BV68" s="974"/>
      <c r="BW68" s="974"/>
      <c r="BX68" s="974"/>
      <c r="BY68" s="974"/>
      <c r="BZ68" s="974"/>
      <c r="CA68" s="974"/>
      <c r="CB68" s="974"/>
      <c r="CC68" s="974"/>
      <c r="CD68" s="974"/>
      <c r="CE68" s="974"/>
      <c r="CF68" s="974"/>
      <c r="CG68" s="983"/>
      <c r="CH68" s="984"/>
      <c r="CI68" s="985"/>
      <c r="CJ68" s="985"/>
      <c r="CK68" s="985"/>
      <c r="CL68" s="986"/>
      <c r="CM68" s="984"/>
      <c r="CN68" s="985"/>
      <c r="CO68" s="985"/>
      <c r="CP68" s="985"/>
      <c r="CQ68" s="986"/>
      <c r="CR68" s="984"/>
      <c r="CS68" s="985"/>
      <c r="CT68" s="985"/>
      <c r="CU68" s="985"/>
      <c r="CV68" s="986"/>
      <c r="CW68" s="984"/>
      <c r="CX68" s="985"/>
      <c r="CY68" s="985"/>
      <c r="CZ68" s="985"/>
      <c r="DA68" s="986"/>
      <c r="DB68" s="984"/>
      <c r="DC68" s="985"/>
      <c r="DD68" s="985"/>
      <c r="DE68" s="985"/>
      <c r="DF68" s="986"/>
      <c r="DG68" s="984"/>
      <c r="DH68" s="985"/>
      <c r="DI68" s="985"/>
      <c r="DJ68" s="985"/>
      <c r="DK68" s="986"/>
      <c r="DL68" s="984"/>
      <c r="DM68" s="985"/>
      <c r="DN68" s="985"/>
      <c r="DO68" s="985"/>
      <c r="DP68" s="986"/>
      <c r="DQ68" s="984"/>
      <c r="DR68" s="985"/>
      <c r="DS68" s="985"/>
      <c r="DT68" s="985"/>
      <c r="DU68" s="986"/>
      <c r="DV68" s="973"/>
      <c r="DW68" s="974"/>
      <c r="DX68" s="974"/>
      <c r="DY68" s="974"/>
      <c r="DZ68" s="975"/>
      <c r="EA68" s="226"/>
    </row>
    <row r="69" spans="1:131" ht="26.25" customHeight="1" x14ac:dyDescent="0.15">
      <c r="A69" s="234">
        <v>2</v>
      </c>
      <c r="B69" s="1002" t="s">
        <v>580</v>
      </c>
      <c r="C69" s="1003"/>
      <c r="D69" s="1003"/>
      <c r="E69" s="1003"/>
      <c r="F69" s="1003"/>
      <c r="G69" s="1003"/>
      <c r="H69" s="1003"/>
      <c r="I69" s="1003"/>
      <c r="J69" s="1003"/>
      <c r="K69" s="1003"/>
      <c r="L69" s="1003"/>
      <c r="M69" s="1003"/>
      <c r="N69" s="1003"/>
      <c r="O69" s="1003"/>
      <c r="P69" s="1004"/>
      <c r="Q69" s="1005">
        <v>234546</v>
      </c>
      <c r="R69" s="999"/>
      <c r="S69" s="999"/>
      <c r="T69" s="999"/>
      <c r="U69" s="999"/>
      <c r="V69" s="999">
        <v>227103</v>
      </c>
      <c r="W69" s="999"/>
      <c r="X69" s="999"/>
      <c r="Y69" s="999"/>
      <c r="Z69" s="999"/>
      <c r="AA69" s="999">
        <v>7443</v>
      </c>
      <c r="AB69" s="999"/>
      <c r="AC69" s="999"/>
      <c r="AD69" s="999"/>
      <c r="AE69" s="999"/>
      <c r="AF69" s="999">
        <v>7443</v>
      </c>
      <c r="AG69" s="999"/>
      <c r="AH69" s="999"/>
      <c r="AI69" s="999"/>
      <c r="AJ69" s="999"/>
      <c r="AK69" s="999">
        <v>41</v>
      </c>
      <c r="AL69" s="999"/>
      <c r="AM69" s="999"/>
      <c r="AN69" s="999"/>
      <c r="AO69" s="999"/>
      <c r="AP69" s="999">
        <v>0</v>
      </c>
      <c r="AQ69" s="999"/>
      <c r="AR69" s="999"/>
      <c r="AS69" s="999"/>
      <c r="AT69" s="999"/>
      <c r="AU69" s="999">
        <v>0</v>
      </c>
      <c r="AV69" s="999"/>
      <c r="AW69" s="999"/>
      <c r="AX69" s="999"/>
      <c r="AY69" s="999"/>
      <c r="AZ69" s="1000"/>
      <c r="BA69" s="1000"/>
      <c r="BB69" s="1000"/>
      <c r="BC69" s="1000"/>
      <c r="BD69" s="1001"/>
      <c r="BE69" s="237"/>
      <c r="BF69" s="237"/>
      <c r="BG69" s="237"/>
      <c r="BH69" s="237"/>
      <c r="BI69" s="237"/>
      <c r="BJ69" s="237"/>
      <c r="BK69" s="237"/>
      <c r="BL69" s="237"/>
      <c r="BM69" s="237"/>
      <c r="BN69" s="237"/>
      <c r="BO69" s="237"/>
      <c r="BP69" s="237"/>
      <c r="BQ69" s="234">
        <v>63</v>
      </c>
      <c r="BR69" s="239"/>
      <c r="BS69" s="973"/>
      <c r="BT69" s="974"/>
      <c r="BU69" s="974"/>
      <c r="BV69" s="974"/>
      <c r="BW69" s="974"/>
      <c r="BX69" s="974"/>
      <c r="BY69" s="974"/>
      <c r="BZ69" s="974"/>
      <c r="CA69" s="974"/>
      <c r="CB69" s="974"/>
      <c r="CC69" s="974"/>
      <c r="CD69" s="974"/>
      <c r="CE69" s="974"/>
      <c r="CF69" s="974"/>
      <c r="CG69" s="983"/>
      <c r="CH69" s="984"/>
      <c r="CI69" s="985"/>
      <c r="CJ69" s="985"/>
      <c r="CK69" s="985"/>
      <c r="CL69" s="986"/>
      <c r="CM69" s="984"/>
      <c r="CN69" s="985"/>
      <c r="CO69" s="985"/>
      <c r="CP69" s="985"/>
      <c r="CQ69" s="986"/>
      <c r="CR69" s="984"/>
      <c r="CS69" s="985"/>
      <c r="CT69" s="985"/>
      <c r="CU69" s="985"/>
      <c r="CV69" s="986"/>
      <c r="CW69" s="984"/>
      <c r="CX69" s="985"/>
      <c r="CY69" s="985"/>
      <c r="CZ69" s="985"/>
      <c r="DA69" s="986"/>
      <c r="DB69" s="984"/>
      <c r="DC69" s="985"/>
      <c r="DD69" s="985"/>
      <c r="DE69" s="985"/>
      <c r="DF69" s="986"/>
      <c r="DG69" s="984"/>
      <c r="DH69" s="985"/>
      <c r="DI69" s="985"/>
      <c r="DJ69" s="985"/>
      <c r="DK69" s="986"/>
      <c r="DL69" s="984"/>
      <c r="DM69" s="985"/>
      <c r="DN69" s="985"/>
      <c r="DO69" s="985"/>
      <c r="DP69" s="986"/>
      <c r="DQ69" s="984"/>
      <c r="DR69" s="985"/>
      <c r="DS69" s="985"/>
      <c r="DT69" s="985"/>
      <c r="DU69" s="986"/>
      <c r="DV69" s="973"/>
      <c r="DW69" s="974"/>
      <c r="DX69" s="974"/>
      <c r="DY69" s="974"/>
      <c r="DZ69" s="975"/>
      <c r="EA69" s="226"/>
    </row>
    <row r="70" spans="1:131" ht="26.25" customHeight="1" x14ac:dyDescent="0.15">
      <c r="A70" s="234">
        <v>3</v>
      </c>
      <c r="B70" s="1002" t="s">
        <v>581</v>
      </c>
      <c r="C70" s="1003"/>
      <c r="D70" s="1003"/>
      <c r="E70" s="1003"/>
      <c r="F70" s="1003"/>
      <c r="G70" s="1003"/>
      <c r="H70" s="1003"/>
      <c r="I70" s="1003"/>
      <c r="J70" s="1003"/>
      <c r="K70" s="1003"/>
      <c r="L70" s="1003"/>
      <c r="M70" s="1003"/>
      <c r="N70" s="1003"/>
      <c r="O70" s="1003"/>
      <c r="P70" s="1004"/>
      <c r="Q70" s="1005">
        <v>7317</v>
      </c>
      <c r="R70" s="999"/>
      <c r="S70" s="999"/>
      <c r="T70" s="999"/>
      <c r="U70" s="999"/>
      <c r="V70" s="999">
        <v>6766</v>
      </c>
      <c r="W70" s="999"/>
      <c r="X70" s="999"/>
      <c r="Y70" s="999"/>
      <c r="Z70" s="999"/>
      <c r="AA70" s="999">
        <v>551</v>
      </c>
      <c r="AB70" s="999"/>
      <c r="AC70" s="999"/>
      <c r="AD70" s="999"/>
      <c r="AE70" s="999"/>
      <c r="AF70" s="999">
        <v>551</v>
      </c>
      <c r="AG70" s="999"/>
      <c r="AH70" s="999"/>
      <c r="AI70" s="999"/>
      <c r="AJ70" s="999"/>
      <c r="AK70" s="999">
        <v>1540</v>
      </c>
      <c r="AL70" s="999"/>
      <c r="AM70" s="999"/>
      <c r="AN70" s="999"/>
      <c r="AO70" s="999"/>
      <c r="AP70" s="999">
        <v>0</v>
      </c>
      <c r="AQ70" s="999"/>
      <c r="AR70" s="999"/>
      <c r="AS70" s="999"/>
      <c r="AT70" s="999"/>
      <c r="AU70" s="999">
        <v>0</v>
      </c>
      <c r="AV70" s="999"/>
      <c r="AW70" s="999"/>
      <c r="AX70" s="999"/>
      <c r="AY70" s="999"/>
      <c r="AZ70" s="1000"/>
      <c r="BA70" s="1000"/>
      <c r="BB70" s="1000"/>
      <c r="BC70" s="1000"/>
      <c r="BD70" s="1001"/>
      <c r="BE70" s="237"/>
      <c r="BF70" s="237"/>
      <c r="BG70" s="237"/>
      <c r="BH70" s="237"/>
      <c r="BI70" s="237"/>
      <c r="BJ70" s="237"/>
      <c r="BK70" s="237"/>
      <c r="BL70" s="237"/>
      <c r="BM70" s="237"/>
      <c r="BN70" s="237"/>
      <c r="BO70" s="237"/>
      <c r="BP70" s="237"/>
      <c r="BQ70" s="234">
        <v>64</v>
      </c>
      <c r="BR70" s="239"/>
      <c r="BS70" s="973"/>
      <c r="BT70" s="974"/>
      <c r="BU70" s="974"/>
      <c r="BV70" s="974"/>
      <c r="BW70" s="974"/>
      <c r="BX70" s="974"/>
      <c r="BY70" s="974"/>
      <c r="BZ70" s="974"/>
      <c r="CA70" s="974"/>
      <c r="CB70" s="974"/>
      <c r="CC70" s="974"/>
      <c r="CD70" s="974"/>
      <c r="CE70" s="974"/>
      <c r="CF70" s="974"/>
      <c r="CG70" s="983"/>
      <c r="CH70" s="984"/>
      <c r="CI70" s="985"/>
      <c r="CJ70" s="985"/>
      <c r="CK70" s="985"/>
      <c r="CL70" s="986"/>
      <c r="CM70" s="984"/>
      <c r="CN70" s="985"/>
      <c r="CO70" s="985"/>
      <c r="CP70" s="985"/>
      <c r="CQ70" s="986"/>
      <c r="CR70" s="984"/>
      <c r="CS70" s="985"/>
      <c r="CT70" s="985"/>
      <c r="CU70" s="985"/>
      <c r="CV70" s="986"/>
      <c r="CW70" s="984"/>
      <c r="CX70" s="985"/>
      <c r="CY70" s="985"/>
      <c r="CZ70" s="985"/>
      <c r="DA70" s="986"/>
      <c r="DB70" s="984"/>
      <c r="DC70" s="985"/>
      <c r="DD70" s="985"/>
      <c r="DE70" s="985"/>
      <c r="DF70" s="986"/>
      <c r="DG70" s="984"/>
      <c r="DH70" s="985"/>
      <c r="DI70" s="985"/>
      <c r="DJ70" s="985"/>
      <c r="DK70" s="986"/>
      <c r="DL70" s="984"/>
      <c r="DM70" s="985"/>
      <c r="DN70" s="985"/>
      <c r="DO70" s="985"/>
      <c r="DP70" s="986"/>
      <c r="DQ70" s="984"/>
      <c r="DR70" s="985"/>
      <c r="DS70" s="985"/>
      <c r="DT70" s="985"/>
      <c r="DU70" s="986"/>
      <c r="DV70" s="973"/>
      <c r="DW70" s="974"/>
      <c r="DX70" s="974"/>
      <c r="DY70" s="974"/>
      <c r="DZ70" s="975"/>
      <c r="EA70" s="226"/>
    </row>
    <row r="71" spans="1:131" ht="26.25" customHeight="1" x14ac:dyDescent="0.15">
      <c r="A71" s="234">
        <v>4</v>
      </c>
      <c r="B71" s="1002" t="s">
        <v>582</v>
      </c>
      <c r="C71" s="1003"/>
      <c r="D71" s="1003"/>
      <c r="E71" s="1003"/>
      <c r="F71" s="1003"/>
      <c r="G71" s="1003"/>
      <c r="H71" s="1003"/>
      <c r="I71" s="1003"/>
      <c r="J71" s="1003"/>
      <c r="K71" s="1003"/>
      <c r="L71" s="1003"/>
      <c r="M71" s="1003"/>
      <c r="N71" s="1003"/>
      <c r="O71" s="1003"/>
      <c r="P71" s="1004"/>
      <c r="Q71" s="1005">
        <v>53</v>
      </c>
      <c r="R71" s="999"/>
      <c r="S71" s="999"/>
      <c r="T71" s="999"/>
      <c r="U71" s="999"/>
      <c r="V71" s="999">
        <v>47</v>
      </c>
      <c r="W71" s="999"/>
      <c r="X71" s="999"/>
      <c r="Y71" s="999"/>
      <c r="Z71" s="999"/>
      <c r="AA71" s="999">
        <v>5</v>
      </c>
      <c r="AB71" s="999"/>
      <c r="AC71" s="999"/>
      <c r="AD71" s="999"/>
      <c r="AE71" s="999"/>
      <c r="AF71" s="999">
        <v>5</v>
      </c>
      <c r="AG71" s="999"/>
      <c r="AH71" s="999"/>
      <c r="AI71" s="999"/>
      <c r="AJ71" s="999"/>
      <c r="AK71" s="999">
        <v>0</v>
      </c>
      <c r="AL71" s="999"/>
      <c r="AM71" s="999"/>
      <c r="AN71" s="999"/>
      <c r="AO71" s="999"/>
      <c r="AP71" s="999">
        <v>0</v>
      </c>
      <c r="AQ71" s="999"/>
      <c r="AR71" s="999"/>
      <c r="AS71" s="999"/>
      <c r="AT71" s="999"/>
      <c r="AU71" s="999">
        <v>0</v>
      </c>
      <c r="AV71" s="999"/>
      <c r="AW71" s="999"/>
      <c r="AX71" s="999"/>
      <c r="AY71" s="999"/>
      <c r="AZ71" s="1000"/>
      <c r="BA71" s="1000"/>
      <c r="BB71" s="1000"/>
      <c r="BC71" s="1000"/>
      <c r="BD71" s="1001"/>
      <c r="BE71" s="237"/>
      <c r="BF71" s="237"/>
      <c r="BG71" s="237"/>
      <c r="BH71" s="237"/>
      <c r="BI71" s="237"/>
      <c r="BJ71" s="237"/>
      <c r="BK71" s="237"/>
      <c r="BL71" s="237"/>
      <c r="BM71" s="237"/>
      <c r="BN71" s="237"/>
      <c r="BO71" s="237"/>
      <c r="BP71" s="237"/>
      <c r="BQ71" s="234">
        <v>65</v>
      </c>
      <c r="BR71" s="239"/>
      <c r="BS71" s="973"/>
      <c r="BT71" s="974"/>
      <c r="BU71" s="974"/>
      <c r="BV71" s="974"/>
      <c r="BW71" s="974"/>
      <c r="BX71" s="974"/>
      <c r="BY71" s="974"/>
      <c r="BZ71" s="974"/>
      <c r="CA71" s="974"/>
      <c r="CB71" s="974"/>
      <c r="CC71" s="974"/>
      <c r="CD71" s="974"/>
      <c r="CE71" s="974"/>
      <c r="CF71" s="974"/>
      <c r="CG71" s="983"/>
      <c r="CH71" s="984"/>
      <c r="CI71" s="985"/>
      <c r="CJ71" s="985"/>
      <c r="CK71" s="985"/>
      <c r="CL71" s="986"/>
      <c r="CM71" s="984"/>
      <c r="CN71" s="985"/>
      <c r="CO71" s="985"/>
      <c r="CP71" s="985"/>
      <c r="CQ71" s="986"/>
      <c r="CR71" s="984"/>
      <c r="CS71" s="985"/>
      <c r="CT71" s="985"/>
      <c r="CU71" s="985"/>
      <c r="CV71" s="986"/>
      <c r="CW71" s="984"/>
      <c r="CX71" s="985"/>
      <c r="CY71" s="985"/>
      <c r="CZ71" s="985"/>
      <c r="DA71" s="986"/>
      <c r="DB71" s="984"/>
      <c r="DC71" s="985"/>
      <c r="DD71" s="985"/>
      <c r="DE71" s="985"/>
      <c r="DF71" s="986"/>
      <c r="DG71" s="984"/>
      <c r="DH71" s="985"/>
      <c r="DI71" s="985"/>
      <c r="DJ71" s="985"/>
      <c r="DK71" s="986"/>
      <c r="DL71" s="984"/>
      <c r="DM71" s="985"/>
      <c r="DN71" s="985"/>
      <c r="DO71" s="985"/>
      <c r="DP71" s="986"/>
      <c r="DQ71" s="984"/>
      <c r="DR71" s="985"/>
      <c r="DS71" s="985"/>
      <c r="DT71" s="985"/>
      <c r="DU71" s="986"/>
      <c r="DV71" s="973"/>
      <c r="DW71" s="974"/>
      <c r="DX71" s="974"/>
      <c r="DY71" s="974"/>
      <c r="DZ71" s="975"/>
      <c r="EA71" s="226"/>
    </row>
    <row r="72" spans="1:131" ht="26.25" customHeight="1" x14ac:dyDescent="0.15">
      <c r="A72" s="234">
        <v>5</v>
      </c>
      <c r="B72" s="1002" t="s">
        <v>583</v>
      </c>
      <c r="C72" s="1003"/>
      <c r="D72" s="1003"/>
      <c r="E72" s="1003"/>
      <c r="F72" s="1003"/>
      <c r="G72" s="1003"/>
      <c r="H72" s="1003"/>
      <c r="I72" s="1003"/>
      <c r="J72" s="1003"/>
      <c r="K72" s="1003"/>
      <c r="L72" s="1003"/>
      <c r="M72" s="1003"/>
      <c r="N72" s="1003"/>
      <c r="O72" s="1003"/>
      <c r="P72" s="1004"/>
      <c r="Q72" s="1005">
        <v>11</v>
      </c>
      <c r="R72" s="999"/>
      <c r="S72" s="999"/>
      <c r="T72" s="999"/>
      <c r="U72" s="999"/>
      <c r="V72" s="999">
        <v>7</v>
      </c>
      <c r="W72" s="999"/>
      <c r="X72" s="999"/>
      <c r="Y72" s="999"/>
      <c r="Z72" s="999"/>
      <c r="AA72" s="999">
        <v>4</v>
      </c>
      <c r="AB72" s="999"/>
      <c r="AC72" s="999"/>
      <c r="AD72" s="999"/>
      <c r="AE72" s="999"/>
      <c r="AF72" s="999">
        <v>4</v>
      </c>
      <c r="AG72" s="999"/>
      <c r="AH72" s="999"/>
      <c r="AI72" s="999"/>
      <c r="AJ72" s="999"/>
      <c r="AK72" s="999">
        <v>0</v>
      </c>
      <c r="AL72" s="999"/>
      <c r="AM72" s="999"/>
      <c r="AN72" s="999"/>
      <c r="AO72" s="999"/>
      <c r="AP72" s="999">
        <v>0</v>
      </c>
      <c r="AQ72" s="999"/>
      <c r="AR72" s="999"/>
      <c r="AS72" s="999"/>
      <c r="AT72" s="999"/>
      <c r="AU72" s="999">
        <v>0</v>
      </c>
      <c r="AV72" s="999"/>
      <c r="AW72" s="999"/>
      <c r="AX72" s="999"/>
      <c r="AY72" s="999"/>
      <c r="AZ72" s="1000"/>
      <c r="BA72" s="1000"/>
      <c r="BB72" s="1000"/>
      <c r="BC72" s="1000"/>
      <c r="BD72" s="1001"/>
      <c r="BE72" s="237"/>
      <c r="BF72" s="237"/>
      <c r="BG72" s="237"/>
      <c r="BH72" s="237"/>
      <c r="BI72" s="237"/>
      <c r="BJ72" s="237"/>
      <c r="BK72" s="237"/>
      <c r="BL72" s="237"/>
      <c r="BM72" s="237"/>
      <c r="BN72" s="237"/>
      <c r="BO72" s="237"/>
      <c r="BP72" s="237"/>
      <c r="BQ72" s="234">
        <v>66</v>
      </c>
      <c r="BR72" s="239"/>
      <c r="BS72" s="973"/>
      <c r="BT72" s="974"/>
      <c r="BU72" s="974"/>
      <c r="BV72" s="974"/>
      <c r="BW72" s="974"/>
      <c r="BX72" s="974"/>
      <c r="BY72" s="974"/>
      <c r="BZ72" s="974"/>
      <c r="CA72" s="974"/>
      <c r="CB72" s="974"/>
      <c r="CC72" s="974"/>
      <c r="CD72" s="974"/>
      <c r="CE72" s="974"/>
      <c r="CF72" s="974"/>
      <c r="CG72" s="983"/>
      <c r="CH72" s="984"/>
      <c r="CI72" s="985"/>
      <c r="CJ72" s="985"/>
      <c r="CK72" s="985"/>
      <c r="CL72" s="986"/>
      <c r="CM72" s="984"/>
      <c r="CN72" s="985"/>
      <c r="CO72" s="985"/>
      <c r="CP72" s="985"/>
      <c r="CQ72" s="986"/>
      <c r="CR72" s="984"/>
      <c r="CS72" s="985"/>
      <c r="CT72" s="985"/>
      <c r="CU72" s="985"/>
      <c r="CV72" s="986"/>
      <c r="CW72" s="984"/>
      <c r="CX72" s="985"/>
      <c r="CY72" s="985"/>
      <c r="CZ72" s="985"/>
      <c r="DA72" s="986"/>
      <c r="DB72" s="984"/>
      <c r="DC72" s="985"/>
      <c r="DD72" s="985"/>
      <c r="DE72" s="985"/>
      <c r="DF72" s="986"/>
      <c r="DG72" s="984"/>
      <c r="DH72" s="985"/>
      <c r="DI72" s="985"/>
      <c r="DJ72" s="985"/>
      <c r="DK72" s="986"/>
      <c r="DL72" s="984"/>
      <c r="DM72" s="985"/>
      <c r="DN72" s="985"/>
      <c r="DO72" s="985"/>
      <c r="DP72" s="986"/>
      <c r="DQ72" s="984"/>
      <c r="DR72" s="985"/>
      <c r="DS72" s="985"/>
      <c r="DT72" s="985"/>
      <c r="DU72" s="986"/>
      <c r="DV72" s="973"/>
      <c r="DW72" s="974"/>
      <c r="DX72" s="974"/>
      <c r="DY72" s="974"/>
      <c r="DZ72" s="975"/>
      <c r="EA72" s="226"/>
    </row>
    <row r="73" spans="1:131" ht="26.25" customHeight="1" x14ac:dyDescent="0.15">
      <c r="A73" s="234">
        <v>6</v>
      </c>
      <c r="B73" s="1002" t="s">
        <v>589</v>
      </c>
      <c r="C73" s="1003"/>
      <c r="D73" s="1003"/>
      <c r="E73" s="1003"/>
      <c r="F73" s="1003"/>
      <c r="G73" s="1003"/>
      <c r="H73" s="1003"/>
      <c r="I73" s="1003"/>
      <c r="J73" s="1003"/>
      <c r="K73" s="1003"/>
      <c r="L73" s="1003"/>
      <c r="M73" s="1003"/>
      <c r="N73" s="1003"/>
      <c r="O73" s="1003"/>
      <c r="P73" s="1004"/>
      <c r="Q73" s="1005">
        <v>3</v>
      </c>
      <c r="R73" s="999"/>
      <c r="S73" s="999"/>
      <c r="T73" s="999"/>
      <c r="U73" s="999"/>
      <c r="V73" s="999">
        <v>1</v>
      </c>
      <c r="W73" s="999"/>
      <c r="X73" s="999"/>
      <c r="Y73" s="999"/>
      <c r="Z73" s="999"/>
      <c r="AA73" s="999">
        <v>2</v>
      </c>
      <c r="AB73" s="999"/>
      <c r="AC73" s="999"/>
      <c r="AD73" s="999"/>
      <c r="AE73" s="999"/>
      <c r="AF73" s="999">
        <v>2</v>
      </c>
      <c r="AG73" s="999"/>
      <c r="AH73" s="999"/>
      <c r="AI73" s="999"/>
      <c r="AJ73" s="999"/>
      <c r="AK73" s="999">
        <v>0</v>
      </c>
      <c r="AL73" s="999"/>
      <c r="AM73" s="999"/>
      <c r="AN73" s="999"/>
      <c r="AO73" s="999"/>
      <c r="AP73" s="999">
        <v>0</v>
      </c>
      <c r="AQ73" s="999"/>
      <c r="AR73" s="999"/>
      <c r="AS73" s="999"/>
      <c r="AT73" s="999"/>
      <c r="AU73" s="999">
        <v>0</v>
      </c>
      <c r="AV73" s="999"/>
      <c r="AW73" s="999"/>
      <c r="AX73" s="999"/>
      <c r="AY73" s="999"/>
      <c r="AZ73" s="1000"/>
      <c r="BA73" s="1000"/>
      <c r="BB73" s="1000"/>
      <c r="BC73" s="1000"/>
      <c r="BD73" s="1001"/>
      <c r="BE73" s="237"/>
      <c r="BF73" s="237"/>
      <c r="BG73" s="237"/>
      <c r="BH73" s="237"/>
      <c r="BI73" s="237"/>
      <c r="BJ73" s="237"/>
      <c r="BK73" s="237"/>
      <c r="BL73" s="237"/>
      <c r="BM73" s="237"/>
      <c r="BN73" s="237"/>
      <c r="BO73" s="237"/>
      <c r="BP73" s="237"/>
      <c r="BQ73" s="234">
        <v>67</v>
      </c>
      <c r="BR73" s="239"/>
      <c r="BS73" s="973"/>
      <c r="BT73" s="974"/>
      <c r="BU73" s="974"/>
      <c r="BV73" s="974"/>
      <c r="BW73" s="974"/>
      <c r="BX73" s="974"/>
      <c r="BY73" s="974"/>
      <c r="BZ73" s="974"/>
      <c r="CA73" s="974"/>
      <c r="CB73" s="974"/>
      <c r="CC73" s="974"/>
      <c r="CD73" s="974"/>
      <c r="CE73" s="974"/>
      <c r="CF73" s="974"/>
      <c r="CG73" s="983"/>
      <c r="CH73" s="984"/>
      <c r="CI73" s="985"/>
      <c r="CJ73" s="985"/>
      <c r="CK73" s="985"/>
      <c r="CL73" s="986"/>
      <c r="CM73" s="984"/>
      <c r="CN73" s="985"/>
      <c r="CO73" s="985"/>
      <c r="CP73" s="985"/>
      <c r="CQ73" s="986"/>
      <c r="CR73" s="984"/>
      <c r="CS73" s="985"/>
      <c r="CT73" s="985"/>
      <c r="CU73" s="985"/>
      <c r="CV73" s="986"/>
      <c r="CW73" s="984"/>
      <c r="CX73" s="985"/>
      <c r="CY73" s="985"/>
      <c r="CZ73" s="985"/>
      <c r="DA73" s="986"/>
      <c r="DB73" s="984"/>
      <c r="DC73" s="985"/>
      <c r="DD73" s="985"/>
      <c r="DE73" s="985"/>
      <c r="DF73" s="986"/>
      <c r="DG73" s="984"/>
      <c r="DH73" s="985"/>
      <c r="DI73" s="985"/>
      <c r="DJ73" s="985"/>
      <c r="DK73" s="986"/>
      <c r="DL73" s="984"/>
      <c r="DM73" s="985"/>
      <c r="DN73" s="985"/>
      <c r="DO73" s="985"/>
      <c r="DP73" s="986"/>
      <c r="DQ73" s="984"/>
      <c r="DR73" s="985"/>
      <c r="DS73" s="985"/>
      <c r="DT73" s="985"/>
      <c r="DU73" s="986"/>
      <c r="DV73" s="973"/>
      <c r="DW73" s="974"/>
      <c r="DX73" s="974"/>
      <c r="DY73" s="974"/>
      <c r="DZ73" s="975"/>
      <c r="EA73" s="226"/>
    </row>
    <row r="74" spans="1:131" ht="26.25" customHeight="1" x14ac:dyDescent="0.15">
      <c r="A74" s="234">
        <v>7</v>
      </c>
      <c r="B74" s="1002" t="s">
        <v>584</v>
      </c>
      <c r="C74" s="1003"/>
      <c r="D74" s="1003"/>
      <c r="E74" s="1003"/>
      <c r="F74" s="1003"/>
      <c r="G74" s="1003"/>
      <c r="H74" s="1003"/>
      <c r="I74" s="1003"/>
      <c r="J74" s="1003"/>
      <c r="K74" s="1003"/>
      <c r="L74" s="1003"/>
      <c r="M74" s="1003"/>
      <c r="N74" s="1003"/>
      <c r="O74" s="1003"/>
      <c r="P74" s="1004"/>
      <c r="Q74" s="1006">
        <v>6</v>
      </c>
      <c r="R74" s="1007"/>
      <c r="S74" s="1007"/>
      <c r="T74" s="1007"/>
      <c r="U74" s="1008"/>
      <c r="V74" s="1009">
        <v>3</v>
      </c>
      <c r="W74" s="1007"/>
      <c r="X74" s="1007"/>
      <c r="Y74" s="1007"/>
      <c r="Z74" s="1008"/>
      <c r="AA74" s="1009">
        <v>3</v>
      </c>
      <c r="AB74" s="1007"/>
      <c r="AC74" s="1007"/>
      <c r="AD74" s="1007"/>
      <c r="AE74" s="1008"/>
      <c r="AF74" s="1009">
        <v>3</v>
      </c>
      <c r="AG74" s="1007"/>
      <c r="AH74" s="1007"/>
      <c r="AI74" s="1007"/>
      <c r="AJ74" s="1008"/>
      <c r="AK74" s="1009">
        <v>0</v>
      </c>
      <c r="AL74" s="1007"/>
      <c r="AM74" s="1007"/>
      <c r="AN74" s="1007"/>
      <c r="AO74" s="1008"/>
      <c r="AP74" s="1009">
        <v>0</v>
      </c>
      <c r="AQ74" s="1007"/>
      <c r="AR74" s="1007"/>
      <c r="AS74" s="1007"/>
      <c r="AT74" s="1008"/>
      <c r="AU74" s="1009">
        <v>0</v>
      </c>
      <c r="AV74" s="1007"/>
      <c r="AW74" s="1007"/>
      <c r="AX74" s="1007"/>
      <c r="AY74" s="1008"/>
      <c r="AZ74" s="1000"/>
      <c r="BA74" s="1000"/>
      <c r="BB74" s="1000"/>
      <c r="BC74" s="1000"/>
      <c r="BD74" s="1001"/>
      <c r="BE74" s="237"/>
      <c r="BF74" s="237"/>
      <c r="BG74" s="237"/>
      <c r="BH74" s="237"/>
      <c r="BI74" s="237"/>
      <c r="BJ74" s="237"/>
      <c r="BK74" s="237"/>
      <c r="BL74" s="237"/>
      <c r="BM74" s="237"/>
      <c r="BN74" s="237"/>
      <c r="BO74" s="237"/>
      <c r="BP74" s="237"/>
      <c r="BQ74" s="234">
        <v>68</v>
      </c>
      <c r="BR74" s="239"/>
      <c r="BS74" s="973"/>
      <c r="BT74" s="974"/>
      <c r="BU74" s="974"/>
      <c r="BV74" s="974"/>
      <c r="BW74" s="974"/>
      <c r="BX74" s="974"/>
      <c r="BY74" s="974"/>
      <c r="BZ74" s="974"/>
      <c r="CA74" s="974"/>
      <c r="CB74" s="974"/>
      <c r="CC74" s="974"/>
      <c r="CD74" s="974"/>
      <c r="CE74" s="974"/>
      <c r="CF74" s="974"/>
      <c r="CG74" s="983"/>
      <c r="CH74" s="984"/>
      <c r="CI74" s="985"/>
      <c r="CJ74" s="985"/>
      <c r="CK74" s="985"/>
      <c r="CL74" s="986"/>
      <c r="CM74" s="984"/>
      <c r="CN74" s="985"/>
      <c r="CO74" s="985"/>
      <c r="CP74" s="985"/>
      <c r="CQ74" s="986"/>
      <c r="CR74" s="984"/>
      <c r="CS74" s="985"/>
      <c r="CT74" s="985"/>
      <c r="CU74" s="985"/>
      <c r="CV74" s="986"/>
      <c r="CW74" s="984"/>
      <c r="CX74" s="985"/>
      <c r="CY74" s="985"/>
      <c r="CZ74" s="985"/>
      <c r="DA74" s="986"/>
      <c r="DB74" s="984"/>
      <c r="DC74" s="985"/>
      <c r="DD74" s="985"/>
      <c r="DE74" s="985"/>
      <c r="DF74" s="986"/>
      <c r="DG74" s="984"/>
      <c r="DH74" s="985"/>
      <c r="DI74" s="985"/>
      <c r="DJ74" s="985"/>
      <c r="DK74" s="986"/>
      <c r="DL74" s="984"/>
      <c r="DM74" s="985"/>
      <c r="DN74" s="985"/>
      <c r="DO74" s="985"/>
      <c r="DP74" s="986"/>
      <c r="DQ74" s="984"/>
      <c r="DR74" s="985"/>
      <c r="DS74" s="985"/>
      <c r="DT74" s="985"/>
      <c r="DU74" s="986"/>
      <c r="DV74" s="973"/>
      <c r="DW74" s="974"/>
      <c r="DX74" s="974"/>
      <c r="DY74" s="974"/>
      <c r="DZ74" s="975"/>
      <c r="EA74" s="226"/>
    </row>
    <row r="75" spans="1:131" ht="26.25" customHeight="1" x14ac:dyDescent="0.15">
      <c r="A75" s="234">
        <v>8</v>
      </c>
      <c r="B75" s="1002" t="s">
        <v>585</v>
      </c>
      <c r="C75" s="1003"/>
      <c r="D75" s="1003"/>
      <c r="E75" s="1003"/>
      <c r="F75" s="1003"/>
      <c r="G75" s="1003"/>
      <c r="H75" s="1003"/>
      <c r="I75" s="1003"/>
      <c r="J75" s="1003"/>
      <c r="K75" s="1003"/>
      <c r="L75" s="1003"/>
      <c r="M75" s="1003"/>
      <c r="N75" s="1003"/>
      <c r="O75" s="1003"/>
      <c r="P75" s="1004"/>
      <c r="Q75" s="1006">
        <v>34</v>
      </c>
      <c r="R75" s="1007"/>
      <c r="S75" s="1007"/>
      <c r="T75" s="1007"/>
      <c r="U75" s="1008"/>
      <c r="V75" s="1009">
        <v>25</v>
      </c>
      <c r="W75" s="1007"/>
      <c r="X75" s="1007"/>
      <c r="Y75" s="1007"/>
      <c r="Z75" s="1008"/>
      <c r="AA75" s="1009">
        <v>9</v>
      </c>
      <c r="AB75" s="1007"/>
      <c r="AC75" s="1007"/>
      <c r="AD75" s="1007"/>
      <c r="AE75" s="1008"/>
      <c r="AF75" s="1009">
        <v>9</v>
      </c>
      <c r="AG75" s="1007"/>
      <c r="AH75" s="1007"/>
      <c r="AI75" s="1007"/>
      <c r="AJ75" s="1008"/>
      <c r="AK75" s="1009">
        <v>0</v>
      </c>
      <c r="AL75" s="1007"/>
      <c r="AM75" s="1007"/>
      <c r="AN75" s="1007"/>
      <c r="AO75" s="1008"/>
      <c r="AP75" s="1009">
        <v>0</v>
      </c>
      <c r="AQ75" s="1007"/>
      <c r="AR75" s="1007"/>
      <c r="AS75" s="1007"/>
      <c r="AT75" s="1008"/>
      <c r="AU75" s="1009">
        <v>0</v>
      </c>
      <c r="AV75" s="1007"/>
      <c r="AW75" s="1007"/>
      <c r="AX75" s="1007"/>
      <c r="AY75" s="1008"/>
      <c r="AZ75" s="1000"/>
      <c r="BA75" s="1000"/>
      <c r="BB75" s="1000"/>
      <c r="BC75" s="1000"/>
      <c r="BD75" s="1001"/>
      <c r="BE75" s="237"/>
      <c r="BF75" s="237"/>
      <c r="BG75" s="237"/>
      <c r="BH75" s="237"/>
      <c r="BI75" s="237"/>
      <c r="BJ75" s="237"/>
      <c r="BK75" s="237"/>
      <c r="BL75" s="237"/>
      <c r="BM75" s="237"/>
      <c r="BN75" s="237"/>
      <c r="BO75" s="237"/>
      <c r="BP75" s="237"/>
      <c r="BQ75" s="234">
        <v>69</v>
      </c>
      <c r="BR75" s="239"/>
      <c r="BS75" s="973"/>
      <c r="BT75" s="974"/>
      <c r="BU75" s="974"/>
      <c r="BV75" s="974"/>
      <c r="BW75" s="974"/>
      <c r="BX75" s="974"/>
      <c r="BY75" s="974"/>
      <c r="BZ75" s="974"/>
      <c r="CA75" s="974"/>
      <c r="CB75" s="974"/>
      <c r="CC75" s="974"/>
      <c r="CD75" s="974"/>
      <c r="CE75" s="974"/>
      <c r="CF75" s="974"/>
      <c r="CG75" s="983"/>
      <c r="CH75" s="984"/>
      <c r="CI75" s="985"/>
      <c r="CJ75" s="985"/>
      <c r="CK75" s="985"/>
      <c r="CL75" s="986"/>
      <c r="CM75" s="984"/>
      <c r="CN75" s="985"/>
      <c r="CO75" s="985"/>
      <c r="CP75" s="985"/>
      <c r="CQ75" s="986"/>
      <c r="CR75" s="984"/>
      <c r="CS75" s="985"/>
      <c r="CT75" s="985"/>
      <c r="CU75" s="985"/>
      <c r="CV75" s="986"/>
      <c r="CW75" s="984"/>
      <c r="CX75" s="985"/>
      <c r="CY75" s="985"/>
      <c r="CZ75" s="985"/>
      <c r="DA75" s="986"/>
      <c r="DB75" s="984"/>
      <c r="DC75" s="985"/>
      <c r="DD75" s="985"/>
      <c r="DE75" s="985"/>
      <c r="DF75" s="986"/>
      <c r="DG75" s="984"/>
      <c r="DH75" s="985"/>
      <c r="DI75" s="985"/>
      <c r="DJ75" s="985"/>
      <c r="DK75" s="986"/>
      <c r="DL75" s="984"/>
      <c r="DM75" s="985"/>
      <c r="DN75" s="985"/>
      <c r="DO75" s="985"/>
      <c r="DP75" s="986"/>
      <c r="DQ75" s="984"/>
      <c r="DR75" s="985"/>
      <c r="DS75" s="985"/>
      <c r="DT75" s="985"/>
      <c r="DU75" s="986"/>
      <c r="DV75" s="973"/>
      <c r="DW75" s="974"/>
      <c r="DX75" s="974"/>
      <c r="DY75" s="974"/>
      <c r="DZ75" s="975"/>
      <c r="EA75" s="226"/>
    </row>
    <row r="76" spans="1:131" ht="26.25" customHeight="1" x14ac:dyDescent="0.15">
      <c r="A76" s="234">
        <v>9</v>
      </c>
      <c r="B76" s="1002"/>
      <c r="C76" s="1003"/>
      <c r="D76" s="1003"/>
      <c r="E76" s="1003"/>
      <c r="F76" s="1003"/>
      <c r="G76" s="1003"/>
      <c r="H76" s="1003"/>
      <c r="I76" s="1003"/>
      <c r="J76" s="1003"/>
      <c r="K76" s="1003"/>
      <c r="L76" s="1003"/>
      <c r="M76" s="1003"/>
      <c r="N76" s="1003"/>
      <c r="O76" s="1003"/>
      <c r="P76" s="1004"/>
      <c r="Q76" s="1006"/>
      <c r="R76" s="1007"/>
      <c r="S76" s="1007"/>
      <c r="T76" s="1007"/>
      <c r="U76" s="1008"/>
      <c r="V76" s="1009"/>
      <c r="W76" s="1007"/>
      <c r="X76" s="1007"/>
      <c r="Y76" s="1007"/>
      <c r="Z76" s="1008"/>
      <c r="AA76" s="1009"/>
      <c r="AB76" s="1007"/>
      <c r="AC76" s="1007"/>
      <c r="AD76" s="1007"/>
      <c r="AE76" s="1008"/>
      <c r="AF76" s="1009"/>
      <c r="AG76" s="1007"/>
      <c r="AH76" s="1007"/>
      <c r="AI76" s="1007"/>
      <c r="AJ76" s="1008"/>
      <c r="AK76" s="1009"/>
      <c r="AL76" s="1007"/>
      <c r="AM76" s="1007"/>
      <c r="AN76" s="1007"/>
      <c r="AO76" s="1008"/>
      <c r="AP76" s="1009"/>
      <c r="AQ76" s="1007"/>
      <c r="AR76" s="1007"/>
      <c r="AS76" s="1007"/>
      <c r="AT76" s="1008"/>
      <c r="AU76" s="1009"/>
      <c r="AV76" s="1007"/>
      <c r="AW76" s="1007"/>
      <c r="AX76" s="1007"/>
      <c r="AY76" s="1008"/>
      <c r="AZ76" s="1000"/>
      <c r="BA76" s="1000"/>
      <c r="BB76" s="1000"/>
      <c r="BC76" s="1000"/>
      <c r="BD76" s="1001"/>
      <c r="BE76" s="237"/>
      <c r="BF76" s="237"/>
      <c r="BG76" s="237"/>
      <c r="BH76" s="237"/>
      <c r="BI76" s="237"/>
      <c r="BJ76" s="237"/>
      <c r="BK76" s="237"/>
      <c r="BL76" s="237"/>
      <c r="BM76" s="237"/>
      <c r="BN76" s="237"/>
      <c r="BO76" s="237"/>
      <c r="BP76" s="237"/>
      <c r="BQ76" s="234">
        <v>70</v>
      </c>
      <c r="BR76" s="239"/>
      <c r="BS76" s="973"/>
      <c r="BT76" s="974"/>
      <c r="BU76" s="974"/>
      <c r="BV76" s="974"/>
      <c r="BW76" s="974"/>
      <c r="BX76" s="974"/>
      <c r="BY76" s="974"/>
      <c r="BZ76" s="974"/>
      <c r="CA76" s="974"/>
      <c r="CB76" s="974"/>
      <c r="CC76" s="974"/>
      <c r="CD76" s="974"/>
      <c r="CE76" s="974"/>
      <c r="CF76" s="974"/>
      <c r="CG76" s="983"/>
      <c r="CH76" s="984"/>
      <c r="CI76" s="985"/>
      <c r="CJ76" s="985"/>
      <c r="CK76" s="985"/>
      <c r="CL76" s="986"/>
      <c r="CM76" s="984"/>
      <c r="CN76" s="985"/>
      <c r="CO76" s="985"/>
      <c r="CP76" s="985"/>
      <c r="CQ76" s="986"/>
      <c r="CR76" s="984"/>
      <c r="CS76" s="985"/>
      <c r="CT76" s="985"/>
      <c r="CU76" s="985"/>
      <c r="CV76" s="986"/>
      <c r="CW76" s="984"/>
      <c r="CX76" s="985"/>
      <c r="CY76" s="985"/>
      <c r="CZ76" s="985"/>
      <c r="DA76" s="986"/>
      <c r="DB76" s="984"/>
      <c r="DC76" s="985"/>
      <c r="DD76" s="985"/>
      <c r="DE76" s="985"/>
      <c r="DF76" s="986"/>
      <c r="DG76" s="984"/>
      <c r="DH76" s="985"/>
      <c r="DI76" s="985"/>
      <c r="DJ76" s="985"/>
      <c r="DK76" s="986"/>
      <c r="DL76" s="984"/>
      <c r="DM76" s="985"/>
      <c r="DN76" s="985"/>
      <c r="DO76" s="985"/>
      <c r="DP76" s="986"/>
      <c r="DQ76" s="984"/>
      <c r="DR76" s="985"/>
      <c r="DS76" s="985"/>
      <c r="DT76" s="985"/>
      <c r="DU76" s="986"/>
      <c r="DV76" s="973"/>
      <c r="DW76" s="974"/>
      <c r="DX76" s="974"/>
      <c r="DY76" s="974"/>
      <c r="DZ76" s="975"/>
      <c r="EA76" s="226"/>
    </row>
    <row r="77" spans="1:131" ht="26.25" customHeight="1" x14ac:dyDescent="0.15">
      <c r="A77" s="234">
        <v>10</v>
      </c>
      <c r="B77" s="1002"/>
      <c r="C77" s="1003"/>
      <c r="D77" s="1003"/>
      <c r="E77" s="1003"/>
      <c r="F77" s="1003"/>
      <c r="G77" s="1003"/>
      <c r="H77" s="1003"/>
      <c r="I77" s="1003"/>
      <c r="J77" s="1003"/>
      <c r="K77" s="1003"/>
      <c r="L77" s="1003"/>
      <c r="M77" s="1003"/>
      <c r="N77" s="1003"/>
      <c r="O77" s="1003"/>
      <c r="P77" s="1004"/>
      <c r="Q77" s="1006"/>
      <c r="R77" s="1007"/>
      <c r="S77" s="1007"/>
      <c r="T77" s="1007"/>
      <c r="U77" s="1008"/>
      <c r="V77" s="1009"/>
      <c r="W77" s="1007"/>
      <c r="X77" s="1007"/>
      <c r="Y77" s="1007"/>
      <c r="Z77" s="1008"/>
      <c r="AA77" s="1009"/>
      <c r="AB77" s="1007"/>
      <c r="AC77" s="1007"/>
      <c r="AD77" s="1007"/>
      <c r="AE77" s="1008"/>
      <c r="AF77" s="1009"/>
      <c r="AG77" s="1007"/>
      <c r="AH77" s="1007"/>
      <c r="AI77" s="1007"/>
      <c r="AJ77" s="1008"/>
      <c r="AK77" s="1009"/>
      <c r="AL77" s="1007"/>
      <c r="AM77" s="1007"/>
      <c r="AN77" s="1007"/>
      <c r="AO77" s="1008"/>
      <c r="AP77" s="1009"/>
      <c r="AQ77" s="1007"/>
      <c r="AR77" s="1007"/>
      <c r="AS77" s="1007"/>
      <c r="AT77" s="1008"/>
      <c r="AU77" s="1009"/>
      <c r="AV77" s="1007"/>
      <c r="AW77" s="1007"/>
      <c r="AX77" s="1007"/>
      <c r="AY77" s="1008"/>
      <c r="AZ77" s="1000"/>
      <c r="BA77" s="1000"/>
      <c r="BB77" s="1000"/>
      <c r="BC77" s="1000"/>
      <c r="BD77" s="1001"/>
      <c r="BE77" s="237"/>
      <c r="BF77" s="237"/>
      <c r="BG77" s="237"/>
      <c r="BH77" s="237"/>
      <c r="BI77" s="237"/>
      <c r="BJ77" s="237"/>
      <c r="BK77" s="237"/>
      <c r="BL77" s="237"/>
      <c r="BM77" s="237"/>
      <c r="BN77" s="237"/>
      <c r="BO77" s="237"/>
      <c r="BP77" s="237"/>
      <c r="BQ77" s="234">
        <v>71</v>
      </c>
      <c r="BR77" s="239"/>
      <c r="BS77" s="973"/>
      <c r="BT77" s="974"/>
      <c r="BU77" s="974"/>
      <c r="BV77" s="974"/>
      <c r="BW77" s="974"/>
      <c r="BX77" s="974"/>
      <c r="BY77" s="974"/>
      <c r="BZ77" s="974"/>
      <c r="CA77" s="974"/>
      <c r="CB77" s="974"/>
      <c r="CC77" s="974"/>
      <c r="CD77" s="974"/>
      <c r="CE77" s="974"/>
      <c r="CF77" s="974"/>
      <c r="CG77" s="983"/>
      <c r="CH77" s="984"/>
      <c r="CI77" s="985"/>
      <c r="CJ77" s="985"/>
      <c r="CK77" s="985"/>
      <c r="CL77" s="986"/>
      <c r="CM77" s="984"/>
      <c r="CN77" s="985"/>
      <c r="CO77" s="985"/>
      <c r="CP77" s="985"/>
      <c r="CQ77" s="986"/>
      <c r="CR77" s="984"/>
      <c r="CS77" s="985"/>
      <c r="CT77" s="985"/>
      <c r="CU77" s="985"/>
      <c r="CV77" s="986"/>
      <c r="CW77" s="984"/>
      <c r="CX77" s="985"/>
      <c r="CY77" s="985"/>
      <c r="CZ77" s="985"/>
      <c r="DA77" s="986"/>
      <c r="DB77" s="984"/>
      <c r="DC77" s="985"/>
      <c r="DD77" s="985"/>
      <c r="DE77" s="985"/>
      <c r="DF77" s="986"/>
      <c r="DG77" s="984"/>
      <c r="DH77" s="985"/>
      <c r="DI77" s="985"/>
      <c r="DJ77" s="985"/>
      <c r="DK77" s="986"/>
      <c r="DL77" s="984"/>
      <c r="DM77" s="985"/>
      <c r="DN77" s="985"/>
      <c r="DO77" s="985"/>
      <c r="DP77" s="986"/>
      <c r="DQ77" s="984"/>
      <c r="DR77" s="985"/>
      <c r="DS77" s="985"/>
      <c r="DT77" s="985"/>
      <c r="DU77" s="986"/>
      <c r="DV77" s="973"/>
      <c r="DW77" s="974"/>
      <c r="DX77" s="974"/>
      <c r="DY77" s="974"/>
      <c r="DZ77" s="975"/>
      <c r="EA77" s="226"/>
    </row>
    <row r="78" spans="1:131" ht="26.25" customHeight="1" x14ac:dyDescent="0.15">
      <c r="A78" s="234">
        <v>11</v>
      </c>
      <c r="B78" s="1002"/>
      <c r="C78" s="1003"/>
      <c r="D78" s="1003"/>
      <c r="E78" s="1003"/>
      <c r="F78" s="1003"/>
      <c r="G78" s="1003"/>
      <c r="H78" s="1003"/>
      <c r="I78" s="1003"/>
      <c r="J78" s="1003"/>
      <c r="K78" s="1003"/>
      <c r="L78" s="1003"/>
      <c r="M78" s="1003"/>
      <c r="N78" s="1003"/>
      <c r="O78" s="1003"/>
      <c r="P78" s="1004"/>
      <c r="Q78" s="1005"/>
      <c r="R78" s="999"/>
      <c r="S78" s="999"/>
      <c r="T78" s="999"/>
      <c r="U78" s="999"/>
      <c r="V78" s="999"/>
      <c r="W78" s="999"/>
      <c r="X78" s="999"/>
      <c r="Y78" s="999"/>
      <c r="Z78" s="999"/>
      <c r="AA78" s="999"/>
      <c r="AB78" s="999"/>
      <c r="AC78" s="999"/>
      <c r="AD78" s="999"/>
      <c r="AE78" s="999"/>
      <c r="AF78" s="999"/>
      <c r="AG78" s="999"/>
      <c r="AH78" s="999"/>
      <c r="AI78" s="999"/>
      <c r="AJ78" s="999"/>
      <c r="AK78" s="999"/>
      <c r="AL78" s="999"/>
      <c r="AM78" s="999"/>
      <c r="AN78" s="999"/>
      <c r="AO78" s="999"/>
      <c r="AP78" s="999"/>
      <c r="AQ78" s="999"/>
      <c r="AR78" s="999"/>
      <c r="AS78" s="999"/>
      <c r="AT78" s="999"/>
      <c r="AU78" s="999"/>
      <c r="AV78" s="999"/>
      <c r="AW78" s="999"/>
      <c r="AX78" s="999"/>
      <c r="AY78" s="999"/>
      <c r="AZ78" s="1000"/>
      <c r="BA78" s="1000"/>
      <c r="BB78" s="1000"/>
      <c r="BC78" s="1000"/>
      <c r="BD78" s="1001"/>
      <c r="BE78" s="237"/>
      <c r="BF78" s="237"/>
      <c r="BG78" s="237"/>
      <c r="BH78" s="237"/>
      <c r="BI78" s="237"/>
      <c r="BJ78" s="226"/>
      <c r="BK78" s="226"/>
      <c r="BL78" s="226"/>
      <c r="BM78" s="226"/>
      <c r="BN78" s="226"/>
      <c r="BO78" s="237"/>
      <c r="BP78" s="237"/>
      <c r="BQ78" s="234">
        <v>72</v>
      </c>
      <c r="BR78" s="239"/>
      <c r="BS78" s="973"/>
      <c r="BT78" s="974"/>
      <c r="BU78" s="974"/>
      <c r="BV78" s="974"/>
      <c r="BW78" s="974"/>
      <c r="BX78" s="974"/>
      <c r="BY78" s="974"/>
      <c r="BZ78" s="974"/>
      <c r="CA78" s="974"/>
      <c r="CB78" s="974"/>
      <c r="CC78" s="974"/>
      <c r="CD78" s="974"/>
      <c r="CE78" s="974"/>
      <c r="CF78" s="974"/>
      <c r="CG78" s="983"/>
      <c r="CH78" s="984"/>
      <c r="CI78" s="985"/>
      <c r="CJ78" s="985"/>
      <c r="CK78" s="985"/>
      <c r="CL78" s="986"/>
      <c r="CM78" s="984"/>
      <c r="CN78" s="985"/>
      <c r="CO78" s="985"/>
      <c r="CP78" s="985"/>
      <c r="CQ78" s="986"/>
      <c r="CR78" s="984"/>
      <c r="CS78" s="985"/>
      <c r="CT78" s="985"/>
      <c r="CU78" s="985"/>
      <c r="CV78" s="986"/>
      <c r="CW78" s="984"/>
      <c r="CX78" s="985"/>
      <c r="CY78" s="985"/>
      <c r="CZ78" s="985"/>
      <c r="DA78" s="986"/>
      <c r="DB78" s="984"/>
      <c r="DC78" s="985"/>
      <c r="DD78" s="985"/>
      <c r="DE78" s="985"/>
      <c r="DF78" s="986"/>
      <c r="DG78" s="984"/>
      <c r="DH78" s="985"/>
      <c r="DI78" s="985"/>
      <c r="DJ78" s="985"/>
      <c r="DK78" s="986"/>
      <c r="DL78" s="984"/>
      <c r="DM78" s="985"/>
      <c r="DN78" s="985"/>
      <c r="DO78" s="985"/>
      <c r="DP78" s="986"/>
      <c r="DQ78" s="984"/>
      <c r="DR78" s="985"/>
      <c r="DS78" s="985"/>
      <c r="DT78" s="985"/>
      <c r="DU78" s="986"/>
      <c r="DV78" s="973"/>
      <c r="DW78" s="974"/>
      <c r="DX78" s="974"/>
      <c r="DY78" s="974"/>
      <c r="DZ78" s="975"/>
      <c r="EA78" s="226"/>
    </row>
    <row r="79" spans="1:131" ht="26.25" customHeight="1" x14ac:dyDescent="0.15">
      <c r="A79" s="234">
        <v>12</v>
      </c>
      <c r="B79" s="1002"/>
      <c r="C79" s="1003"/>
      <c r="D79" s="1003"/>
      <c r="E79" s="1003"/>
      <c r="F79" s="1003"/>
      <c r="G79" s="1003"/>
      <c r="H79" s="1003"/>
      <c r="I79" s="1003"/>
      <c r="J79" s="1003"/>
      <c r="K79" s="1003"/>
      <c r="L79" s="1003"/>
      <c r="M79" s="1003"/>
      <c r="N79" s="1003"/>
      <c r="O79" s="1003"/>
      <c r="P79" s="1004"/>
      <c r="Q79" s="1005"/>
      <c r="R79" s="999"/>
      <c r="S79" s="999"/>
      <c r="T79" s="999"/>
      <c r="U79" s="999"/>
      <c r="V79" s="999"/>
      <c r="W79" s="999"/>
      <c r="X79" s="999"/>
      <c r="Y79" s="999"/>
      <c r="Z79" s="999"/>
      <c r="AA79" s="999"/>
      <c r="AB79" s="999"/>
      <c r="AC79" s="999"/>
      <c r="AD79" s="999"/>
      <c r="AE79" s="999"/>
      <c r="AF79" s="999"/>
      <c r="AG79" s="999"/>
      <c r="AH79" s="999"/>
      <c r="AI79" s="999"/>
      <c r="AJ79" s="999"/>
      <c r="AK79" s="999"/>
      <c r="AL79" s="999"/>
      <c r="AM79" s="999"/>
      <c r="AN79" s="999"/>
      <c r="AO79" s="999"/>
      <c r="AP79" s="999"/>
      <c r="AQ79" s="999"/>
      <c r="AR79" s="999"/>
      <c r="AS79" s="999"/>
      <c r="AT79" s="999"/>
      <c r="AU79" s="999"/>
      <c r="AV79" s="999"/>
      <c r="AW79" s="999"/>
      <c r="AX79" s="999"/>
      <c r="AY79" s="999"/>
      <c r="AZ79" s="1000"/>
      <c r="BA79" s="1000"/>
      <c r="BB79" s="1000"/>
      <c r="BC79" s="1000"/>
      <c r="BD79" s="1001"/>
      <c r="BE79" s="237"/>
      <c r="BF79" s="237"/>
      <c r="BG79" s="237"/>
      <c r="BH79" s="237"/>
      <c r="BI79" s="237"/>
      <c r="BJ79" s="226"/>
      <c r="BK79" s="226"/>
      <c r="BL79" s="226"/>
      <c r="BM79" s="226"/>
      <c r="BN79" s="226"/>
      <c r="BO79" s="237"/>
      <c r="BP79" s="237"/>
      <c r="BQ79" s="234">
        <v>73</v>
      </c>
      <c r="BR79" s="239"/>
      <c r="BS79" s="973"/>
      <c r="BT79" s="974"/>
      <c r="BU79" s="974"/>
      <c r="BV79" s="974"/>
      <c r="BW79" s="974"/>
      <c r="BX79" s="974"/>
      <c r="BY79" s="974"/>
      <c r="BZ79" s="974"/>
      <c r="CA79" s="974"/>
      <c r="CB79" s="974"/>
      <c r="CC79" s="974"/>
      <c r="CD79" s="974"/>
      <c r="CE79" s="974"/>
      <c r="CF79" s="974"/>
      <c r="CG79" s="983"/>
      <c r="CH79" s="984"/>
      <c r="CI79" s="985"/>
      <c r="CJ79" s="985"/>
      <c r="CK79" s="985"/>
      <c r="CL79" s="986"/>
      <c r="CM79" s="984"/>
      <c r="CN79" s="985"/>
      <c r="CO79" s="985"/>
      <c r="CP79" s="985"/>
      <c r="CQ79" s="986"/>
      <c r="CR79" s="984"/>
      <c r="CS79" s="985"/>
      <c r="CT79" s="985"/>
      <c r="CU79" s="985"/>
      <c r="CV79" s="986"/>
      <c r="CW79" s="984"/>
      <c r="CX79" s="985"/>
      <c r="CY79" s="985"/>
      <c r="CZ79" s="985"/>
      <c r="DA79" s="986"/>
      <c r="DB79" s="984"/>
      <c r="DC79" s="985"/>
      <c r="DD79" s="985"/>
      <c r="DE79" s="985"/>
      <c r="DF79" s="986"/>
      <c r="DG79" s="984"/>
      <c r="DH79" s="985"/>
      <c r="DI79" s="985"/>
      <c r="DJ79" s="985"/>
      <c r="DK79" s="986"/>
      <c r="DL79" s="984"/>
      <c r="DM79" s="985"/>
      <c r="DN79" s="985"/>
      <c r="DO79" s="985"/>
      <c r="DP79" s="986"/>
      <c r="DQ79" s="984"/>
      <c r="DR79" s="985"/>
      <c r="DS79" s="985"/>
      <c r="DT79" s="985"/>
      <c r="DU79" s="986"/>
      <c r="DV79" s="973"/>
      <c r="DW79" s="974"/>
      <c r="DX79" s="974"/>
      <c r="DY79" s="974"/>
      <c r="DZ79" s="975"/>
      <c r="EA79" s="226"/>
    </row>
    <row r="80" spans="1:131" ht="26.25" customHeight="1" x14ac:dyDescent="0.15">
      <c r="A80" s="234">
        <v>13</v>
      </c>
      <c r="B80" s="1002"/>
      <c r="C80" s="1003"/>
      <c r="D80" s="1003"/>
      <c r="E80" s="1003"/>
      <c r="F80" s="1003"/>
      <c r="G80" s="1003"/>
      <c r="H80" s="1003"/>
      <c r="I80" s="1003"/>
      <c r="J80" s="1003"/>
      <c r="K80" s="1003"/>
      <c r="L80" s="1003"/>
      <c r="M80" s="1003"/>
      <c r="N80" s="1003"/>
      <c r="O80" s="1003"/>
      <c r="P80" s="1004"/>
      <c r="Q80" s="1005"/>
      <c r="R80" s="999"/>
      <c r="S80" s="999"/>
      <c r="T80" s="999"/>
      <c r="U80" s="999"/>
      <c r="V80" s="999"/>
      <c r="W80" s="999"/>
      <c r="X80" s="999"/>
      <c r="Y80" s="999"/>
      <c r="Z80" s="999"/>
      <c r="AA80" s="999"/>
      <c r="AB80" s="999"/>
      <c r="AC80" s="999"/>
      <c r="AD80" s="999"/>
      <c r="AE80" s="999"/>
      <c r="AF80" s="999"/>
      <c r="AG80" s="999"/>
      <c r="AH80" s="999"/>
      <c r="AI80" s="999"/>
      <c r="AJ80" s="999"/>
      <c r="AK80" s="999"/>
      <c r="AL80" s="999"/>
      <c r="AM80" s="999"/>
      <c r="AN80" s="999"/>
      <c r="AO80" s="999"/>
      <c r="AP80" s="999"/>
      <c r="AQ80" s="999"/>
      <c r="AR80" s="999"/>
      <c r="AS80" s="999"/>
      <c r="AT80" s="999"/>
      <c r="AU80" s="999"/>
      <c r="AV80" s="999"/>
      <c r="AW80" s="999"/>
      <c r="AX80" s="999"/>
      <c r="AY80" s="999"/>
      <c r="AZ80" s="1000"/>
      <c r="BA80" s="1000"/>
      <c r="BB80" s="1000"/>
      <c r="BC80" s="1000"/>
      <c r="BD80" s="1001"/>
      <c r="BE80" s="237"/>
      <c r="BF80" s="237"/>
      <c r="BG80" s="237"/>
      <c r="BH80" s="237"/>
      <c r="BI80" s="237"/>
      <c r="BJ80" s="237"/>
      <c r="BK80" s="237"/>
      <c r="BL80" s="237"/>
      <c r="BM80" s="237"/>
      <c r="BN80" s="237"/>
      <c r="BO80" s="237"/>
      <c r="BP80" s="237"/>
      <c r="BQ80" s="234">
        <v>74</v>
      </c>
      <c r="BR80" s="239"/>
      <c r="BS80" s="973"/>
      <c r="BT80" s="974"/>
      <c r="BU80" s="974"/>
      <c r="BV80" s="974"/>
      <c r="BW80" s="974"/>
      <c r="BX80" s="974"/>
      <c r="BY80" s="974"/>
      <c r="BZ80" s="974"/>
      <c r="CA80" s="974"/>
      <c r="CB80" s="974"/>
      <c r="CC80" s="974"/>
      <c r="CD80" s="974"/>
      <c r="CE80" s="974"/>
      <c r="CF80" s="974"/>
      <c r="CG80" s="983"/>
      <c r="CH80" s="984"/>
      <c r="CI80" s="985"/>
      <c r="CJ80" s="985"/>
      <c r="CK80" s="985"/>
      <c r="CL80" s="986"/>
      <c r="CM80" s="984"/>
      <c r="CN80" s="985"/>
      <c r="CO80" s="985"/>
      <c r="CP80" s="985"/>
      <c r="CQ80" s="986"/>
      <c r="CR80" s="984"/>
      <c r="CS80" s="985"/>
      <c r="CT80" s="985"/>
      <c r="CU80" s="985"/>
      <c r="CV80" s="986"/>
      <c r="CW80" s="984"/>
      <c r="CX80" s="985"/>
      <c r="CY80" s="985"/>
      <c r="CZ80" s="985"/>
      <c r="DA80" s="986"/>
      <c r="DB80" s="984"/>
      <c r="DC80" s="985"/>
      <c r="DD80" s="985"/>
      <c r="DE80" s="985"/>
      <c r="DF80" s="986"/>
      <c r="DG80" s="984"/>
      <c r="DH80" s="985"/>
      <c r="DI80" s="985"/>
      <c r="DJ80" s="985"/>
      <c r="DK80" s="986"/>
      <c r="DL80" s="984"/>
      <c r="DM80" s="985"/>
      <c r="DN80" s="985"/>
      <c r="DO80" s="985"/>
      <c r="DP80" s="986"/>
      <c r="DQ80" s="984"/>
      <c r="DR80" s="985"/>
      <c r="DS80" s="985"/>
      <c r="DT80" s="985"/>
      <c r="DU80" s="986"/>
      <c r="DV80" s="973"/>
      <c r="DW80" s="974"/>
      <c r="DX80" s="974"/>
      <c r="DY80" s="974"/>
      <c r="DZ80" s="975"/>
      <c r="EA80" s="226"/>
    </row>
    <row r="81" spans="1:131" ht="26.25" customHeight="1" x14ac:dyDescent="0.15">
      <c r="A81" s="234">
        <v>14</v>
      </c>
      <c r="B81" s="1002"/>
      <c r="C81" s="1003"/>
      <c r="D81" s="1003"/>
      <c r="E81" s="1003"/>
      <c r="F81" s="1003"/>
      <c r="G81" s="1003"/>
      <c r="H81" s="1003"/>
      <c r="I81" s="1003"/>
      <c r="J81" s="1003"/>
      <c r="K81" s="1003"/>
      <c r="L81" s="1003"/>
      <c r="M81" s="1003"/>
      <c r="N81" s="1003"/>
      <c r="O81" s="1003"/>
      <c r="P81" s="1004"/>
      <c r="Q81" s="1005"/>
      <c r="R81" s="999"/>
      <c r="S81" s="999"/>
      <c r="T81" s="999"/>
      <c r="U81" s="999"/>
      <c r="V81" s="999"/>
      <c r="W81" s="999"/>
      <c r="X81" s="999"/>
      <c r="Y81" s="999"/>
      <c r="Z81" s="999"/>
      <c r="AA81" s="999"/>
      <c r="AB81" s="999"/>
      <c r="AC81" s="999"/>
      <c r="AD81" s="999"/>
      <c r="AE81" s="999"/>
      <c r="AF81" s="999"/>
      <c r="AG81" s="999"/>
      <c r="AH81" s="999"/>
      <c r="AI81" s="999"/>
      <c r="AJ81" s="999"/>
      <c r="AK81" s="999"/>
      <c r="AL81" s="999"/>
      <c r="AM81" s="999"/>
      <c r="AN81" s="999"/>
      <c r="AO81" s="999"/>
      <c r="AP81" s="999"/>
      <c r="AQ81" s="999"/>
      <c r="AR81" s="999"/>
      <c r="AS81" s="999"/>
      <c r="AT81" s="999"/>
      <c r="AU81" s="999"/>
      <c r="AV81" s="999"/>
      <c r="AW81" s="999"/>
      <c r="AX81" s="999"/>
      <c r="AY81" s="999"/>
      <c r="AZ81" s="1000"/>
      <c r="BA81" s="1000"/>
      <c r="BB81" s="1000"/>
      <c r="BC81" s="1000"/>
      <c r="BD81" s="1001"/>
      <c r="BE81" s="237"/>
      <c r="BF81" s="237"/>
      <c r="BG81" s="237"/>
      <c r="BH81" s="237"/>
      <c r="BI81" s="237"/>
      <c r="BJ81" s="237"/>
      <c r="BK81" s="237"/>
      <c r="BL81" s="237"/>
      <c r="BM81" s="237"/>
      <c r="BN81" s="237"/>
      <c r="BO81" s="237"/>
      <c r="BP81" s="237"/>
      <c r="BQ81" s="234">
        <v>75</v>
      </c>
      <c r="BR81" s="239"/>
      <c r="BS81" s="973"/>
      <c r="BT81" s="974"/>
      <c r="BU81" s="974"/>
      <c r="BV81" s="974"/>
      <c r="BW81" s="974"/>
      <c r="BX81" s="974"/>
      <c r="BY81" s="974"/>
      <c r="BZ81" s="974"/>
      <c r="CA81" s="974"/>
      <c r="CB81" s="974"/>
      <c r="CC81" s="974"/>
      <c r="CD81" s="974"/>
      <c r="CE81" s="974"/>
      <c r="CF81" s="974"/>
      <c r="CG81" s="983"/>
      <c r="CH81" s="984"/>
      <c r="CI81" s="985"/>
      <c r="CJ81" s="985"/>
      <c r="CK81" s="985"/>
      <c r="CL81" s="986"/>
      <c r="CM81" s="984"/>
      <c r="CN81" s="985"/>
      <c r="CO81" s="985"/>
      <c r="CP81" s="985"/>
      <c r="CQ81" s="986"/>
      <c r="CR81" s="984"/>
      <c r="CS81" s="985"/>
      <c r="CT81" s="985"/>
      <c r="CU81" s="985"/>
      <c r="CV81" s="986"/>
      <c r="CW81" s="984"/>
      <c r="CX81" s="985"/>
      <c r="CY81" s="985"/>
      <c r="CZ81" s="985"/>
      <c r="DA81" s="986"/>
      <c r="DB81" s="984"/>
      <c r="DC81" s="985"/>
      <c r="DD81" s="985"/>
      <c r="DE81" s="985"/>
      <c r="DF81" s="986"/>
      <c r="DG81" s="984"/>
      <c r="DH81" s="985"/>
      <c r="DI81" s="985"/>
      <c r="DJ81" s="985"/>
      <c r="DK81" s="986"/>
      <c r="DL81" s="984"/>
      <c r="DM81" s="985"/>
      <c r="DN81" s="985"/>
      <c r="DO81" s="985"/>
      <c r="DP81" s="986"/>
      <c r="DQ81" s="984"/>
      <c r="DR81" s="985"/>
      <c r="DS81" s="985"/>
      <c r="DT81" s="985"/>
      <c r="DU81" s="986"/>
      <c r="DV81" s="973"/>
      <c r="DW81" s="974"/>
      <c r="DX81" s="974"/>
      <c r="DY81" s="974"/>
      <c r="DZ81" s="975"/>
      <c r="EA81" s="226"/>
    </row>
    <row r="82" spans="1:131" ht="26.25" customHeight="1" x14ac:dyDescent="0.15">
      <c r="A82" s="234">
        <v>15</v>
      </c>
      <c r="B82" s="1002"/>
      <c r="C82" s="1003"/>
      <c r="D82" s="1003"/>
      <c r="E82" s="1003"/>
      <c r="F82" s="1003"/>
      <c r="G82" s="1003"/>
      <c r="H82" s="1003"/>
      <c r="I82" s="1003"/>
      <c r="J82" s="1003"/>
      <c r="K82" s="1003"/>
      <c r="L82" s="1003"/>
      <c r="M82" s="1003"/>
      <c r="N82" s="1003"/>
      <c r="O82" s="1003"/>
      <c r="P82" s="1004"/>
      <c r="Q82" s="1005"/>
      <c r="R82" s="999"/>
      <c r="S82" s="999"/>
      <c r="T82" s="999"/>
      <c r="U82" s="999"/>
      <c r="V82" s="999"/>
      <c r="W82" s="999"/>
      <c r="X82" s="999"/>
      <c r="Y82" s="999"/>
      <c r="Z82" s="999"/>
      <c r="AA82" s="999"/>
      <c r="AB82" s="999"/>
      <c r="AC82" s="999"/>
      <c r="AD82" s="999"/>
      <c r="AE82" s="999"/>
      <c r="AF82" s="999"/>
      <c r="AG82" s="999"/>
      <c r="AH82" s="999"/>
      <c r="AI82" s="999"/>
      <c r="AJ82" s="999"/>
      <c r="AK82" s="999"/>
      <c r="AL82" s="999"/>
      <c r="AM82" s="999"/>
      <c r="AN82" s="999"/>
      <c r="AO82" s="999"/>
      <c r="AP82" s="999"/>
      <c r="AQ82" s="999"/>
      <c r="AR82" s="999"/>
      <c r="AS82" s="999"/>
      <c r="AT82" s="999"/>
      <c r="AU82" s="999"/>
      <c r="AV82" s="999"/>
      <c r="AW82" s="999"/>
      <c r="AX82" s="999"/>
      <c r="AY82" s="999"/>
      <c r="AZ82" s="1000"/>
      <c r="BA82" s="1000"/>
      <c r="BB82" s="1000"/>
      <c r="BC82" s="1000"/>
      <c r="BD82" s="1001"/>
      <c r="BE82" s="237"/>
      <c r="BF82" s="237"/>
      <c r="BG82" s="237"/>
      <c r="BH82" s="237"/>
      <c r="BI82" s="237"/>
      <c r="BJ82" s="237"/>
      <c r="BK82" s="237"/>
      <c r="BL82" s="237"/>
      <c r="BM82" s="237"/>
      <c r="BN82" s="237"/>
      <c r="BO82" s="237"/>
      <c r="BP82" s="237"/>
      <c r="BQ82" s="234">
        <v>76</v>
      </c>
      <c r="BR82" s="239"/>
      <c r="BS82" s="973"/>
      <c r="BT82" s="974"/>
      <c r="BU82" s="974"/>
      <c r="BV82" s="974"/>
      <c r="BW82" s="974"/>
      <c r="BX82" s="974"/>
      <c r="BY82" s="974"/>
      <c r="BZ82" s="974"/>
      <c r="CA82" s="974"/>
      <c r="CB82" s="974"/>
      <c r="CC82" s="974"/>
      <c r="CD82" s="974"/>
      <c r="CE82" s="974"/>
      <c r="CF82" s="974"/>
      <c r="CG82" s="983"/>
      <c r="CH82" s="984"/>
      <c r="CI82" s="985"/>
      <c r="CJ82" s="985"/>
      <c r="CK82" s="985"/>
      <c r="CL82" s="986"/>
      <c r="CM82" s="984"/>
      <c r="CN82" s="985"/>
      <c r="CO82" s="985"/>
      <c r="CP82" s="985"/>
      <c r="CQ82" s="986"/>
      <c r="CR82" s="984"/>
      <c r="CS82" s="985"/>
      <c r="CT82" s="985"/>
      <c r="CU82" s="985"/>
      <c r="CV82" s="986"/>
      <c r="CW82" s="984"/>
      <c r="CX82" s="985"/>
      <c r="CY82" s="985"/>
      <c r="CZ82" s="985"/>
      <c r="DA82" s="986"/>
      <c r="DB82" s="984"/>
      <c r="DC82" s="985"/>
      <c r="DD82" s="985"/>
      <c r="DE82" s="985"/>
      <c r="DF82" s="986"/>
      <c r="DG82" s="984"/>
      <c r="DH82" s="985"/>
      <c r="DI82" s="985"/>
      <c r="DJ82" s="985"/>
      <c r="DK82" s="986"/>
      <c r="DL82" s="984"/>
      <c r="DM82" s="985"/>
      <c r="DN82" s="985"/>
      <c r="DO82" s="985"/>
      <c r="DP82" s="986"/>
      <c r="DQ82" s="984"/>
      <c r="DR82" s="985"/>
      <c r="DS82" s="985"/>
      <c r="DT82" s="985"/>
      <c r="DU82" s="986"/>
      <c r="DV82" s="973"/>
      <c r="DW82" s="974"/>
      <c r="DX82" s="974"/>
      <c r="DY82" s="974"/>
      <c r="DZ82" s="975"/>
      <c r="EA82" s="226"/>
    </row>
    <row r="83" spans="1:131" ht="26.25" customHeight="1" x14ac:dyDescent="0.15">
      <c r="A83" s="234">
        <v>16</v>
      </c>
      <c r="B83" s="1002"/>
      <c r="C83" s="1003"/>
      <c r="D83" s="1003"/>
      <c r="E83" s="1003"/>
      <c r="F83" s="1003"/>
      <c r="G83" s="1003"/>
      <c r="H83" s="1003"/>
      <c r="I83" s="1003"/>
      <c r="J83" s="1003"/>
      <c r="K83" s="1003"/>
      <c r="L83" s="1003"/>
      <c r="M83" s="1003"/>
      <c r="N83" s="1003"/>
      <c r="O83" s="1003"/>
      <c r="P83" s="1004"/>
      <c r="Q83" s="1005"/>
      <c r="R83" s="999"/>
      <c r="S83" s="999"/>
      <c r="T83" s="999"/>
      <c r="U83" s="999"/>
      <c r="V83" s="999"/>
      <c r="W83" s="999"/>
      <c r="X83" s="999"/>
      <c r="Y83" s="999"/>
      <c r="Z83" s="999"/>
      <c r="AA83" s="999"/>
      <c r="AB83" s="999"/>
      <c r="AC83" s="999"/>
      <c r="AD83" s="999"/>
      <c r="AE83" s="999"/>
      <c r="AF83" s="999"/>
      <c r="AG83" s="999"/>
      <c r="AH83" s="999"/>
      <c r="AI83" s="999"/>
      <c r="AJ83" s="999"/>
      <c r="AK83" s="999"/>
      <c r="AL83" s="999"/>
      <c r="AM83" s="999"/>
      <c r="AN83" s="999"/>
      <c r="AO83" s="999"/>
      <c r="AP83" s="999"/>
      <c r="AQ83" s="999"/>
      <c r="AR83" s="999"/>
      <c r="AS83" s="999"/>
      <c r="AT83" s="999"/>
      <c r="AU83" s="999"/>
      <c r="AV83" s="999"/>
      <c r="AW83" s="999"/>
      <c r="AX83" s="999"/>
      <c r="AY83" s="999"/>
      <c r="AZ83" s="1000"/>
      <c r="BA83" s="1000"/>
      <c r="BB83" s="1000"/>
      <c r="BC83" s="1000"/>
      <c r="BD83" s="1001"/>
      <c r="BE83" s="237"/>
      <c r="BF83" s="237"/>
      <c r="BG83" s="237"/>
      <c r="BH83" s="237"/>
      <c r="BI83" s="237"/>
      <c r="BJ83" s="237"/>
      <c r="BK83" s="237"/>
      <c r="BL83" s="237"/>
      <c r="BM83" s="237"/>
      <c r="BN83" s="237"/>
      <c r="BO83" s="237"/>
      <c r="BP83" s="237"/>
      <c r="BQ83" s="234">
        <v>77</v>
      </c>
      <c r="BR83" s="239"/>
      <c r="BS83" s="973"/>
      <c r="BT83" s="974"/>
      <c r="BU83" s="974"/>
      <c r="BV83" s="974"/>
      <c r="BW83" s="974"/>
      <c r="BX83" s="974"/>
      <c r="BY83" s="974"/>
      <c r="BZ83" s="974"/>
      <c r="CA83" s="974"/>
      <c r="CB83" s="974"/>
      <c r="CC83" s="974"/>
      <c r="CD83" s="974"/>
      <c r="CE83" s="974"/>
      <c r="CF83" s="974"/>
      <c r="CG83" s="983"/>
      <c r="CH83" s="984"/>
      <c r="CI83" s="985"/>
      <c r="CJ83" s="985"/>
      <c r="CK83" s="985"/>
      <c r="CL83" s="986"/>
      <c r="CM83" s="984"/>
      <c r="CN83" s="985"/>
      <c r="CO83" s="985"/>
      <c r="CP83" s="985"/>
      <c r="CQ83" s="986"/>
      <c r="CR83" s="984"/>
      <c r="CS83" s="985"/>
      <c r="CT83" s="985"/>
      <c r="CU83" s="985"/>
      <c r="CV83" s="986"/>
      <c r="CW83" s="984"/>
      <c r="CX83" s="985"/>
      <c r="CY83" s="985"/>
      <c r="CZ83" s="985"/>
      <c r="DA83" s="986"/>
      <c r="DB83" s="984"/>
      <c r="DC83" s="985"/>
      <c r="DD83" s="985"/>
      <c r="DE83" s="985"/>
      <c r="DF83" s="986"/>
      <c r="DG83" s="984"/>
      <c r="DH83" s="985"/>
      <c r="DI83" s="985"/>
      <c r="DJ83" s="985"/>
      <c r="DK83" s="986"/>
      <c r="DL83" s="984"/>
      <c r="DM83" s="985"/>
      <c r="DN83" s="985"/>
      <c r="DO83" s="985"/>
      <c r="DP83" s="986"/>
      <c r="DQ83" s="984"/>
      <c r="DR83" s="985"/>
      <c r="DS83" s="985"/>
      <c r="DT83" s="985"/>
      <c r="DU83" s="986"/>
      <c r="DV83" s="973"/>
      <c r="DW83" s="974"/>
      <c r="DX83" s="974"/>
      <c r="DY83" s="974"/>
      <c r="DZ83" s="975"/>
      <c r="EA83" s="226"/>
    </row>
    <row r="84" spans="1:131" ht="26.25" customHeight="1" x14ac:dyDescent="0.15">
      <c r="A84" s="234">
        <v>17</v>
      </c>
      <c r="B84" s="1002"/>
      <c r="C84" s="1003"/>
      <c r="D84" s="1003"/>
      <c r="E84" s="1003"/>
      <c r="F84" s="1003"/>
      <c r="G84" s="1003"/>
      <c r="H84" s="1003"/>
      <c r="I84" s="1003"/>
      <c r="J84" s="1003"/>
      <c r="K84" s="1003"/>
      <c r="L84" s="1003"/>
      <c r="M84" s="1003"/>
      <c r="N84" s="1003"/>
      <c r="O84" s="1003"/>
      <c r="P84" s="1004"/>
      <c r="Q84" s="1005"/>
      <c r="R84" s="999"/>
      <c r="S84" s="999"/>
      <c r="T84" s="999"/>
      <c r="U84" s="999"/>
      <c r="V84" s="999"/>
      <c r="W84" s="999"/>
      <c r="X84" s="999"/>
      <c r="Y84" s="999"/>
      <c r="Z84" s="999"/>
      <c r="AA84" s="999"/>
      <c r="AB84" s="999"/>
      <c r="AC84" s="999"/>
      <c r="AD84" s="999"/>
      <c r="AE84" s="999"/>
      <c r="AF84" s="999"/>
      <c r="AG84" s="999"/>
      <c r="AH84" s="999"/>
      <c r="AI84" s="999"/>
      <c r="AJ84" s="999"/>
      <c r="AK84" s="999"/>
      <c r="AL84" s="999"/>
      <c r="AM84" s="999"/>
      <c r="AN84" s="999"/>
      <c r="AO84" s="999"/>
      <c r="AP84" s="999"/>
      <c r="AQ84" s="999"/>
      <c r="AR84" s="999"/>
      <c r="AS84" s="999"/>
      <c r="AT84" s="999"/>
      <c r="AU84" s="999"/>
      <c r="AV84" s="999"/>
      <c r="AW84" s="999"/>
      <c r="AX84" s="999"/>
      <c r="AY84" s="999"/>
      <c r="AZ84" s="1000"/>
      <c r="BA84" s="1000"/>
      <c r="BB84" s="1000"/>
      <c r="BC84" s="1000"/>
      <c r="BD84" s="1001"/>
      <c r="BE84" s="237"/>
      <c r="BF84" s="237"/>
      <c r="BG84" s="237"/>
      <c r="BH84" s="237"/>
      <c r="BI84" s="237"/>
      <c r="BJ84" s="237"/>
      <c r="BK84" s="237"/>
      <c r="BL84" s="237"/>
      <c r="BM84" s="237"/>
      <c r="BN84" s="237"/>
      <c r="BO84" s="237"/>
      <c r="BP84" s="237"/>
      <c r="BQ84" s="234">
        <v>78</v>
      </c>
      <c r="BR84" s="239"/>
      <c r="BS84" s="973"/>
      <c r="BT84" s="974"/>
      <c r="BU84" s="974"/>
      <c r="BV84" s="974"/>
      <c r="BW84" s="974"/>
      <c r="BX84" s="974"/>
      <c r="BY84" s="974"/>
      <c r="BZ84" s="974"/>
      <c r="CA84" s="974"/>
      <c r="CB84" s="974"/>
      <c r="CC84" s="974"/>
      <c r="CD84" s="974"/>
      <c r="CE84" s="974"/>
      <c r="CF84" s="974"/>
      <c r="CG84" s="983"/>
      <c r="CH84" s="984"/>
      <c r="CI84" s="985"/>
      <c r="CJ84" s="985"/>
      <c r="CK84" s="985"/>
      <c r="CL84" s="986"/>
      <c r="CM84" s="984"/>
      <c r="CN84" s="985"/>
      <c r="CO84" s="985"/>
      <c r="CP84" s="985"/>
      <c r="CQ84" s="986"/>
      <c r="CR84" s="984"/>
      <c r="CS84" s="985"/>
      <c r="CT84" s="985"/>
      <c r="CU84" s="985"/>
      <c r="CV84" s="986"/>
      <c r="CW84" s="984"/>
      <c r="CX84" s="985"/>
      <c r="CY84" s="985"/>
      <c r="CZ84" s="985"/>
      <c r="DA84" s="986"/>
      <c r="DB84" s="984"/>
      <c r="DC84" s="985"/>
      <c r="DD84" s="985"/>
      <c r="DE84" s="985"/>
      <c r="DF84" s="986"/>
      <c r="DG84" s="984"/>
      <c r="DH84" s="985"/>
      <c r="DI84" s="985"/>
      <c r="DJ84" s="985"/>
      <c r="DK84" s="986"/>
      <c r="DL84" s="984"/>
      <c r="DM84" s="985"/>
      <c r="DN84" s="985"/>
      <c r="DO84" s="985"/>
      <c r="DP84" s="986"/>
      <c r="DQ84" s="984"/>
      <c r="DR84" s="985"/>
      <c r="DS84" s="985"/>
      <c r="DT84" s="985"/>
      <c r="DU84" s="986"/>
      <c r="DV84" s="973"/>
      <c r="DW84" s="974"/>
      <c r="DX84" s="974"/>
      <c r="DY84" s="974"/>
      <c r="DZ84" s="975"/>
      <c r="EA84" s="226"/>
    </row>
    <row r="85" spans="1:131" ht="26.25" customHeight="1" x14ac:dyDescent="0.15">
      <c r="A85" s="234">
        <v>18</v>
      </c>
      <c r="B85" s="1002"/>
      <c r="C85" s="1003"/>
      <c r="D85" s="1003"/>
      <c r="E85" s="1003"/>
      <c r="F85" s="1003"/>
      <c r="G85" s="1003"/>
      <c r="H85" s="1003"/>
      <c r="I85" s="1003"/>
      <c r="J85" s="1003"/>
      <c r="K85" s="1003"/>
      <c r="L85" s="1003"/>
      <c r="M85" s="1003"/>
      <c r="N85" s="1003"/>
      <c r="O85" s="1003"/>
      <c r="P85" s="1004"/>
      <c r="Q85" s="1005"/>
      <c r="R85" s="999"/>
      <c r="S85" s="999"/>
      <c r="T85" s="999"/>
      <c r="U85" s="999"/>
      <c r="V85" s="999"/>
      <c r="W85" s="999"/>
      <c r="X85" s="999"/>
      <c r="Y85" s="999"/>
      <c r="Z85" s="999"/>
      <c r="AA85" s="999"/>
      <c r="AB85" s="999"/>
      <c r="AC85" s="999"/>
      <c r="AD85" s="999"/>
      <c r="AE85" s="999"/>
      <c r="AF85" s="999"/>
      <c r="AG85" s="999"/>
      <c r="AH85" s="999"/>
      <c r="AI85" s="999"/>
      <c r="AJ85" s="999"/>
      <c r="AK85" s="999"/>
      <c r="AL85" s="999"/>
      <c r="AM85" s="999"/>
      <c r="AN85" s="999"/>
      <c r="AO85" s="999"/>
      <c r="AP85" s="999"/>
      <c r="AQ85" s="999"/>
      <c r="AR85" s="999"/>
      <c r="AS85" s="999"/>
      <c r="AT85" s="999"/>
      <c r="AU85" s="999"/>
      <c r="AV85" s="999"/>
      <c r="AW85" s="999"/>
      <c r="AX85" s="999"/>
      <c r="AY85" s="999"/>
      <c r="AZ85" s="1000"/>
      <c r="BA85" s="1000"/>
      <c r="BB85" s="1000"/>
      <c r="BC85" s="1000"/>
      <c r="BD85" s="1001"/>
      <c r="BE85" s="237"/>
      <c r="BF85" s="237"/>
      <c r="BG85" s="237"/>
      <c r="BH85" s="237"/>
      <c r="BI85" s="237"/>
      <c r="BJ85" s="237"/>
      <c r="BK85" s="237"/>
      <c r="BL85" s="237"/>
      <c r="BM85" s="237"/>
      <c r="BN85" s="237"/>
      <c r="BO85" s="237"/>
      <c r="BP85" s="237"/>
      <c r="BQ85" s="234">
        <v>79</v>
      </c>
      <c r="BR85" s="239"/>
      <c r="BS85" s="973"/>
      <c r="BT85" s="974"/>
      <c r="BU85" s="974"/>
      <c r="BV85" s="974"/>
      <c r="BW85" s="974"/>
      <c r="BX85" s="974"/>
      <c r="BY85" s="974"/>
      <c r="BZ85" s="974"/>
      <c r="CA85" s="974"/>
      <c r="CB85" s="974"/>
      <c r="CC85" s="974"/>
      <c r="CD85" s="974"/>
      <c r="CE85" s="974"/>
      <c r="CF85" s="974"/>
      <c r="CG85" s="983"/>
      <c r="CH85" s="984"/>
      <c r="CI85" s="985"/>
      <c r="CJ85" s="985"/>
      <c r="CK85" s="985"/>
      <c r="CL85" s="986"/>
      <c r="CM85" s="984"/>
      <c r="CN85" s="985"/>
      <c r="CO85" s="985"/>
      <c r="CP85" s="985"/>
      <c r="CQ85" s="986"/>
      <c r="CR85" s="984"/>
      <c r="CS85" s="985"/>
      <c r="CT85" s="985"/>
      <c r="CU85" s="985"/>
      <c r="CV85" s="986"/>
      <c r="CW85" s="984"/>
      <c r="CX85" s="985"/>
      <c r="CY85" s="985"/>
      <c r="CZ85" s="985"/>
      <c r="DA85" s="986"/>
      <c r="DB85" s="984"/>
      <c r="DC85" s="985"/>
      <c r="DD85" s="985"/>
      <c r="DE85" s="985"/>
      <c r="DF85" s="986"/>
      <c r="DG85" s="984"/>
      <c r="DH85" s="985"/>
      <c r="DI85" s="985"/>
      <c r="DJ85" s="985"/>
      <c r="DK85" s="986"/>
      <c r="DL85" s="984"/>
      <c r="DM85" s="985"/>
      <c r="DN85" s="985"/>
      <c r="DO85" s="985"/>
      <c r="DP85" s="986"/>
      <c r="DQ85" s="984"/>
      <c r="DR85" s="985"/>
      <c r="DS85" s="985"/>
      <c r="DT85" s="985"/>
      <c r="DU85" s="986"/>
      <c r="DV85" s="973"/>
      <c r="DW85" s="974"/>
      <c r="DX85" s="974"/>
      <c r="DY85" s="974"/>
      <c r="DZ85" s="975"/>
      <c r="EA85" s="226"/>
    </row>
    <row r="86" spans="1:131" ht="26.25" customHeight="1" x14ac:dyDescent="0.15">
      <c r="A86" s="234">
        <v>19</v>
      </c>
      <c r="B86" s="1002"/>
      <c r="C86" s="1003"/>
      <c r="D86" s="1003"/>
      <c r="E86" s="1003"/>
      <c r="F86" s="1003"/>
      <c r="G86" s="1003"/>
      <c r="H86" s="1003"/>
      <c r="I86" s="1003"/>
      <c r="J86" s="1003"/>
      <c r="K86" s="1003"/>
      <c r="L86" s="1003"/>
      <c r="M86" s="1003"/>
      <c r="N86" s="1003"/>
      <c r="O86" s="1003"/>
      <c r="P86" s="1004"/>
      <c r="Q86" s="1005"/>
      <c r="R86" s="999"/>
      <c r="S86" s="999"/>
      <c r="T86" s="999"/>
      <c r="U86" s="999"/>
      <c r="V86" s="999"/>
      <c r="W86" s="999"/>
      <c r="X86" s="999"/>
      <c r="Y86" s="999"/>
      <c r="Z86" s="999"/>
      <c r="AA86" s="999"/>
      <c r="AB86" s="999"/>
      <c r="AC86" s="999"/>
      <c r="AD86" s="999"/>
      <c r="AE86" s="999"/>
      <c r="AF86" s="999"/>
      <c r="AG86" s="999"/>
      <c r="AH86" s="999"/>
      <c r="AI86" s="999"/>
      <c r="AJ86" s="999"/>
      <c r="AK86" s="999"/>
      <c r="AL86" s="999"/>
      <c r="AM86" s="999"/>
      <c r="AN86" s="999"/>
      <c r="AO86" s="999"/>
      <c r="AP86" s="999"/>
      <c r="AQ86" s="999"/>
      <c r="AR86" s="999"/>
      <c r="AS86" s="999"/>
      <c r="AT86" s="999"/>
      <c r="AU86" s="999"/>
      <c r="AV86" s="999"/>
      <c r="AW86" s="999"/>
      <c r="AX86" s="999"/>
      <c r="AY86" s="999"/>
      <c r="AZ86" s="1000"/>
      <c r="BA86" s="1000"/>
      <c r="BB86" s="1000"/>
      <c r="BC86" s="1000"/>
      <c r="BD86" s="1001"/>
      <c r="BE86" s="237"/>
      <c r="BF86" s="237"/>
      <c r="BG86" s="237"/>
      <c r="BH86" s="237"/>
      <c r="BI86" s="237"/>
      <c r="BJ86" s="237"/>
      <c r="BK86" s="237"/>
      <c r="BL86" s="237"/>
      <c r="BM86" s="237"/>
      <c r="BN86" s="237"/>
      <c r="BO86" s="237"/>
      <c r="BP86" s="237"/>
      <c r="BQ86" s="234">
        <v>80</v>
      </c>
      <c r="BR86" s="239"/>
      <c r="BS86" s="973"/>
      <c r="BT86" s="974"/>
      <c r="BU86" s="974"/>
      <c r="BV86" s="974"/>
      <c r="BW86" s="974"/>
      <c r="BX86" s="974"/>
      <c r="BY86" s="974"/>
      <c r="BZ86" s="974"/>
      <c r="CA86" s="974"/>
      <c r="CB86" s="974"/>
      <c r="CC86" s="974"/>
      <c r="CD86" s="974"/>
      <c r="CE86" s="974"/>
      <c r="CF86" s="974"/>
      <c r="CG86" s="983"/>
      <c r="CH86" s="984"/>
      <c r="CI86" s="985"/>
      <c r="CJ86" s="985"/>
      <c r="CK86" s="985"/>
      <c r="CL86" s="986"/>
      <c r="CM86" s="984"/>
      <c r="CN86" s="985"/>
      <c r="CO86" s="985"/>
      <c r="CP86" s="985"/>
      <c r="CQ86" s="986"/>
      <c r="CR86" s="984"/>
      <c r="CS86" s="985"/>
      <c r="CT86" s="985"/>
      <c r="CU86" s="985"/>
      <c r="CV86" s="986"/>
      <c r="CW86" s="984"/>
      <c r="CX86" s="985"/>
      <c r="CY86" s="985"/>
      <c r="CZ86" s="985"/>
      <c r="DA86" s="986"/>
      <c r="DB86" s="984"/>
      <c r="DC86" s="985"/>
      <c r="DD86" s="985"/>
      <c r="DE86" s="985"/>
      <c r="DF86" s="986"/>
      <c r="DG86" s="984"/>
      <c r="DH86" s="985"/>
      <c r="DI86" s="985"/>
      <c r="DJ86" s="985"/>
      <c r="DK86" s="986"/>
      <c r="DL86" s="984"/>
      <c r="DM86" s="985"/>
      <c r="DN86" s="985"/>
      <c r="DO86" s="985"/>
      <c r="DP86" s="986"/>
      <c r="DQ86" s="984"/>
      <c r="DR86" s="985"/>
      <c r="DS86" s="985"/>
      <c r="DT86" s="985"/>
      <c r="DU86" s="986"/>
      <c r="DV86" s="973"/>
      <c r="DW86" s="974"/>
      <c r="DX86" s="974"/>
      <c r="DY86" s="974"/>
      <c r="DZ86" s="975"/>
      <c r="EA86" s="226"/>
    </row>
    <row r="87" spans="1:131" ht="26.25" customHeight="1" x14ac:dyDescent="0.15">
      <c r="A87" s="240">
        <v>20</v>
      </c>
      <c r="B87" s="992"/>
      <c r="C87" s="993"/>
      <c r="D87" s="993"/>
      <c r="E87" s="993"/>
      <c r="F87" s="993"/>
      <c r="G87" s="993"/>
      <c r="H87" s="993"/>
      <c r="I87" s="993"/>
      <c r="J87" s="993"/>
      <c r="K87" s="993"/>
      <c r="L87" s="993"/>
      <c r="M87" s="993"/>
      <c r="N87" s="993"/>
      <c r="O87" s="993"/>
      <c r="P87" s="994"/>
      <c r="Q87" s="995"/>
      <c r="R87" s="996"/>
      <c r="S87" s="996"/>
      <c r="T87" s="996"/>
      <c r="U87" s="996"/>
      <c r="V87" s="996"/>
      <c r="W87" s="996"/>
      <c r="X87" s="996"/>
      <c r="Y87" s="996"/>
      <c r="Z87" s="996"/>
      <c r="AA87" s="996"/>
      <c r="AB87" s="996"/>
      <c r="AC87" s="996"/>
      <c r="AD87" s="996"/>
      <c r="AE87" s="996"/>
      <c r="AF87" s="996"/>
      <c r="AG87" s="996"/>
      <c r="AH87" s="996"/>
      <c r="AI87" s="996"/>
      <c r="AJ87" s="996"/>
      <c r="AK87" s="996"/>
      <c r="AL87" s="996"/>
      <c r="AM87" s="996"/>
      <c r="AN87" s="996"/>
      <c r="AO87" s="996"/>
      <c r="AP87" s="996"/>
      <c r="AQ87" s="996"/>
      <c r="AR87" s="996"/>
      <c r="AS87" s="996"/>
      <c r="AT87" s="996"/>
      <c r="AU87" s="996"/>
      <c r="AV87" s="996"/>
      <c r="AW87" s="996"/>
      <c r="AX87" s="996"/>
      <c r="AY87" s="996"/>
      <c r="AZ87" s="997"/>
      <c r="BA87" s="997"/>
      <c r="BB87" s="997"/>
      <c r="BC87" s="997"/>
      <c r="BD87" s="998"/>
      <c r="BE87" s="237"/>
      <c r="BF87" s="237"/>
      <c r="BG87" s="237"/>
      <c r="BH87" s="237"/>
      <c r="BI87" s="237"/>
      <c r="BJ87" s="237"/>
      <c r="BK87" s="237"/>
      <c r="BL87" s="237"/>
      <c r="BM87" s="237"/>
      <c r="BN87" s="237"/>
      <c r="BO87" s="237"/>
      <c r="BP87" s="237"/>
      <c r="BQ87" s="234">
        <v>81</v>
      </c>
      <c r="BR87" s="239"/>
      <c r="BS87" s="973"/>
      <c r="BT87" s="974"/>
      <c r="BU87" s="974"/>
      <c r="BV87" s="974"/>
      <c r="BW87" s="974"/>
      <c r="BX87" s="974"/>
      <c r="BY87" s="974"/>
      <c r="BZ87" s="974"/>
      <c r="CA87" s="974"/>
      <c r="CB87" s="974"/>
      <c r="CC87" s="974"/>
      <c r="CD87" s="974"/>
      <c r="CE87" s="974"/>
      <c r="CF87" s="974"/>
      <c r="CG87" s="983"/>
      <c r="CH87" s="984"/>
      <c r="CI87" s="985"/>
      <c r="CJ87" s="985"/>
      <c r="CK87" s="985"/>
      <c r="CL87" s="986"/>
      <c r="CM87" s="984"/>
      <c r="CN87" s="985"/>
      <c r="CO87" s="985"/>
      <c r="CP87" s="985"/>
      <c r="CQ87" s="986"/>
      <c r="CR87" s="984"/>
      <c r="CS87" s="985"/>
      <c r="CT87" s="985"/>
      <c r="CU87" s="985"/>
      <c r="CV87" s="986"/>
      <c r="CW87" s="984"/>
      <c r="CX87" s="985"/>
      <c r="CY87" s="985"/>
      <c r="CZ87" s="985"/>
      <c r="DA87" s="986"/>
      <c r="DB87" s="984"/>
      <c r="DC87" s="985"/>
      <c r="DD87" s="985"/>
      <c r="DE87" s="985"/>
      <c r="DF87" s="986"/>
      <c r="DG87" s="984"/>
      <c r="DH87" s="985"/>
      <c r="DI87" s="985"/>
      <c r="DJ87" s="985"/>
      <c r="DK87" s="986"/>
      <c r="DL87" s="984"/>
      <c r="DM87" s="985"/>
      <c r="DN87" s="985"/>
      <c r="DO87" s="985"/>
      <c r="DP87" s="986"/>
      <c r="DQ87" s="984"/>
      <c r="DR87" s="985"/>
      <c r="DS87" s="985"/>
      <c r="DT87" s="985"/>
      <c r="DU87" s="986"/>
      <c r="DV87" s="973"/>
      <c r="DW87" s="974"/>
      <c r="DX87" s="974"/>
      <c r="DY87" s="974"/>
      <c r="DZ87" s="975"/>
      <c r="EA87" s="226"/>
    </row>
    <row r="88" spans="1:131" ht="26.25" customHeight="1" thickBot="1" x14ac:dyDescent="0.2">
      <c r="A88" s="236" t="s">
        <v>395</v>
      </c>
      <c r="B88" s="965" t="s">
        <v>422</v>
      </c>
      <c r="C88" s="966"/>
      <c r="D88" s="966"/>
      <c r="E88" s="966"/>
      <c r="F88" s="966"/>
      <c r="G88" s="966"/>
      <c r="H88" s="966"/>
      <c r="I88" s="966"/>
      <c r="J88" s="966"/>
      <c r="K88" s="966"/>
      <c r="L88" s="966"/>
      <c r="M88" s="966"/>
      <c r="N88" s="966"/>
      <c r="O88" s="966"/>
      <c r="P88" s="976"/>
      <c r="Q88" s="990"/>
      <c r="R88" s="991"/>
      <c r="S88" s="991"/>
      <c r="T88" s="991"/>
      <c r="U88" s="991"/>
      <c r="V88" s="991"/>
      <c r="W88" s="991"/>
      <c r="X88" s="991"/>
      <c r="Y88" s="991"/>
      <c r="Z88" s="991"/>
      <c r="AA88" s="991"/>
      <c r="AB88" s="991"/>
      <c r="AC88" s="991"/>
      <c r="AD88" s="991"/>
      <c r="AE88" s="991"/>
      <c r="AF88" s="987">
        <f>SUM(AF68:AJ87)</f>
        <v>8029</v>
      </c>
      <c r="AG88" s="987"/>
      <c r="AH88" s="987"/>
      <c r="AI88" s="987"/>
      <c r="AJ88" s="987"/>
      <c r="AK88" s="991"/>
      <c r="AL88" s="991"/>
      <c r="AM88" s="991"/>
      <c r="AN88" s="991"/>
      <c r="AO88" s="991"/>
      <c r="AP88" s="987">
        <f>SUM(AP68:AT87)</f>
        <v>0</v>
      </c>
      <c r="AQ88" s="987"/>
      <c r="AR88" s="987"/>
      <c r="AS88" s="987"/>
      <c r="AT88" s="987"/>
      <c r="AU88" s="987">
        <f>SUM(AU68:AY87)</f>
        <v>0</v>
      </c>
      <c r="AV88" s="987"/>
      <c r="AW88" s="987"/>
      <c r="AX88" s="987"/>
      <c r="AY88" s="987"/>
      <c r="AZ88" s="988"/>
      <c r="BA88" s="988"/>
      <c r="BB88" s="988"/>
      <c r="BC88" s="988"/>
      <c r="BD88" s="989"/>
      <c r="BE88" s="237"/>
      <c r="BF88" s="237"/>
      <c r="BG88" s="237"/>
      <c r="BH88" s="237"/>
      <c r="BI88" s="237"/>
      <c r="BJ88" s="237"/>
      <c r="BK88" s="237"/>
      <c r="BL88" s="237"/>
      <c r="BM88" s="237"/>
      <c r="BN88" s="237"/>
      <c r="BO88" s="237"/>
      <c r="BP88" s="237"/>
      <c r="BQ88" s="234">
        <v>82</v>
      </c>
      <c r="BR88" s="239"/>
      <c r="BS88" s="973"/>
      <c r="BT88" s="974"/>
      <c r="BU88" s="974"/>
      <c r="BV88" s="974"/>
      <c r="BW88" s="974"/>
      <c r="BX88" s="974"/>
      <c r="BY88" s="974"/>
      <c r="BZ88" s="974"/>
      <c r="CA88" s="974"/>
      <c r="CB88" s="974"/>
      <c r="CC88" s="974"/>
      <c r="CD88" s="974"/>
      <c r="CE88" s="974"/>
      <c r="CF88" s="974"/>
      <c r="CG88" s="983"/>
      <c r="CH88" s="984"/>
      <c r="CI88" s="985"/>
      <c r="CJ88" s="985"/>
      <c r="CK88" s="985"/>
      <c r="CL88" s="986"/>
      <c r="CM88" s="984"/>
      <c r="CN88" s="985"/>
      <c r="CO88" s="985"/>
      <c r="CP88" s="985"/>
      <c r="CQ88" s="986"/>
      <c r="CR88" s="984"/>
      <c r="CS88" s="985"/>
      <c r="CT88" s="985"/>
      <c r="CU88" s="985"/>
      <c r="CV88" s="986"/>
      <c r="CW88" s="984"/>
      <c r="CX88" s="985"/>
      <c r="CY88" s="985"/>
      <c r="CZ88" s="985"/>
      <c r="DA88" s="986"/>
      <c r="DB88" s="984"/>
      <c r="DC88" s="985"/>
      <c r="DD88" s="985"/>
      <c r="DE88" s="985"/>
      <c r="DF88" s="986"/>
      <c r="DG88" s="984"/>
      <c r="DH88" s="985"/>
      <c r="DI88" s="985"/>
      <c r="DJ88" s="985"/>
      <c r="DK88" s="986"/>
      <c r="DL88" s="984"/>
      <c r="DM88" s="985"/>
      <c r="DN88" s="985"/>
      <c r="DO88" s="985"/>
      <c r="DP88" s="986"/>
      <c r="DQ88" s="984"/>
      <c r="DR88" s="985"/>
      <c r="DS88" s="985"/>
      <c r="DT88" s="985"/>
      <c r="DU88" s="986"/>
      <c r="DV88" s="973"/>
      <c r="DW88" s="974"/>
      <c r="DX88" s="974"/>
      <c r="DY88" s="974"/>
      <c r="DZ88" s="975"/>
      <c r="EA88" s="226"/>
    </row>
    <row r="89" spans="1:131" ht="26.25" hidden="1" customHeight="1" x14ac:dyDescent="0.15">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973"/>
      <c r="BT89" s="974"/>
      <c r="BU89" s="974"/>
      <c r="BV89" s="974"/>
      <c r="BW89" s="974"/>
      <c r="BX89" s="974"/>
      <c r="BY89" s="974"/>
      <c r="BZ89" s="974"/>
      <c r="CA89" s="974"/>
      <c r="CB89" s="974"/>
      <c r="CC89" s="974"/>
      <c r="CD89" s="974"/>
      <c r="CE89" s="974"/>
      <c r="CF89" s="974"/>
      <c r="CG89" s="983"/>
      <c r="CH89" s="984"/>
      <c r="CI89" s="985"/>
      <c r="CJ89" s="985"/>
      <c r="CK89" s="985"/>
      <c r="CL89" s="986"/>
      <c r="CM89" s="984"/>
      <c r="CN89" s="985"/>
      <c r="CO89" s="985"/>
      <c r="CP89" s="985"/>
      <c r="CQ89" s="986"/>
      <c r="CR89" s="984"/>
      <c r="CS89" s="985"/>
      <c r="CT89" s="985"/>
      <c r="CU89" s="985"/>
      <c r="CV89" s="986"/>
      <c r="CW89" s="984"/>
      <c r="CX89" s="985"/>
      <c r="CY89" s="985"/>
      <c r="CZ89" s="985"/>
      <c r="DA89" s="986"/>
      <c r="DB89" s="984"/>
      <c r="DC89" s="985"/>
      <c r="DD89" s="985"/>
      <c r="DE89" s="985"/>
      <c r="DF89" s="986"/>
      <c r="DG89" s="984"/>
      <c r="DH89" s="985"/>
      <c r="DI89" s="985"/>
      <c r="DJ89" s="985"/>
      <c r="DK89" s="986"/>
      <c r="DL89" s="984"/>
      <c r="DM89" s="985"/>
      <c r="DN89" s="985"/>
      <c r="DO89" s="985"/>
      <c r="DP89" s="986"/>
      <c r="DQ89" s="984"/>
      <c r="DR89" s="985"/>
      <c r="DS89" s="985"/>
      <c r="DT89" s="985"/>
      <c r="DU89" s="986"/>
      <c r="DV89" s="973"/>
      <c r="DW89" s="974"/>
      <c r="DX89" s="974"/>
      <c r="DY89" s="974"/>
      <c r="DZ89" s="975"/>
      <c r="EA89" s="226"/>
    </row>
    <row r="90" spans="1:131" ht="26.25" hidden="1" customHeight="1" x14ac:dyDescent="0.15">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973"/>
      <c r="BT90" s="974"/>
      <c r="BU90" s="974"/>
      <c r="BV90" s="974"/>
      <c r="BW90" s="974"/>
      <c r="BX90" s="974"/>
      <c r="BY90" s="974"/>
      <c r="BZ90" s="974"/>
      <c r="CA90" s="974"/>
      <c r="CB90" s="974"/>
      <c r="CC90" s="974"/>
      <c r="CD90" s="974"/>
      <c r="CE90" s="974"/>
      <c r="CF90" s="974"/>
      <c r="CG90" s="983"/>
      <c r="CH90" s="984"/>
      <c r="CI90" s="985"/>
      <c r="CJ90" s="985"/>
      <c r="CK90" s="985"/>
      <c r="CL90" s="986"/>
      <c r="CM90" s="984"/>
      <c r="CN90" s="985"/>
      <c r="CO90" s="985"/>
      <c r="CP90" s="985"/>
      <c r="CQ90" s="986"/>
      <c r="CR90" s="984"/>
      <c r="CS90" s="985"/>
      <c r="CT90" s="985"/>
      <c r="CU90" s="985"/>
      <c r="CV90" s="986"/>
      <c r="CW90" s="984"/>
      <c r="CX90" s="985"/>
      <c r="CY90" s="985"/>
      <c r="CZ90" s="985"/>
      <c r="DA90" s="986"/>
      <c r="DB90" s="984"/>
      <c r="DC90" s="985"/>
      <c r="DD90" s="985"/>
      <c r="DE90" s="985"/>
      <c r="DF90" s="986"/>
      <c r="DG90" s="984"/>
      <c r="DH90" s="985"/>
      <c r="DI90" s="985"/>
      <c r="DJ90" s="985"/>
      <c r="DK90" s="986"/>
      <c r="DL90" s="984"/>
      <c r="DM90" s="985"/>
      <c r="DN90" s="985"/>
      <c r="DO90" s="985"/>
      <c r="DP90" s="986"/>
      <c r="DQ90" s="984"/>
      <c r="DR90" s="985"/>
      <c r="DS90" s="985"/>
      <c r="DT90" s="985"/>
      <c r="DU90" s="986"/>
      <c r="DV90" s="973"/>
      <c r="DW90" s="974"/>
      <c r="DX90" s="974"/>
      <c r="DY90" s="974"/>
      <c r="DZ90" s="975"/>
      <c r="EA90" s="226"/>
    </row>
    <row r="91" spans="1:131" ht="26.25" hidden="1" customHeight="1" x14ac:dyDescent="0.15">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973"/>
      <c r="BT91" s="974"/>
      <c r="BU91" s="974"/>
      <c r="BV91" s="974"/>
      <c r="BW91" s="974"/>
      <c r="BX91" s="974"/>
      <c r="BY91" s="974"/>
      <c r="BZ91" s="974"/>
      <c r="CA91" s="974"/>
      <c r="CB91" s="974"/>
      <c r="CC91" s="974"/>
      <c r="CD91" s="974"/>
      <c r="CE91" s="974"/>
      <c r="CF91" s="974"/>
      <c r="CG91" s="983"/>
      <c r="CH91" s="984"/>
      <c r="CI91" s="985"/>
      <c r="CJ91" s="985"/>
      <c r="CK91" s="985"/>
      <c r="CL91" s="986"/>
      <c r="CM91" s="984"/>
      <c r="CN91" s="985"/>
      <c r="CO91" s="985"/>
      <c r="CP91" s="985"/>
      <c r="CQ91" s="986"/>
      <c r="CR91" s="984"/>
      <c r="CS91" s="985"/>
      <c r="CT91" s="985"/>
      <c r="CU91" s="985"/>
      <c r="CV91" s="986"/>
      <c r="CW91" s="984"/>
      <c r="CX91" s="985"/>
      <c r="CY91" s="985"/>
      <c r="CZ91" s="985"/>
      <c r="DA91" s="986"/>
      <c r="DB91" s="984"/>
      <c r="DC91" s="985"/>
      <c r="DD91" s="985"/>
      <c r="DE91" s="985"/>
      <c r="DF91" s="986"/>
      <c r="DG91" s="984"/>
      <c r="DH91" s="985"/>
      <c r="DI91" s="985"/>
      <c r="DJ91" s="985"/>
      <c r="DK91" s="986"/>
      <c r="DL91" s="984"/>
      <c r="DM91" s="985"/>
      <c r="DN91" s="985"/>
      <c r="DO91" s="985"/>
      <c r="DP91" s="986"/>
      <c r="DQ91" s="984"/>
      <c r="DR91" s="985"/>
      <c r="DS91" s="985"/>
      <c r="DT91" s="985"/>
      <c r="DU91" s="986"/>
      <c r="DV91" s="973"/>
      <c r="DW91" s="974"/>
      <c r="DX91" s="974"/>
      <c r="DY91" s="974"/>
      <c r="DZ91" s="975"/>
      <c r="EA91" s="226"/>
    </row>
    <row r="92" spans="1:131" ht="26.25" hidden="1" customHeight="1" x14ac:dyDescent="0.15">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973"/>
      <c r="BT92" s="974"/>
      <c r="BU92" s="974"/>
      <c r="BV92" s="974"/>
      <c r="BW92" s="974"/>
      <c r="BX92" s="974"/>
      <c r="BY92" s="974"/>
      <c r="BZ92" s="974"/>
      <c r="CA92" s="974"/>
      <c r="CB92" s="974"/>
      <c r="CC92" s="974"/>
      <c r="CD92" s="974"/>
      <c r="CE92" s="974"/>
      <c r="CF92" s="974"/>
      <c r="CG92" s="983"/>
      <c r="CH92" s="984"/>
      <c r="CI92" s="985"/>
      <c r="CJ92" s="985"/>
      <c r="CK92" s="985"/>
      <c r="CL92" s="986"/>
      <c r="CM92" s="984"/>
      <c r="CN92" s="985"/>
      <c r="CO92" s="985"/>
      <c r="CP92" s="985"/>
      <c r="CQ92" s="986"/>
      <c r="CR92" s="984"/>
      <c r="CS92" s="985"/>
      <c r="CT92" s="985"/>
      <c r="CU92" s="985"/>
      <c r="CV92" s="986"/>
      <c r="CW92" s="984"/>
      <c r="CX92" s="985"/>
      <c r="CY92" s="985"/>
      <c r="CZ92" s="985"/>
      <c r="DA92" s="986"/>
      <c r="DB92" s="984"/>
      <c r="DC92" s="985"/>
      <c r="DD92" s="985"/>
      <c r="DE92" s="985"/>
      <c r="DF92" s="986"/>
      <c r="DG92" s="984"/>
      <c r="DH92" s="985"/>
      <c r="DI92" s="985"/>
      <c r="DJ92" s="985"/>
      <c r="DK92" s="986"/>
      <c r="DL92" s="984"/>
      <c r="DM92" s="985"/>
      <c r="DN92" s="985"/>
      <c r="DO92" s="985"/>
      <c r="DP92" s="986"/>
      <c r="DQ92" s="984"/>
      <c r="DR92" s="985"/>
      <c r="DS92" s="985"/>
      <c r="DT92" s="985"/>
      <c r="DU92" s="986"/>
      <c r="DV92" s="973"/>
      <c r="DW92" s="974"/>
      <c r="DX92" s="974"/>
      <c r="DY92" s="974"/>
      <c r="DZ92" s="975"/>
      <c r="EA92" s="226"/>
    </row>
    <row r="93" spans="1:131" ht="26.25" hidden="1" customHeight="1" x14ac:dyDescent="0.15">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973"/>
      <c r="BT93" s="974"/>
      <c r="BU93" s="974"/>
      <c r="BV93" s="974"/>
      <c r="BW93" s="974"/>
      <c r="BX93" s="974"/>
      <c r="BY93" s="974"/>
      <c r="BZ93" s="974"/>
      <c r="CA93" s="974"/>
      <c r="CB93" s="974"/>
      <c r="CC93" s="974"/>
      <c r="CD93" s="974"/>
      <c r="CE93" s="974"/>
      <c r="CF93" s="974"/>
      <c r="CG93" s="983"/>
      <c r="CH93" s="984"/>
      <c r="CI93" s="985"/>
      <c r="CJ93" s="985"/>
      <c r="CK93" s="985"/>
      <c r="CL93" s="986"/>
      <c r="CM93" s="984"/>
      <c r="CN93" s="985"/>
      <c r="CO93" s="985"/>
      <c r="CP93" s="985"/>
      <c r="CQ93" s="986"/>
      <c r="CR93" s="984"/>
      <c r="CS93" s="985"/>
      <c r="CT93" s="985"/>
      <c r="CU93" s="985"/>
      <c r="CV93" s="986"/>
      <c r="CW93" s="984"/>
      <c r="CX93" s="985"/>
      <c r="CY93" s="985"/>
      <c r="CZ93" s="985"/>
      <c r="DA93" s="986"/>
      <c r="DB93" s="984"/>
      <c r="DC93" s="985"/>
      <c r="DD93" s="985"/>
      <c r="DE93" s="985"/>
      <c r="DF93" s="986"/>
      <c r="DG93" s="984"/>
      <c r="DH93" s="985"/>
      <c r="DI93" s="985"/>
      <c r="DJ93" s="985"/>
      <c r="DK93" s="986"/>
      <c r="DL93" s="984"/>
      <c r="DM93" s="985"/>
      <c r="DN93" s="985"/>
      <c r="DO93" s="985"/>
      <c r="DP93" s="986"/>
      <c r="DQ93" s="984"/>
      <c r="DR93" s="985"/>
      <c r="DS93" s="985"/>
      <c r="DT93" s="985"/>
      <c r="DU93" s="986"/>
      <c r="DV93" s="973"/>
      <c r="DW93" s="974"/>
      <c r="DX93" s="974"/>
      <c r="DY93" s="974"/>
      <c r="DZ93" s="975"/>
      <c r="EA93" s="226"/>
    </row>
    <row r="94" spans="1:131" ht="26.25" hidden="1" customHeight="1" x14ac:dyDescent="0.15">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973"/>
      <c r="BT94" s="974"/>
      <c r="BU94" s="974"/>
      <c r="BV94" s="974"/>
      <c r="BW94" s="974"/>
      <c r="BX94" s="974"/>
      <c r="BY94" s="974"/>
      <c r="BZ94" s="974"/>
      <c r="CA94" s="974"/>
      <c r="CB94" s="974"/>
      <c r="CC94" s="974"/>
      <c r="CD94" s="974"/>
      <c r="CE94" s="974"/>
      <c r="CF94" s="974"/>
      <c r="CG94" s="983"/>
      <c r="CH94" s="984"/>
      <c r="CI94" s="985"/>
      <c r="CJ94" s="985"/>
      <c r="CK94" s="985"/>
      <c r="CL94" s="986"/>
      <c r="CM94" s="984"/>
      <c r="CN94" s="985"/>
      <c r="CO94" s="985"/>
      <c r="CP94" s="985"/>
      <c r="CQ94" s="986"/>
      <c r="CR94" s="984"/>
      <c r="CS94" s="985"/>
      <c r="CT94" s="985"/>
      <c r="CU94" s="985"/>
      <c r="CV94" s="986"/>
      <c r="CW94" s="984"/>
      <c r="CX94" s="985"/>
      <c r="CY94" s="985"/>
      <c r="CZ94" s="985"/>
      <c r="DA94" s="986"/>
      <c r="DB94" s="984"/>
      <c r="DC94" s="985"/>
      <c r="DD94" s="985"/>
      <c r="DE94" s="985"/>
      <c r="DF94" s="986"/>
      <c r="DG94" s="984"/>
      <c r="DH94" s="985"/>
      <c r="DI94" s="985"/>
      <c r="DJ94" s="985"/>
      <c r="DK94" s="986"/>
      <c r="DL94" s="984"/>
      <c r="DM94" s="985"/>
      <c r="DN94" s="985"/>
      <c r="DO94" s="985"/>
      <c r="DP94" s="986"/>
      <c r="DQ94" s="984"/>
      <c r="DR94" s="985"/>
      <c r="DS94" s="985"/>
      <c r="DT94" s="985"/>
      <c r="DU94" s="986"/>
      <c r="DV94" s="973"/>
      <c r="DW94" s="974"/>
      <c r="DX94" s="974"/>
      <c r="DY94" s="974"/>
      <c r="DZ94" s="975"/>
      <c r="EA94" s="226"/>
    </row>
    <row r="95" spans="1:131" ht="26.25" hidden="1" customHeight="1" x14ac:dyDescent="0.15">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973"/>
      <c r="BT95" s="974"/>
      <c r="BU95" s="974"/>
      <c r="BV95" s="974"/>
      <c r="BW95" s="974"/>
      <c r="BX95" s="974"/>
      <c r="BY95" s="974"/>
      <c r="BZ95" s="974"/>
      <c r="CA95" s="974"/>
      <c r="CB95" s="974"/>
      <c r="CC95" s="974"/>
      <c r="CD95" s="974"/>
      <c r="CE95" s="974"/>
      <c r="CF95" s="974"/>
      <c r="CG95" s="983"/>
      <c r="CH95" s="984"/>
      <c r="CI95" s="985"/>
      <c r="CJ95" s="985"/>
      <c r="CK95" s="985"/>
      <c r="CL95" s="986"/>
      <c r="CM95" s="984"/>
      <c r="CN95" s="985"/>
      <c r="CO95" s="985"/>
      <c r="CP95" s="985"/>
      <c r="CQ95" s="986"/>
      <c r="CR95" s="984"/>
      <c r="CS95" s="985"/>
      <c r="CT95" s="985"/>
      <c r="CU95" s="985"/>
      <c r="CV95" s="986"/>
      <c r="CW95" s="984"/>
      <c r="CX95" s="985"/>
      <c r="CY95" s="985"/>
      <c r="CZ95" s="985"/>
      <c r="DA95" s="986"/>
      <c r="DB95" s="984"/>
      <c r="DC95" s="985"/>
      <c r="DD95" s="985"/>
      <c r="DE95" s="985"/>
      <c r="DF95" s="986"/>
      <c r="DG95" s="984"/>
      <c r="DH95" s="985"/>
      <c r="DI95" s="985"/>
      <c r="DJ95" s="985"/>
      <c r="DK95" s="986"/>
      <c r="DL95" s="984"/>
      <c r="DM95" s="985"/>
      <c r="DN95" s="985"/>
      <c r="DO95" s="985"/>
      <c r="DP95" s="986"/>
      <c r="DQ95" s="984"/>
      <c r="DR95" s="985"/>
      <c r="DS95" s="985"/>
      <c r="DT95" s="985"/>
      <c r="DU95" s="986"/>
      <c r="DV95" s="973"/>
      <c r="DW95" s="974"/>
      <c r="DX95" s="974"/>
      <c r="DY95" s="974"/>
      <c r="DZ95" s="975"/>
      <c r="EA95" s="226"/>
    </row>
    <row r="96" spans="1:131" ht="26.25" hidden="1" customHeight="1" x14ac:dyDescent="0.15">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973"/>
      <c r="BT96" s="974"/>
      <c r="BU96" s="974"/>
      <c r="BV96" s="974"/>
      <c r="BW96" s="974"/>
      <c r="BX96" s="974"/>
      <c r="BY96" s="974"/>
      <c r="BZ96" s="974"/>
      <c r="CA96" s="974"/>
      <c r="CB96" s="974"/>
      <c r="CC96" s="974"/>
      <c r="CD96" s="974"/>
      <c r="CE96" s="974"/>
      <c r="CF96" s="974"/>
      <c r="CG96" s="983"/>
      <c r="CH96" s="984"/>
      <c r="CI96" s="985"/>
      <c r="CJ96" s="985"/>
      <c r="CK96" s="985"/>
      <c r="CL96" s="986"/>
      <c r="CM96" s="984"/>
      <c r="CN96" s="985"/>
      <c r="CO96" s="985"/>
      <c r="CP96" s="985"/>
      <c r="CQ96" s="986"/>
      <c r="CR96" s="984"/>
      <c r="CS96" s="985"/>
      <c r="CT96" s="985"/>
      <c r="CU96" s="985"/>
      <c r="CV96" s="986"/>
      <c r="CW96" s="984"/>
      <c r="CX96" s="985"/>
      <c r="CY96" s="985"/>
      <c r="CZ96" s="985"/>
      <c r="DA96" s="986"/>
      <c r="DB96" s="984"/>
      <c r="DC96" s="985"/>
      <c r="DD96" s="985"/>
      <c r="DE96" s="985"/>
      <c r="DF96" s="986"/>
      <c r="DG96" s="984"/>
      <c r="DH96" s="985"/>
      <c r="DI96" s="985"/>
      <c r="DJ96" s="985"/>
      <c r="DK96" s="986"/>
      <c r="DL96" s="984"/>
      <c r="DM96" s="985"/>
      <c r="DN96" s="985"/>
      <c r="DO96" s="985"/>
      <c r="DP96" s="986"/>
      <c r="DQ96" s="984"/>
      <c r="DR96" s="985"/>
      <c r="DS96" s="985"/>
      <c r="DT96" s="985"/>
      <c r="DU96" s="986"/>
      <c r="DV96" s="973"/>
      <c r="DW96" s="974"/>
      <c r="DX96" s="974"/>
      <c r="DY96" s="974"/>
      <c r="DZ96" s="975"/>
      <c r="EA96" s="226"/>
    </row>
    <row r="97" spans="1:131" ht="26.25" hidden="1" customHeight="1" x14ac:dyDescent="0.15">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973"/>
      <c r="BT97" s="974"/>
      <c r="BU97" s="974"/>
      <c r="BV97" s="974"/>
      <c r="BW97" s="974"/>
      <c r="BX97" s="974"/>
      <c r="BY97" s="974"/>
      <c r="BZ97" s="974"/>
      <c r="CA97" s="974"/>
      <c r="CB97" s="974"/>
      <c r="CC97" s="974"/>
      <c r="CD97" s="974"/>
      <c r="CE97" s="974"/>
      <c r="CF97" s="974"/>
      <c r="CG97" s="983"/>
      <c r="CH97" s="984"/>
      <c r="CI97" s="985"/>
      <c r="CJ97" s="985"/>
      <c r="CK97" s="985"/>
      <c r="CL97" s="986"/>
      <c r="CM97" s="984"/>
      <c r="CN97" s="985"/>
      <c r="CO97" s="985"/>
      <c r="CP97" s="985"/>
      <c r="CQ97" s="986"/>
      <c r="CR97" s="984"/>
      <c r="CS97" s="985"/>
      <c r="CT97" s="985"/>
      <c r="CU97" s="985"/>
      <c r="CV97" s="986"/>
      <c r="CW97" s="984"/>
      <c r="CX97" s="985"/>
      <c r="CY97" s="985"/>
      <c r="CZ97" s="985"/>
      <c r="DA97" s="986"/>
      <c r="DB97" s="984"/>
      <c r="DC97" s="985"/>
      <c r="DD97" s="985"/>
      <c r="DE97" s="985"/>
      <c r="DF97" s="986"/>
      <c r="DG97" s="984"/>
      <c r="DH97" s="985"/>
      <c r="DI97" s="985"/>
      <c r="DJ97" s="985"/>
      <c r="DK97" s="986"/>
      <c r="DL97" s="984"/>
      <c r="DM97" s="985"/>
      <c r="DN97" s="985"/>
      <c r="DO97" s="985"/>
      <c r="DP97" s="986"/>
      <c r="DQ97" s="984"/>
      <c r="DR97" s="985"/>
      <c r="DS97" s="985"/>
      <c r="DT97" s="985"/>
      <c r="DU97" s="986"/>
      <c r="DV97" s="973"/>
      <c r="DW97" s="974"/>
      <c r="DX97" s="974"/>
      <c r="DY97" s="974"/>
      <c r="DZ97" s="975"/>
      <c r="EA97" s="226"/>
    </row>
    <row r="98" spans="1:131" ht="26.25" hidden="1" customHeight="1" x14ac:dyDescent="0.15">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973"/>
      <c r="BT98" s="974"/>
      <c r="BU98" s="974"/>
      <c r="BV98" s="974"/>
      <c r="BW98" s="974"/>
      <c r="BX98" s="974"/>
      <c r="BY98" s="974"/>
      <c r="BZ98" s="974"/>
      <c r="CA98" s="974"/>
      <c r="CB98" s="974"/>
      <c r="CC98" s="974"/>
      <c r="CD98" s="974"/>
      <c r="CE98" s="974"/>
      <c r="CF98" s="974"/>
      <c r="CG98" s="983"/>
      <c r="CH98" s="984"/>
      <c r="CI98" s="985"/>
      <c r="CJ98" s="985"/>
      <c r="CK98" s="985"/>
      <c r="CL98" s="986"/>
      <c r="CM98" s="984"/>
      <c r="CN98" s="985"/>
      <c r="CO98" s="985"/>
      <c r="CP98" s="985"/>
      <c r="CQ98" s="986"/>
      <c r="CR98" s="984"/>
      <c r="CS98" s="985"/>
      <c r="CT98" s="985"/>
      <c r="CU98" s="985"/>
      <c r="CV98" s="986"/>
      <c r="CW98" s="984"/>
      <c r="CX98" s="985"/>
      <c r="CY98" s="985"/>
      <c r="CZ98" s="985"/>
      <c r="DA98" s="986"/>
      <c r="DB98" s="984"/>
      <c r="DC98" s="985"/>
      <c r="DD98" s="985"/>
      <c r="DE98" s="985"/>
      <c r="DF98" s="986"/>
      <c r="DG98" s="984"/>
      <c r="DH98" s="985"/>
      <c r="DI98" s="985"/>
      <c r="DJ98" s="985"/>
      <c r="DK98" s="986"/>
      <c r="DL98" s="984"/>
      <c r="DM98" s="985"/>
      <c r="DN98" s="985"/>
      <c r="DO98" s="985"/>
      <c r="DP98" s="986"/>
      <c r="DQ98" s="984"/>
      <c r="DR98" s="985"/>
      <c r="DS98" s="985"/>
      <c r="DT98" s="985"/>
      <c r="DU98" s="986"/>
      <c r="DV98" s="973"/>
      <c r="DW98" s="974"/>
      <c r="DX98" s="974"/>
      <c r="DY98" s="974"/>
      <c r="DZ98" s="975"/>
      <c r="EA98" s="226"/>
    </row>
    <row r="99" spans="1:131" ht="26.25" hidden="1" customHeight="1" x14ac:dyDescent="0.15">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973"/>
      <c r="BT99" s="974"/>
      <c r="BU99" s="974"/>
      <c r="BV99" s="974"/>
      <c r="BW99" s="974"/>
      <c r="BX99" s="974"/>
      <c r="BY99" s="974"/>
      <c r="BZ99" s="974"/>
      <c r="CA99" s="974"/>
      <c r="CB99" s="974"/>
      <c r="CC99" s="974"/>
      <c r="CD99" s="974"/>
      <c r="CE99" s="974"/>
      <c r="CF99" s="974"/>
      <c r="CG99" s="983"/>
      <c r="CH99" s="984"/>
      <c r="CI99" s="985"/>
      <c r="CJ99" s="985"/>
      <c r="CK99" s="985"/>
      <c r="CL99" s="986"/>
      <c r="CM99" s="984"/>
      <c r="CN99" s="985"/>
      <c r="CO99" s="985"/>
      <c r="CP99" s="985"/>
      <c r="CQ99" s="986"/>
      <c r="CR99" s="984"/>
      <c r="CS99" s="985"/>
      <c r="CT99" s="985"/>
      <c r="CU99" s="985"/>
      <c r="CV99" s="986"/>
      <c r="CW99" s="984"/>
      <c r="CX99" s="985"/>
      <c r="CY99" s="985"/>
      <c r="CZ99" s="985"/>
      <c r="DA99" s="986"/>
      <c r="DB99" s="984"/>
      <c r="DC99" s="985"/>
      <c r="DD99" s="985"/>
      <c r="DE99" s="985"/>
      <c r="DF99" s="986"/>
      <c r="DG99" s="984"/>
      <c r="DH99" s="985"/>
      <c r="DI99" s="985"/>
      <c r="DJ99" s="985"/>
      <c r="DK99" s="986"/>
      <c r="DL99" s="984"/>
      <c r="DM99" s="985"/>
      <c r="DN99" s="985"/>
      <c r="DO99" s="985"/>
      <c r="DP99" s="986"/>
      <c r="DQ99" s="984"/>
      <c r="DR99" s="985"/>
      <c r="DS99" s="985"/>
      <c r="DT99" s="985"/>
      <c r="DU99" s="986"/>
      <c r="DV99" s="973"/>
      <c r="DW99" s="974"/>
      <c r="DX99" s="974"/>
      <c r="DY99" s="974"/>
      <c r="DZ99" s="975"/>
      <c r="EA99" s="226"/>
    </row>
    <row r="100" spans="1:131" ht="26.25" hidden="1" customHeight="1" x14ac:dyDescent="0.15">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973"/>
      <c r="BT100" s="974"/>
      <c r="BU100" s="974"/>
      <c r="BV100" s="974"/>
      <c r="BW100" s="974"/>
      <c r="BX100" s="974"/>
      <c r="BY100" s="974"/>
      <c r="BZ100" s="974"/>
      <c r="CA100" s="974"/>
      <c r="CB100" s="974"/>
      <c r="CC100" s="974"/>
      <c r="CD100" s="974"/>
      <c r="CE100" s="974"/>
      <c r="CF100" s="974"/>
      <c r="CG100" s="983"/>
      <c r="CH100" s="984"/>
      <c r="CI100" s="985"/>
      <c r="CJ100" s="985"/>
      <c r="CK100" s="985"/>
      <c r="CL100" s="986"/>
      <c r="CM100" s="984"/>
      <c r="CN100" s="985"/>
      <c r="CO100" s="985"/>
      <c r="CP100" s="985"/>
      <c r="CQ100" s="986"/>
      <c r="CR100" s="984"/>
      <c r="CS100" s="985"/>
      <c r="CT100" s="985"/>
      <c r="CU100" s="985"/>
      <c r="CV100" s="986"/>
      <c r="CW100" s="984"/>
      <c r="CX100" s="985"/>
      <c r="CY100" s="985"/>
      <c r="CZ100" s="985"/>
      <c r="DA100" s="986"/>
      <c r="DB100" s="984"/>
      <c r="DC100" s="985"/>
      <c r="DD100" s="985"/>
      <c r="DE100" s="985"/>
      <c r="DF100" s="986"/>
      <c r="DG100" s="984"/>
      <c r="DH100" s="985"/>
      <c r="DI100" s="985"/>
      <c r="DJ100" s="985"/>
      <c r="DK100" s="986"/>
      <c r="DL100" s="984"/>
      <c r="DM100" s="985"/>
      <c r="DN100" s="985"/>
      <c r="DO100" s="985"/>
      <c r="DP100" s="986"/>
      <c r="DQ100" s="984"/>
      <c r="DR100" s="985"/>
      <c r="DS100" s="985"/>
      <c r="DT100" s="985"/>
      <c r="DU100" s="986"/>
      <c r="DV100" s="973"/>
      <c r="DW100" s="974"/>
      <c r="DX100" s="974"/>
      <c r="DY100" s="974"/>
      <c r="DZ100" s="975"/>
      <c r="EA100" s="226"/>
    </row>
    <row r="101" spans="1:131" ht="26.25" hidden="1" customHeight="1" x14ac:dyDescent="0.15">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973"/>
      <c r="BT101" s="974"/>
      <c r="BU101" s="974"/>
      <c r="BV101" s="974"/>
      <c r="BW101" s="974"/>
      <c r="BX101" s="974"/>
      <c r="BY101" s="974"/>
      <c r="BZ101" s="974"/>
      <c r="CA101" s="974"/>
      <c r="CB101" s="974"/>
      <c r="CC101" s="974"/>
      <c r="CD101" s="974"/>
      <c r="CE101" s="974"/>
      <c r="CF101" s="974"/>
      <c r="CG101" s="983"/>
      <c r="CH101" s="984"/>
      <c r="CI101" s="985"/>
      <c r="CJ101" s="985"/>
      <c r="CK101" s="985"/>
      <c r="CL101" s="986"/>
      <c r="CM101" s="984"/>
      <c r="CN101" s="985"/>
      <c r="CO101" s="985"/>
      <c r="CP101" s="985"/>
      <c r="CQ101" s="986"/>
      <c r="CR101" s="984"/>
      <c r="CS101" s="985"/>
      <c r="CT101" s="985"/>
      <c r="CU101" s="985"/>
      <c r="CV101" s="986"/>
      <c r="CW101" s="984"/>
      <c r="CX101" s="985"/>
      <c r="CY101" s="985"/>
      <c r="CZ101" s="985"/>
      <c r="DA101" s="986"/>
      <c r="DB101" s="984"/>
      <c r="DC101" s="985"/>
      <c r="DD101" s="985"/>
      <c r="DE101" s="985"/>
      <c r="DF101" s="986"/>
      <c r="DG101" s="984"/>
      <c r="DH101" s="985"/>
      <c r="DI101" s="985"/>
      <c r="DJ101" s="985"/>
      <c r="DK101" s="986"/>
      <c r="DL101" s="984"/>
      <c r="DM101" s="985"/>
      <c r="DN101" s="985"/>
      <c r="DO101" s="985"/>
      <c r="DP101" s="986"/>
      <c r="DQ101" s="984"/>
      <c r="DR101" s="985"/>
      <c r="DS101" s="985"/>
      <c r="DT101" s="985"/>
      <c r="DU101" s="986"/>
      <c r="DV101" s="973"/>
      <c r="DW101" s="974"/>
      <c r="DX101" s="974"/>
      <c r="DY101" s="974"/>
      <c r="DZ101" s="975"/>
      <c r="EA101" s="226"/>
    </row>
    <row r="102" spans="1:131" ht="26.25" customHeight="1" thickBot="1" x14ac:dyDescent="0.2">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395</v>
      </c>
      <c r="BR102" s="965" t="s">
        <v>423</v>
      </c>
      <c r="BS102" s="966"/>
      <c r="BT102" s="966"/>
      <c r="BU102" s="966"/>
      <c r="BV102" s="966"/>
      <c r="BW102" s="966"/>
      <c r="BX102" s="966"/>
      <c r="BY102" s="966"/>
      <c r="BZ102" s="966"/>
      <c r="CA102" s="966"/>
      <c r="CB102" s="966"/>
      <c r="CC102" s="966"/>
      <c r="CD102" s="966"/>
      <c r="CE102" s="966"/>
      <c r="CF102" s="966"/>
      <c r="CG102" s="976"/>
      <c r="CH102" s="977"/>
      <c r="CI102" s="978"/>
      <c r="CJ102" s="978"/>
      <c r="CK102" s="978"/>
      <c r="CL102" s="979"/>
      <c r="CM102" s="977"/>
      <c r="CN102" s="978"/>
      <c r="CO102" s="978"/>
      <c r="CP102" s="978"/>
      <c r="CQ102" s="979"/>
      <c r="CR102" s="980">
        <f>SUM(CR7:CV8)</f>
        <v>37</v>
      </c>
      <c r="CS102" s="981"/>
      <c r="CT102" s="981"/>
      <c r="CU102" s="981"/>
      <c r="CV102" s="982"/>
      <c r="CW102" s="980">
        <f t="shared" ref="CW102" si="0">SUM(CW7:DA8)</f>
        <v>25</v>
      </c>
      <c r="CX102" s="981"/>
      <c r="CY102" s="981"/>
      <c r="CZ102" s="981"/>
      <c r="DA102" s="982"/>
      <c r="DB102" s="980">
        <f t="shared" ref="DB102" si="1">SUM(DB7:DF8)</f>
        <v>15</v>
      </c>
      <c r="DC102" s="981"/>
      <c r="DD102" s="981"/>
      <c r="DE102" s="981"/>
      <c r="DF102" s="982"/>
      <c r="DG102" s="980">
        <f t="shared" ref="DG102" si="2">SUM(DG7:DK8)</f>
        <v>0</v>
      </c>
      <c r="DH102" s="981"/>
      <c r="DI102" s="981"/>
      <c r="DJ102" s="981"/>
      <c r="DK102" s="982"/>
      <c r="DL102" s="980">
        <f t="shared" ref="DL102" si="3">SUM(DL7:DP8)</f>
        <v>0</v>
      </c>
      <c r="DM102" s="981"/>
      <c r="DN102" s="981"/>
      <c r="DO102" s="981"/>
      <c r="DP102" s="982"/>
      <c r="DQ102" s="980">
        <f t="shared" ref="DQ102" si="4">SUM(DQ7:DU8)</f>
        <v>0</v>
      </c>
      <c r="DR102" s="981"/>
      <c r="DS102" s="981"/>
      <c r="DT102" s="981"/>
      <c r="DU102" s="982"/>
      <c r="DV102" s="965"/>
      <c r="DW102" s="966"/>
      <c r="DX102" s="966"/>
      <c r="DY102" s="966"/>
      <c r="DZ102" s="967"/>
      <c r="EA102" s="226"/>
    </row>
    <row r="103" spans="1:131" ht="26.25" customHeight="1" x14ac:dyDescent="0.15">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68" t="s">
        <v>424</v>
      </c>
      <c r="BR103" s="968"/>
      <c r="BS103" s="968"/>
      <c r="BT103" s="968"/>
      <c r="BU103" s="968"/>
      <c r="BV103" s="968"/>
      <c r="BW103" s="968"/>
      <c r="BX103" s="968"/>
      <c r="BY103" s="968"/>
      <c r="BZ103" s="968"/>
      <c r="CA103" s="968"/>
      <c r="CB103" s="968"/>
      <c r="CC103" s="968"/>
      <c r="CD103" s="968"/>
      <c r="CE103" s="968"/>
      <c r="CF103" s="968"/>
      <c r="CG103" s="968"/>
      <c r="CH103" s="968"/>
      <c r="CI103" s="968"/>
      <c r="CJ103" s="968"/>
      <c r="CK103" s="968"/>
      <c r="CL103" s="968"/>
      <c r="CM103" s="968"/>
      <c r="CN103" s="968"/>
      <c r="CO103" s="968"/>
      <c r="CP103" s="968"/>
      <c r="CQ103" s="968"/>
      <c r="CR103" s="968"/>
      <c r="CS103" s="968"/>
      <c r="CT103" s="968"/>
      <c r="CU103" s="968"/>
      <c r="CV103" s="968"/>
      <c r="CW103" s="968"/>
      <c r="CX103" s="968"/>
      <c r="CY103" s="968"/>
      <c r="CZ103" s="968"/>
      <c r="DA103" s="968"/>
      <c r="DB103" s="968"/>
      <c r="DC103" s="968"/>
      <c r="DD103" s="968"/>
      <c r="DE103" s="968"/>
      <c r="DF103" s="968"/>
      <c r="DG103" s="968"/>
      <c r="DH103" s="968"/>
      <c r="DI103" s="968"/>
      <c r="DJ103" s="968"/>
      <c r="DK103" s="968"/>
      <c r="DL103" s="968"/>
      <c r="DM103" s="968"/>
      <c r="DN103" s="968"/>
      <c r="DO103" s="968"/>
      <c r="DP103" s="968"/>
      <c r="DQ103" s="968"/>
      <c r="DR103" s="968"/>
      <c r="DS103" s="968"/>
      <c r="DT103" s="968"/>
      <c r="DU103" s="968"/>
      <c r="DV103" s="968"/>
      <c r="DW103" s="968"/>
      <c r="DX103" s="968"/>
      <c r="DY103" s="968"/>
      <c r="DZ103" s="968"/>
      <c r="EA103" s="226"/>
    </row>
    <row r="104" spans="1:131" ht="26.25" customHeight="1" x14ac:dyDescent="0.15">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69" t="s">
        <v>425</v>
      </c>
      <c r="BR104" s="969"/>
      <c r="BS104" s="969"/>
      <c r="BT104" s="969"/>
      <c r="BU104" s="969"/>
      <c r="BV104" s="969"/>
      <c r="BW104" s="969"/>
      <c r="BX104" s="969"/>
      <c r="BY104" s="969"/>
      <c r="BZ104" s="969"/>
      <c r="CA104" s="969"/>
      <c r="CB104" s="969"/>
      <c r="CC104" s="969"/>
      <c r="CD104" s="969"/>
      <c r="CE104" s="969"/>
      <c r="CF104" s="969"/>
      <c r="CG104" s="969"/>
      <c r="CH104" s="969"/>
      <c r="CI104" s="969"/>
      <c r="CJ104" s="969"/>
      <c r="CK104" s="969"/>
      <c r="CL104" s="969"/>
      <c r="CM104" s="969"/>
      <c r="CN104" s="969"/>
      <c r="CO104" s="969"/>
      <c r="CP104" s="969"/>
      <c r="CQ104" s="969"/>
      <c r="CR104" s="969"/>
      <c r="CS104" s="969"/>
      <c r="CT104" s="969"/>
      <c r="CU104" s="969"/>
      <c r="CV104" s="969"/>
      <c r="CW104" s="969"/>
      <c r="CX104" s="969"/>
      <c r="CY104" s="969"/>
      <c r="CZ104" s="969"/>
      <c r="DA104" s="969"/>
      <c r="DB104" s="969"/>
      <c r="DC104" s="969"/>
      <c r="DD104" s="969"/>
      <c r="DE104" s="969"/>
      <c r="DF104" s="969"/>
      <c r="DG104" s="969"/>
      <c r="DH104" s="969"/>
      <c r="DI104" s="969"/>
      <c r="DJ104" s="969"/>
      <c r="DK104" s="969"/>
      <c r="DL104" s="969"/>
      <c r="DM104" s="969"/>
      <c r="DN104" s="969"/>
      <c r="DO104" s="969"/>
      <c r="DP104" s="969"/>
      <c r="DQ104" s="969"/>
      <c r="DR104" s="969"/>
      <c r="DS104" s="969"/>
      <c r="DT104" s="969"/>
      <c r="DU104" s="969"/>
      <c r="DV104" s="969"/>
      <c r="DW104" s="969"/>
      <c r="DX104" s="969"/>
      <c r="DY104" s="969"/>
      <c r="DZ104" s="969"/>
      <c r="EA104" s="226"/>
    </row>
    <row r="105" spans="1:131" ht="11.25" customHeight="1" x14ac:dyDescent="0.15">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15">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
      <c r="A107" s="245" t="s">
        <v>426</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427</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15">
      <c r="A108" s="970" t="s">
        <v>428</v>
      </c>
      <c r="B108" s="971"/>
      <c r="C108" s="971"/>
      <c r="D108" s="971"/>
      <c r="E108" s="971"/>
      <c r="F108" s="971"/>
      <c r="G108" s="971"/>
      <c r="H108" s="971"/>
      <c r="I108" s="971"/>
      <c r="J108" s="971"/>
      <c r="K108" s="971"/>
      <c r="L108" s="971"/>
      <c r="M108" s="971"/>
      <c r="N108" s="971"/>
      <c r="O108" s="971"/>
      <c r="P108" s="971"/>
      <c r="Q108" s="971"/>
      <c r="R108" s="971"/>
      <c r="S108" s="971"/>
      <c r="T108" s="971"/>
      <c r="U108" s="971"/>
      <c r="V108" s="971"/>
      <c r="W108" s="971"/>
      <c r="X108" s="971"/>
      <c r="Y108" s="971"/>
      <c r="Z108" s="971"/>
      <c r="AA108" s="971"/>
      <c r="AB108" s="971"/>
      <c r="AC108" s="971"/>
      <c r="AD108" s="971"/>
      <c r="AE108" s="971"/>
      <c r="AF108" s="971"/>
      <c r="AG108" s="971"/>
      <c r="AH108" s="971"/>
      <c r="AI108" s="971"/>
      <c r="AJ108" s="971"/>
      <c r="AK108" s="971"/>
      <c r="AL108" s="971"/>
      <c r="AM108" s="971"/>
      <c r="AN108" s="971"/>
      <c r="AO108" s="971"/>
      <c r="AP108" s="971"/>
      <c r="AQ108" s="971"/>
      <c r="AR108" s="971"/>
      <c r="AS108" s="971"/>
      <c r="AT108" s="972"/>
      <c r="AU108" s="970" t="s">
        <v>429</v>
      </c>
      <c r="AV108" s="971"/>
      <c r="AW108" s="971"/>
      <c r="AX108" s="971"/>
      <c r="AY108" s="971"/>
      <c r="AZ108" s="971"/>
      <c r="BA108" s="971"/>
      <c r="BB108" s="971"/>
      <c r="BC108" s="971"/>
      <c r="BD108" s="971"/>
      <c r="BE108" s="971"/>
      <c r="BF108" s="971"/>
      <c r="BG108" s="971"/>
      <c r="BH108" s="971"/>
      <c r="BI108" s="971"/>
      <c r="BJ108" s="971"/>
      <c r="BK108" s="971"/>
      <c r="BL108" s="971"/>
      <c r="BM108" s="971"/>
      <c r="BN108" s="971"/>
      <c r="BO108" s="971"/>
      <c r="BP108" s="971"/>
      <c r="BQ108" s="971"/>
      <c r="BR108" s="971"/>
      <c r="BS108" s="971"/>
      <c r="BT108" s="971"/>
      <c r="BU108" s="971"/>
      <c r="BV108" s="971"/>
      <c r="BW108" s="971"/>
      <c r="BX108" s="971"/>
      <c r="BY108" s="971"/>
      <c r="BZ108" s="971"/>
      <c r="CA108" s="971"/>
      <c r="CB108" s="971"/>
      <c r="CC108" s="971"/>
      <c r="CD108" s="971"/>
      <c r="CE108" s="971"/>
      <c r="CF108" s="971"/>
      <c r="CG108" s="971"/>
      <c r="CH108" s="971"/>
      <c r="CI108" s="971"/>
      <c r="CJ108" s="971"/>
      <c r="CK108" s="971"/>
      <c r="CL108" s="971"/>
      <c r="CM108" s="971"/>
      <c r="CN108" s="971"/>
      <c r="CO108" s="971"/>
      <c r="CP108" s="971"/>
      <c r="CQ108" s="971"/>
      <c r="CR108" s="971"/>
      <c r="CS108" s="971"/>
      <c r="CT108" s="971"/>
      <c r="CU108" s="971"/>
      <c r="CV108" s="971"/>
      <c r="CW108" s="971"/>
      <c r="CX108" s="971"/>
      <c r="CY108" s="971"/>
      <c r="CZ108" s="971"/>
      <c r="DA108" s="971"/>
      <c r="DB108" s="971"/>
      <c r="DC108" s="971"/>
      <c r="DD108" s="971"/>
      <c r="DE108" s="971"/>
      <c r="DF108" s="971"/>
      <c r="DG108" s="971"/>
      <c r="DH108" s="971"/>
      <c r="DI108" s="971"/>
      <c r="DJ108" s="971"/>
      <c r="DK108" s="971"/>
      <c r="DL108" s="971"/>
      <c r="DM108" s="971"/>
      <c r="DN108" s="971"/>
      <c r="DO108" s="971"/>
      <c r="DP108" s="971"/>
      <c r="DQ108" s="971"/>
      <c r="DR108" s="971"/>
      <c r="DS108" s="971"/>
      <c r="DT108" s="971"/>
      <c r="DU108" s="971"/>
      <c r="DV108" s="971"/>
      <c r="DW108" s="971"/>
      <c r="DX108" s="971"/>
      <c r="DY108" s="971"/>
      <c r="DZ108" s="972"/>
    </row>
    <row r="109" spans="1:131" s="226" customFormat="1" ht="26.25" customHeight="1" x14ac:dyDescent="0.15">
      <c r="A109" s="923" t="s">
        <v>430</v>
      </c>
      <c r="B109" s="924"/>
      <c r="C109" s="924"/>
      <c r="D109" s="924"/>
      <c r="E109" s="924"/>
      <c r="F109" s="924"/>
      <c r="G109" s="924"/>
      <c r="H109" s="924"/>
      <c r="I109" s="924"/>
      <c r="J109" s="924"/>
      <c r="K109" s="924"/>
      <c r="L109" s="924"/>
      <c r="M109" s="924"/>
      <c r="N109" s="924"/>
      <c r="O109" s="924"/>
      <c r="P109" s="924"/>
      <c r="Q109" s="924"/>
      <c r="R109" s="924"/>
      <c r="S109" s="924"/>
      <c r="T109" s="924"/>
      <c r="U109" s="924"/>
      <c r="V109" s="924"/>
      <c r="W109" s="924"/>
      <c r="X109" s="924"/>
      <c r="Y109" s="924"/>
      <c r="Z109" s="925"/>
      <c r="AA109" s="926" t="s">
        <v>431</v>
      </c>
      <c r="AB109" s="924"/>
      <c r="AC109" s="924"/>
      <c r="AD109" s="924"/>
      <c r="AE109" s="925"/>
      <c r="AF109" s="926" t="s">
        <v>432</v>
      </c>
      <c r="AG109" s="924"/>
      <c r="AH109" s="924"/>
      <c r="AI109" s="924"/>
      <c r="AJ109" s="925"/>
      <c r="AK109" s="926" t="s">
        <v>310</v>
      </c>
      <c r="AL109" s="924"/>
      <c r="AM109" s="924"/>
      <c r="AN109" s="924"/>
      <c r="AO109" s="925"/>
      <c r="AP109" s="926" t="s">
        <v>433</v>
      </c>
      <c r="AQ109" s="924"/>
      <c r="AR109" s="924"/>
      <c r="AS109" s="924"/>
      <c r="AT109" s="957"/>
      <c r="AU109" s="923" t="s">
        <v>430</v>
      </c>
      <c r="AV109" s="924"/>
      <c r="AW109" s="924"/>
      <c r="AX109" s="924"/>
      <c r="AY109" s="924"/>
      <c r="AZ109" s="924"/>
      <c r="BA109" s="924"/>
      <c r="BB109" s="924"/>
      <c r="BC109" s="924"/>
      <c r="BD109" s="924"/>
      <c r="BE109" s="924"/>
      <c r="BF109" s="924"/>
      <c r="BG109" s="924"/>
      <c r="BH109" s="924"/>
      <c r="BI109" s="924"/>
      <c r="BJ109" s="924"/>
      <c r="BK109" s="924"/>
      <c r="BL109" s="924"/>
      <c r="BM109" s="924"/>
      <c r="BN109" s="924"/>
      <c r="BO109" s="924"/>
      <c r="BP109" s="925"/>
      <c r="BQ109" s="926" t="s">
        <v>431</v>
      </c>
      <c r="BR109" s="924"/>
      <c r="BS109" s="924"/>
      <c r="BT109" s="924"/>
      <c r="BU109" s="925"/>
      <c r="BV109" s="926" t="s">
        <v>432</v>
      </c>
      <c r="BW109" s="924"/>
      <c r="BX109" s="924"/>
      <c r="BY109" s="924"/>
      <c r="BZ109" s="925"/>
      <c r="CA109" s="926" t="s">
        <v>310</v>
      </c>
      <c r="CB109" s="924"/>
      <c r="CC109" s="924"/>
      <c r="CD109" s="924"/>
      <c r="CE109" s="925"/>
      <c r="CF109" s="964" t="s">
        <v>433</v>
      </c>
      <c r="CG109" s="964"/>
      <c r="CH109" s="964"/>
      <c r="CI109" s="964"/>
      <c r="CJ109" s="964"/>
      <c r="CK109" s="926" t="s">
        <v>434</v>
      </c>
      <c r="CL109" s="924"/>
      <c r="CM109" s="924"/>
      <c r="CN109" s="924"/>
      <c r="CO109" s="924"/>
      <c r="CP109" s="924"/>
      <c r="CQ109" s="924"/>
      <c r="CR109" s="924"/>
      <c r="CS109" s="924"/>
      <c r="CT109" s="924"/>
      <c r="CU109" s="924"/>
      <c r="CV109" s="924"/>
      <c r="CW109" s="924"/>
      <c r="CX109" s="924"/>
      <c r="CY109" s="924"/>
      <c r="CZ109" s="924"/>
      <c r="DA109" s="924"/>
      <c r="DB109" s="924"/>
      <c r="DC109" s="924"/>
      <c r="DD109" s="924"/>
      <c r="DE109" s="924"/>
      <c r="DF109" s="925"/>
      <c r="DG109" s="926" t="s">
        <v>431</v>
      </c>
      <c r="DH109" s="924"/>
      <c r="DI109" s="924"/>
      <c r="DJ109" s="924"/>
      <c r="DK109" s="925"/>
      <c r="DL109" s="926" t="s">
        <v>432</v>
      </c>
      <c r="DM109" s="924"/>
      <c r="DN109" s="924"/>
      <c r="DO109" s="924"/>
      <c r="DP109" s="925"/>
      <c r="DQ109" s="926" t="s">
        <v>310</v>
      </c>
      <c r="DR109" s="924"/>
      <c r="DS109" s="924"/>
      <c r="DT109" s="924"/>
      <c r="DU109" s="925"/>
      <c r="DV109" s="926" t="s">
        <v>433</v>
      </c>
      <c r="DW109" s="924"/>
      <c r="DX109" s="924"/>
      <c r="DY109" s="924"/>
      <c r="DZ109" s="957"/>
    </row>
    <row r="110" spans="1:131" s="226" customFormat="1" ht="26.25" customHeight="1" x14ac:dyDescent="0.15">
      <c r="A110" s="835" t="s">
        <v>435</v>
      </c>
      <c r="B110" s="836"/>
      <c r="C110" s="836"/>
      <c r="D110" s="836"/>
      <c r="E110" s="836"/>
      <c r="F110" s="836"/>
      <c r="G110" s="836"/>
      <c r="H110" s="836"/>
      <c r="I110" s="836"/>
      <c r="J110" s="836"/>
      <c r="K110" s="836"/>
      <c r="L110" s="836"/>
      <c r="M110" s="836"/>
      <c r="N110" s="836"/>
      <c r="O110" s="836"/>
      <c r="P110" s="836"/>
      <c r="Q110" s="836"/>
      <c r="R110" s="836"/>
      <c r="S110" s="836"/>
      <c r="T110" s="836"/>
      <c r="U110" s="836"/>
      <c r="V110" s="836"/>
      <c r="W110" s="836"/>
      <c r="X110" s="836"/>
      <c r="Y110" s="836"/>
      <c r="Z110" s="837"/>
      <c r="AA110" s="916">
        <v>368468</v>
      </c>
      <c r="AB110" s="917"/>
      <c r="AC110" s="917"/>
      <c r="AD110" s="917"/>
      <c r="AE110" s="918"/>
      <c r="AF110" s="919">
        <v>380924</v>
      </c>
      <c r="AG110" s="917"/>
      <c r="AH110" s="917"/>
      <c r="AI110" s="917"/>
      <c r="AJ110" s="918"/>
      <c r="AK110" s="919">
        <v>396924</v>
      </c>
      <c r="AL110" s="917"/>
      <c r="AM110" s="917"/>
      <c r="AN110" s="917"/>
      <c r="AO110" s="918"/>
      <c r="AP110" s="920">
        <v>21.3</v>
      </c>
      <c r="AQ110" s="921"/>
      <c r="AR110" s="921"/>
      <c r="AS110" s="921"/>
      <c r="AT110" s="922"/>
      <c r="AU110" s="958" t="s">
        <v>73</v>
      </c>
      <c r="AV110" s="959"/>
      <c r="AW110" s="959"/>
      <c r="AX110" s="959"/>
      <c r="AY110" s="959"/>
      <c r="AZ110" s="888" t="s">
        <v>436</v>
      </c>
      <c r="BA110" s="836"/>
      <c r="BB110" s="836"/>
      <c r="BC110" s="836"/>
      <c r="BD110" s="836"/>
      <c r="BE110" s="836"/>
      <c r="BF110" s="836"/>
      <c r="BG110" s="836"/>
      <c r="BH110" s="836"/>
      <c r="BI110" s="836"/>
      <c r="BJ110" s="836"/>
      <c r="BK110" s="836"/>
      <c r="BL110" s="836"/>
      <c r="BM110" s="836"/>
      <c r="BN110" s="836"/>
      <c r="BO110" s="836"/>
      <c r="BP110" s="837"/>
      <c r="BQ110" s="889">
        <v>3593518</v>
      </c>
      <c r="BR110" s="870"/>
      <c r="BS110" s="870"/>
      <c r="BT110" s="870"/>
      <c r="BU110" s="870"/>
      <c r="BV110" s="870">
        <v>3531979</v>
      </c>
      <c r="BW110" s="870"/>
      <c r="BX110" s="870"/>
      <c r="BY110" s="870"/>
      <c r="BZ110" s="870"/>
      <c r="CA110" s="870">
        <v>3532660</v>
      </c>
      <c r="CB110" s="870"/>
      <c r="CC110" s="870"/>
      <c r="CD110" s="870"/>
      <c r="CE110" s="870"/>
      <c r="CF110" s="894">
        <v>189.3</v>
      </c>
      <c r="CG110" s="895"/>
      <c r="CH110" s="895"/>
      <c r="CI110" s="895"/>
      <c r="CJ110" s="895"/>
      <c r="CK110" s="954" t="s">
        <v>437</v>
      </c>
      <c r="CL110" s="847"/>
      <c r="CM110" s="888" t="s">
        <v>438</v>
      </c>
      <c r="CN110" s="836"/>
      <c r="CO110" s="836"/>
      <c r="CP110" s="836"/>
      <c r="CQ110" s="836"/>
      <c r="CR110" s="836"/>
      <c r="CS110" s="836"/>
      <c r="CT110" s="836"/>
      <c r="CU110" s="836"/>
      <c r="CV110" s="836"/>
      <c r="CW110" s="836"/>
      <c r="CX110" s="836"/>
      <c r="CY110" s="836"/>
      <c r="CZ110" s="836"/>
      <c r="DA110" s="836"/>
      <c r="DB110" s="836"/>
      <c r="DC110" s="836"/>
      <c r="DD110" s="836"/>
      <c r="DE110" s="836"/>
      <c r="DF110" s="837"/>
      <c r="DG110" s="889" t="s">
        <v>149</v>
      </c>
      <c r="DH110" s="870"/>
      <c r="DI110" s="870"/>
      <c r="DJ110" s="870"/>
      <c r="DK110" s="870"/>
      <c r="DL110" s="870" t="s">
        <v>149</v>
      </c>
      <c r="DM110" s="870"/>
      <c r="DN110" s="870"/>
      <c r="DO110" s="870"/>
      <c r="DP110" s="870"/>
      <c r="DQ110" s="870" t="s">
        <v>397</v>
      </c>
      <c r="DR110" s="870"/>
      <c r="DS110" s="870"/>
      <c r="DT110" s="870"/>
      <c r="DU110" s="870"/>
      <c r="DV110" s="871" t="s">
        <v>439</v>
      </c>
      <c r="DW110" s="871"/>
      <c r="DX110" s="871"/>
      <c r="DY110" s="871"/>
      <c r="DZ110" s="872"/>
    </row>
    <row r="111" spans="1:131" s="226" customFormat="1" ht="26.25" customHeight="1" x14ac:dyDescent="0.15">
      <c r="A111" s="802" t="s">
        <v>440</v>
      </c>
      <c r="B111" s="803"/>
      <c r="C111" s="803"/>
      <c r="D111" s="803"/>
      <c r="E111" s="803"/>
      <c r="F111" s="803"/>
      <c r="G111" s="803"/>
      <c r="H111" s="803"/>
      <c r="I111" s="803"/>
      <c r="J111" s="803"/>
      <c r="K111" s="803"/>
      <c r="L111" s="803"/>
      <c r="M111" s="803"/>
      <c r="N111" s="803"/>
      <c r="O111" s="803"/>
      <c r="P111" s="803"/>
      <c r="Q111" s="803"/>
      <c r="R111" s="803"/>
      <c r="S111" s="803"/>
      <c r="T111" s="803"/>
      <c r="U111" s="803"/>
      <c r="V111" s="803"/>
      <c r="W111" s="803"/>
      <c r="X111" s="803"/>
      <c r="Y111" s="803"/>
      <c r="Z111" s="953"/>
      <c r="AA111" s="946" t="s">
        <v>397</v>
      </c>
      <c r="AB111" s="947"/>
      <c r="AC111" s="947"/>
      <c r="AD111" s="947"/>
      <c r="AE111" s="948"/>
      <c r="AF111" s="949" t="s">
        <v>439</v>
      </c>
      <c r="AG111" s="947"/>
      <c r="AH111" s="947"/>
      <c r="AI111" s="947"/>
      <c r="AJ111" s="948"/>
      <c r="AK111" s="949" t="s">
        <v>149</v>
      </c>
      <c r="AL111" s="947"/>
      <c r="AM111" s="947"/>
      <c r="AN111" s="947"/>
      <c r="AO111" s="948"/>
      <c r="AP111" s="950" t="s">
        <v>149</v>
      </c>
      <c r="AQ111" s="951"/>
      <c r="AR111" s="951"/>
      <c r="AS111" s="951"/>
      <c r="AT111" s="952"/>
      <c r="AU111" s="960"/>
      <c r="AV111" s="961"/>
      <c r="AW111" s="961"/>
      <c r="AX111" s="961"/>
      <c r="AY111" s="961"/>
      <c r="AZ111" s="843" t="s">
        <v>441</v>
      </c>
      <c r="BA111" s="780"/>
      <c r="BB111" s="780"/>
      <c r="BC111" s="780"/>
      <c r="BD111" s="780"/>
      <c r="BE111" s="780"/>
      <c r="BF111" s="780"/>
      <c r="BG111" s="780"/>
      <c r="BH111" s="780"/>
      <c r="BI111" s="780"/>
      <c r="BJ111" s="780"/>
      <c r="BK111" s="780"/>
      <c r="BL111" s="780"/>
      <c r="BM111" s="780"/>
      <c r="BN111" s="780"/>
      <c r="BO111" s="780"/>
      <c r="BP111" s="781"/>
      <c r="BQ111" s="844">
        <v>1746</v>
      </c>
      <c r="BR111" s="845"/>
      <c r="BS111" s="845"/>
      <c r="BT111" s="845"/>
      <c r="BU111" s="845"/>
      <c r="BV111" s="845">
        <v>1299</v>
      </c>
      <c r="BW111" s="845"/>
      <c r="BX111" s="845"/>
      <c r="BY111" s="845"/>
      <c r="BZ111" s="845"/>
      <c r="CA111" s="845">
        <v>842</v>
      </c>
      <c r="CB111" s="845"/>
      <c r="CC111" s="845"/>
      <c r="CD111" s="845"/>
      <c r="CE111" s="845"/>
      <c r="CF111" s="903">
        <v>0</v>
      </c>
      <c r="CG111" s="904"/>
      <c r="CH111" s="904"/>
      <c r="CI111" s="904"/>
      <c r="CJ111" s="904"/>
      <c r="CK111" s="955"/>
      <c r="CL111" s="849"/>
      <c r="CM111" s="843" t="s">
        <v>442</v>
      </c>
      <c r="CN111" s="780"/>
      <c r="CO111" s="780"/>
      <c r="CP111" s="780"/>
      <c r="CQ111" s="780"/>
      <c r="CR111" s="780"/>
      <c r="CS111" s="780"/>
      <c r="CT111" s="780"/>
      <c r="CU111" s="780"/>
      <c r="CV111" s="780"/>
      <c r="CW111" s="780"/>
      <c r="CX111" s="780"/>
      <c r="CY111" s="780"/>
      <c r="CZ111" s="780"/>
      <c r="DA111" s="780"/>
      <c r="DB111" s="780"/>
      <c r="DC111" s="780"/>
      <c r="DD111" s="780"/>
      <c r="DE111" s="780"/>
      <c r="DF111" s="781"/>
      <c r="DG111" s="844" t="s">
        <v>149</v>
      </c>
      <c r="DH111" s="845"/>
      <c r="DI111" s="845"/>
      <c r="DJ111" s="845"/>
      <c r="DK111" s="845"/>
      <c r="DL111" s="845" t="s">
        <v>149</v>
      </c>
      <c r="DM111" s="845"/>
      <c r="DN111" s="845"/>
      <c r="DO111" s="845"/>
      <c r="DP111" s="845"/>
      <c r="DQ111" s="845" t="s">
        <v>149</v>
      </c>
      <c r="DR111" s="845"/>
      <c r="DS111" s="845"/>
      <c r="DT111" s="845"/>
      <c r="DU111" s="845"/>
      <c r="DV111" s="822" t="s">
        <v>149</v>
      </c>
      <c r="DW111" s="822"/>
      <c r="DX111" s="822"/>
      <c r="DY111" s="822"/>
      <c r="DZ111" s="823"/>
    </row>
    <row r="112" spans="1:131" s="226" customFormat="1" ht="26.25" customHeight="1" x14ac:dyDescent="0.15">
      <c r="A112" s="940" t="s">
        <v>443</v>
      </c>
      <c r="B112" s="941"/>
      <c r="C112" s="780" t="s">
        <v>444</v>
      </c>
      <c r="D112" s="780"/>
      <c r="E112" s="780"/>
      <c r="F112" s="780"/>
      <c r="G112" s="780"/>
      <c r="H112" s="780"/>
      <c r="I112" s="780"/>
      <c r="J112" s="780"/>
      <c r="K112" s="780"/>
      <c r="L112" s="780"/>
      <c r="M112" s="780"/>
      <c r="N112" s="780"/>
      <c r="O112" s="780"/>
      <c r="P112" s="780"/>
      <c r="Q112" s="780"/>
      <c r="R112" s="780"/>
      <c r="S112" s="780"/>
      <c r="T112" s="780"/>
      <c r="U112" s="780"/>
      <c r="V112" s="780"/>
      <c r="W112" s="780"/>
      <c r="X112" s="780"/>
      <c r="Y112" s="780"/>
      <c r="Z112" s="781"/>
      <c r="AA112" s="807" t="s">
        <v>397</v>
      </c>
      <c r="AB112" s="808"/>
      <c r="AC112" s="808"/>
      <c r="AD112" s="808"/>
      <c r="AE112" s="809"/>
      <c r="AF112" s="810" t="s">
        <v>149</v>
      </c>
      <c r="AG112" s="808"/>
      <c r="AH112" s="808"/>
      <c r="AI112" s="808"/>
      <c r="AJ112" s="809"/>
      <c r="AK112" s="810" t="s">
        <v>149</v>
      </c>
      <c r="AL112" s="808"/>
      <c r="AM112" s="808"/>
      <c r="AN112" s="808"/>
      <c r="AO112" s="809"/>
      <c r="AP112" s="852" t="s">
        <v>397</v>
      </c>
      <c r="AQ112" s="853"/>
      <c r="AR112" s="853"/>
      <c r="AS112" s="853"/>
      <c r="AT112" s="854"/>
      <c r="AU112" s="960"/>
      <c r="AV112" s="961"/>
      <c r="AW112" s="961"/>
      <c r="AX112" s="961"/>
      <c r="AY112" s="961"/>
      <c r="AZ112" s="843" t="s">
        <v>445</v>
      </c>
      <c r="BA112" s="780"/>
      <c r="BB112" s="780"/>
      <c r="BC112" s="780"/>
      <c r="BD112" s="780"/>
      <c r="BE112" s="780"/>
      <c r="BF112" s="780"/>
      <c r="BG112" s="780"/>
      <c r="BH112" s="780"/>
      <c r="BI112" s="780"/>
      <c r="BJ112" s="780"/>
      <c r="BK112" s="780"/>
      <c r="BL112" s="780"/>
      <c r="BM112" s="780"/>
      <c r="BN112" s="780"/>
      <c r="BO112" s="780"/>
      <c r="BP112" s="781"/>
      <c r="BQ112" s="844">
        <v>923897</v>
      </c>
      <c r="BR112" s="845"/>
      <c r="BS112" s="845"/>
      <c r="BT112" s="845"/>
      <c r="BU112" s="845"/>
      <c r="BV112" s="845">
        <v>1207885</v>
      </c>
      <c r="BW112" s="845"/>
      <c r="BX112" s="845"/>
      <c r="BY112" s="845"/>
      <c r="BZ112" s="845"/>
      <c r="CA112" s="845">
        <v>1227681</v>
      </c>
      <c r="CB112" s="845"/>
      <c r="CC112" s="845"/>
      <c r="CD112" s="845"/>
      <c r="CE112" s="845"/>
      <c r="CF112" s="903">
        <v>65.8</v>
      </c>
      <c r="CG112" s="904"/>
      <c r="CH112" s="904"/>
      <c r="CI112" s="904"/>
      <c r="CJ112" s="904"/>
      <c r="CK112" s="955"/>
      <c r="CL112" s="849"/>
      <c r="CM112" s="843" t="s">
        <v>446</v>
      </c>
      <c r="CN112" s="780"/>
      <c r="CO112" s="780"/>
      <c r="CP112" s="780"/>
      <c r="CQ112" s="780"/>
      <c r="CR112" s="780"/>
      <c r="CS112" s="780"/>
      <c r="CT112" s="780"/>
      <c r="CU112" s="780"/>
      <c r="CV112" s="780"/>
      <c r="CW112" s="780"/>
      <c r="CX112" s="780"/>
      <c r="CY112" s="780"/>
      <c r="CZ112" s="780"/>
      <c r="DA112" s="780"/>
      <c r="DB112" s="780"/>
      <c r="DC112" s="780"/>
      <c r="DD112" s="780"/>
      <c r="DE112" s="780"/>
      <c r="DF112" s="781"/>
      <c r="DG112" s="844" t="s">
        <v>149</v>
      </c>
      <c r="DH112" s="845"/>
      <c r="DI112" s="845"/>
      <c r="DJ112" s="845"/>
      <c r="DK112" s="845"/>
      <c r="DL112" s="845" t="s">
        <v>149</v>
      </c>
      <c r="DM112" s="845"/>
      <c r="DN112" s="845"/>
      <c r="DO112" s="845"/>
      <c r="DP112" s="845"/>
      <c r="DQ112" s="845" t="s">
        <v>149</v>
      </c>
      <c r="DR112" s="845"/>
      <c r="DS112" s="845"/>
      <c r="DT112" s="845"/>
      <c r="DU112" s="845"/>
      <c r="DV112" s="822" t="s">
        <v>149</v>
      </c>
      <c r="DW112" s="822"/>
      <c r="DX112" s="822"/>
      <c r="DY112" s="822"/>
      <c r="DZ112" s="823"/>
    </row>
    <row r="113" spans="1:130" s="226" customFormat="1" ht="26.25" customHeight="1" x14ac:dyDescent="0.15">
      <c r="A113" s="942"/>
      <c r="B113" s="943"/>
      <c r="C113" s="780" t="s">
        <v>447</v>
      </c>
      <c r="D113" s="780"/>
      <c r="E113" s="780"/>
      <c r="F113" s="780"/>
      <c r="G113" s="780"/>
      <c r="H113" s="780"/>
      <c r="I113" s="780"/>
      <c r="J113" s="780"/>
      <c r="K113" s="780"/>
      <c r="L113" s="780"/>
      <c r="M113" s="780"/>
      <c r="N113" s="780"/>
      <c r="O113" s="780"/>
      <c r="P113" s="780"/>
      <c r="Q113" s="780"/>
      <c r="R113" s="780"/>
      <c r="S113" s="780"/>
      <c r="T113" s="780"/>
      <c r="U113" s="780"/>
      <c r="V113" s="780"/>
      <c r="W113" s="780"/>
      <c r="X113" s="780"/>
      <c r="Y113" s="780"/>
      <c r="Z113" s="781"/>
      <c r="AA113" s="946">
        <v>109363</v>
      </c>
      <c r="AB113" s="947"/>
      <c r="AC113" s="947"/>
      <c r="AD113" s="947"/>
      <c r="AE113" s="948"/>
      <c r="AF113" s="949">
        <v>101797</v>
      </c>
      <c r="AG113" s="947"/>
      <c r="AH113" s="947"/>
      <c r="AI113" s="947"/>
      <c r="AJ113" s="948"/>
      <c r="AK113" s="949">
        <v>107449</v>
      </c>
      <c r="AL113" s="947"/>
      <c r="AM113" s="947"/>
      <c r="AN113" s="947"/>
      <c r="AO113" s="948"/>
      <c r="AP113" s="950">
        <v>5.8</v>
      </c>
      <c r="AQ113" s="951"/>
      <c r="AR113" s="951"/>
      <c r="AS113" s="951"/>
      <c r="AT113" s="952"/>
      <c r="AU113" s="960"/>
      <c r="AV113" s="961"/>
      <c r="AW113" s="961"/>
      <c r="AX113" s="961"/>
      <c r="AY113" s="961"/>
      <c r="AZ113" s="843" t="s">
        <v>448</v>
      </c>
      <c r="BA113" s="780"/>
      <c r="BB113" s="780"/>
      <c r="BC113" s="780"/>
      <c r="BD113" s="780"/>
      <c r="BE113" s="780"/>
      <c r="BF113" s="780"/>
      <c r="BG113" s="780"/>
      <c r="BH113" s="780"/>
      <c r="BI113" s="780"/>
      <c r="BJ113" s="780"/>
      <c r="BK113" s="780"/>
      <c r="BL113" s="780"/>
      <c r="BM113" s="780"/>
      <c r="BN113" s="780"/>
      <c r="BO113" s="780"/>
      <c r="BP113" s="781"/>
      <c r="BQ113" s="844" t="s">
        <v>149</v>
      </c>
      <c r="BR113" s="845"/>
      <c r="BS113" s="845"/>
      <c r="BT113" s="845"/>
      <c r="BU113" s="845"/>
      <c r="BV113" s="845" t="s">
        <v>149</v>
      </c>
      <c r="BW113" s="845"/>
      <c r="BX113" s="845"/>
      <c r="BY113" s="845"/>
      <c r="BZ113" s="845"/>
      <c r="CA113" s="845" t="s">
        <v>149</v>
      </c>
      <c r="CB113" s="845"/>
      <c r="CC113" s="845"/>
      <c r="CD113" s="845"/>
      <c r="CE113" s="845"/>
      <c r="CF113" s="903" t="s">
        <v>149</v>
      </c>
      <c r="CG113" s="904"/>
      <c r="CH113" s="904"/>
      <c r="CI113" s="904"/>
      <c r="CJ113" s="904"/>
      <c r="CK113" s="955"/>
      <c r="CL113" s="849"/>
      <c r="CM113" s="843" t="s">
        <v>449</v>
      </c>
      <c r="CN113" s="780"/>
      <c r="CO113" s="780"/>
      <c r="CP113" s="780"/>
      <c r="CQ113" s="780"/>
      <c r="CR113" s="780"/>
      <c r="CS113" s="780"/>
      <c r="CT113" s="780"/>
      <c r="CU113" s="780"/>
      <c r="CV113" s="780"/>
      <c r="CW113" s="780"/>
      <c r="CX113" s="780"/>
      <c r="CY113" s="780"/>
      <c r="CZ113" s="780"/>
      <c r="DA113" s="780"/>
      <c r="DB113" s="780"/>
      <c r="DC113" s="780"/>
      <c r="DD113" s="780"/>
      <c r="DE113" s="780"/>
      <c r="DF113" s="781"/>
      <c r="DG113" s="807" t="s">
        <v>397</v>
      </c>
      <c r="DH113" s="808"/>
      <c r="DI113" s="808"/>
      <c r="DJ113" s="808"/>
      <c r="DK113" s="809"/>
      <c r="DL113" s="810" t="s">
        <v>149</v>
      </c>
      <c r="DM113" s="808"/>
      <c r="DN113" s="808"/>
      <c r="DO113" s="808"/>
      <c r="DP113" s="809"/>
      <c r="DQ113" s="810" t="s">
        <v>149</v>
      </c>
      <c r="DR113" s="808"/>
      <c r="DS113" s="808"/>
      <c r="DT113" s="808"/>
      <c r="DU113" s="809"/>
      <c r="DV113" s="852" t="s">
        <v>149</v>
      </c>
      <c r="DW113" s="853"/>
      <c r="DX113" s="853"/>
      <c r="DY113" s="853"/>
      <c r="DZ113" s="854"/>
    </row>
    <row r="114" spans="1:130" s="226" customFormat="1" ht="26.25" customHeight="1" x14ac:dyDescent="0.15">
      <c r="A114" s="942"/>
      <c r="B114" s="943"/>
      <c r="C114" s="780" t="s">
        <v>450</v>
      </c>
      <c r="D114" s="780"/>
      <c r="E114" s="780"/>
      <c r="F114" s="780"/>
      <c r="G114" s="780"/>
      <c r="H114" s="780"/>
      <c r="I114" s="780"/>
      <c r="J114" s="780"/>
      <c r="K114" s="780"/>
      <c r="L114" s="780"/>
      <c r="M114" s="780"/>
      <c r="N114" s="780"/>
      <c r="O114" s="780"/>
      <c r="P114" s="780"/>
      <c r="Q114" s="780"/>
      <c r="R114" s="780"/>
      <c r="S114" s="780"/>
      <c r="T114" s="780"/>
      <c r="U114" s="780"/>
      <c r="V114" s="780"/>
      <c r="W114" s="780"/>
      <c r="X114" s="780"/>
      <c r="Y114" s="780"/>
      <c r="Z114" s="781"/>
      <c r="AA114" s="807" t="s">
        <v>149</v>
      </c>
      <c r="AB114" s="808"/>
      <c r="AC114" s="808"/>
      <c r="AD114" s="808"/>
      <c r="AE114" s="809"/>
      <c r="AF114" s="810" t="s">
        <v>149</v>
      </c>
      <c r="AG114" s="808"/>
      <c r="AH114" s="808"/>
      <c r="AI114" s="808"/>
      <c r="AJ114" s="809"/>
      <c r="AK114" s="810" t="s">
        <v>149</v>
      </c>
      <c r="AL114" s="808"/>
      <c r="AM114" s="808"/>
      <c r="AN114" s="808"/>
      <c r="AO114" s="809"/>
      <c r="AP114" s="852" t="s">
        <v>149</v>
      </c>
      <c r="AQ114" s="853"/>
      <c r="AR114" s="853"/>
      <c r="AS114" s="853"/>
      <c r="AT114" s="854"/>
      <c r="AU114" s="960"/>
      <c r="AV114" s="961"/>
      <c r="AW114" s="961"/>
      <c r="AX114" s="961"/>
      <c r="AY114" s="961"/>
      <c r="AZ114" s="843" t="s">
        <v>451</v>
      </c>
      <c r="BA114" s="780"/>
      <c r="BB114" s="780"/>
      <c r="BC114" s="780"/>
      <c r="BD114" s="780"/>
      <c r="BE114" s="780"/>
      <c r="BF114" s="780"/>
      <c r="BG114" s="780"/>
      <c r="BH114" s="780"/>
      <c r="BI114" s="780"/>
      <c r="BJ114" s="780"/>
      <c r="BK114" s="780"/>
      <c r="BL114" s="780"/>
      <c r="BM114" s="780"/>
      <c r="BN114" s="780"/>
      <c r="BO114" s="780"/>
      <c r="BP114" s="781"/>
      <c r="BQ114" s="844">
        <v>351321</v>
      </c>
      <c r="BR114" s="845"/>
      <c r="BS114" s="845"/>
      <c r="BT114" s="845"/>
      <c r="BU114" s="845"/>
      <c r="BV114" s="845">
        <v>350377</v>
      </c>
      <c r="BW114" s="845"/>
      <c r="BX114" s="845"/>
      <c r="BY114" s="845"/>
      <c r="BZ114" s="845"/>
      <c r="CA114" s="845">
        <v>323424</v>
      </c>
      <c r="CB114" s="845"/>
      <c r="CC114" s="845"/>
      <c r="CD114" s="845"/>
      <c r="CE114" s="845"/>
      <c r="CF114" s="903">
        <v>17.3</v>
      </c>
      <c r="CG114" s="904"/>
      <c r="CH114" s="904"/>
      <c r="CI114" s="904"/>
      <c r="CJ114" s="904"/>
      <c r="CK114" s="955"/>
      <c r="CL114" s="849"/>
      <c r="CM114" s="843" t="s">
        <v>452</v>
      </c>
      <c r="CN114" s="780"/>
      <c r="CO114" s="780"/>
      <c r="CP114" s="780"/>
      <c r="CQ114" s="780"/>
      <c r="CR114" s="780"/>
      <c r="CS114" s="780"/>
      <c r="CT114" s="780"/>
      <c r="CU114" s="780"/>
      <c r="CV114" s="780"/>
      <c r="CW114" s="780"/>
      <c r="CX114" s="780"/>
      <c r="CY114" s="780"/>
      <c r="CZ114" s="780"/>
      <c r="DA114" s="780"/>
      <c r="DB114" s="780"/>
      <c r="DC114" s="780"/>
      <c r="DD114" s="780"/>
      <c r="DE114" s="780"/>
      <c r="DF114" s="781"/>
      <c r="DG114" s="807" t="s">
        <v>149</v>
      </c>
      <c r="DH114" s="808"/>
      <c r="DI114" s="808"/>
      <c r="DJ114" s="808"/>
      <c r="DK114" s="809"/>
      <c r="DL114" s="810" t="s">
        <v>149</v>
      </c>
      <c r="DM114" s="808"/>
      <c r="DN114" s="808"/>
      <c r="DO114" s="808"/>
      <c r="DP114" s="809"/>
      <c r="DQ114" s="810" t="s">
        <v>149</v>
      </c>
      <c r="DR114" s="808"/>
      <c r="DS114" s="808"/>
      <c r="DT114" s="808"/>
      <c r="DU114" s="809"/>
      <c r="DV114" s="852" t="s">
        <v>149</v>
      </c>
      <c r="DW114" s="853"/>
      <c r="DX114" s="853"/>
      <c r="DY114" s="853"/>
      <c r="DZ114" s="854"/>
    </row>
    <row r="115" spans="1:130" s="226" customFormat="1" ht="26.25" customHeight="1" x14ac:dyDescent="0.15">
      <c r="A115" s="942"/>
      <c r="B115" s="943"/>
      <c r="C115" s="780" t="s">
        <v>453</v>
      </c>
      <c r="D115" s="780"/>
      <c r="E115" s="780"/>
      <c r="F115" s="780"/>
      <c r="G115" s="780"/>
      <c r="H115" s="780"/>
      <c r="I115" s="780"/>
      <c r="J115" s="780"/>
      <c r="K115" s="780"/>
      <c r="L115" s="780"/>
      <c r="M115" s="780"/>
      <c r="N115" s="780"/>
      <c r="O115" s="780"/>
      <c r="P115" s="780"/>
      <c r="Q115" s="780"/>
      <c r="R115" s="780"/>
      <c r="S115" s="780"/>
      <c r="T115" s="780"/>
      <c r="U115" s="780"/>
      <c r="V115" s="780"/>
      <c r="W115" s="780"/>
      <c r="X115" s="780"/>
      <c r="Y115" s="780"/>
      <c r="Z115" s="781"/>
      <c r="AA115" s="946">
        <v>1746</v>
      </c>
      <c r="AB115" s="947"/>
      <c r="AC115" s="947"/>
      <c r="AD115" s="947"/>
      <c r="AE115" s="948"/>
      <c r="AF115" s="949">
        <v>1299</v>
      </c>
      <c r="AG115" s="947"/>
      <c r="AH115" s="947"/>
      <c r="AI115" s="947"/>
      <c r="AJ115" s="948"/>
      <c r="AK115" s="949">
        <v>842</v>
      </c>
      <c r="AL115" s="947"/>
      <c r="AM115" s="947"/>
      <c r="AN115" s="947"/>
      <c r="AO115" s="948"/>
      <c r="AP115" s="950">
        <v>0</v>
      </c>
      <c r="AQ115" s="951"/>
      <c r="AR115" s="951"/>
      <c r="AS115" s="951"/>
      <c r="AT115" s="952"/>
      <c r="AU115" s="960"/>
      <c r="AV115" s="961"/>
      <c r="AW115" s="961"/>
      <c r="AX115" s="961"/>
      <c r="AY115" s="961"/>
      <c r="AZ115" s="843" t="s">
        <v>454</v>
      </c>
      <c r="BA115" s="780"/>
      <c r="BB115" s="780"/>
      <c r="BC115" s="780"/>
      <c r="BD115" s="780"/>
      <c r="BE115" s="780"/>
      <c r="BF115" s="780"/>
      <c r="BG115" s="780"/>
      <c r="BH115" s="780"/>
      <c r="BI115" s="780"/>
      <c r="BJ115" s="780"/>
      <c r="BK115" s="780"/>
      <c r="BL115" s="780"/>
      <c r="BM115" s="780"/>
      <c r="BN115" s="780"/>
      <c r="BO115" s="780"/>
      <c r="BP115" s="781"/>
      <c r="BQ115" s="844" t="s">
        <v>149</v>
      </c>
      <c r="BR115" s="845"/>
      <c r="BS115" s="845"/>
      <c r="BT115" s="845"/>
      <c r="BU115" s="845"/>
      <c r="BV115" s="845" t="s">
        <v>149</v>
      </c>
      <c r="BW115" s="845"/>
      <c r="BX115" s="845"/>
      <c r="BY115" s="845"/>
      <c r="BZ115" s="845"/>
      <c r="CA115" s="845" t="s">
        <v>149</v>
      </c>
      <c r="CB115" s="845"/>
      <c r="CC115" s="845"/>
      <c r="CD115" s="845"/>
      <c r="CE115" s="845"/>
      <c r="CF115" s="903" t="s">
        <v>149</v>
      </c>
      <c r="CG115" s="904"/>
      <c r="CH115" s="904"/>
      <c r="CI115" s="904"/>
      <c r="CJ115" s="904"/>
      <c r="CK115" s="955"/>
      <c r="CL115" s="849"/>
      <c r="CM115" s="843" t="s">
        <v>455</v>
      </c>
      <c r="CN115" s="780"/>
      <c r="CO115" s="780"/>
      <c r="CP115" s="780"/>
      <c r="CQ115" s="780"/>
      <c r="CR115" s="780"/>
      <c r="CS115" s="780"/>
      <c r="CT115" s="780"/>
      <c r="CU115" s="780"/>
      <c r="CV115" s="780"/>
      <c r="CW115" s="780"/>
      <c r="CX115" s="780"/>
      <c r="CY115" s="780"/>
      <c r="CZ115" s="780"/>
      <c r="DA115" s="780"/>
      <c r="DB115" s="780"/>
      <c r="DC115" s="780"/>
      <c r="DD115" s="780"/>
      <c r="DE115" s="780"/>
      <c r="DF115" s="781"/>
      <c r="DG115" s="807" t="s">
        <v>149</v>
      </c>
      <c r="DH115" s="808"/>
      <c r="DI115" s="808"/>
      <c r="DJ115" s="808"/>
      <c r="DK115" s="809"/>
      <c r="DL115" s="810" t="s">
        <v>149</v>
      </c>
      <c r="DM115" s="808"/>
      <c r="DN115" s="808"/>
      <c r="DO115" s="808"/>
      <c r="DP115" s="809"/>
      <c r="DQ115" s="810" t="s">
        <v>149</v>
      </c>
      <c r="DR115" s="808"/>
      <c r="DS115" s="808"/>
      <c r="DT115" s="808"/>
      <c r="DU115" s="809"/>
      <c r="DV115" s="852" t="s">
        <v>149</v>
      </c>
      <c r="DW115" s="853"/>
      <c r="DX115" s="853"/>
      <c r="DY115" s="853"/>
      <c r="DZ115" s="854"/>
    </row>
    <row r="116" spans="1:130" s="226" customFormat="1" ht="26.25" customHeight="1" x14ac:dyDescent="0.15">
      <c r="A116" s="944"/>
      <c r="B116" s="945"/>
      <c r="C116" s="867" t="s">
        <v>456</v>
      </c>
      <c r="D116" s="867"/>
      <c r="E116" s="867"/>
      <c r="F116" s="867"/>
      <c r="G116" s="867"/>
      <c r="H116" s="867"/>
      <c r="I116" s="867"/>
      <c r="J116" s="867"/>
      <c r="K116" s="867"/>
      <c r="L116" s="867"/>
      <c r="M116" s="867"/>
      <c r="N116" s="867"/>
      <c r="O116" s="867"/>
      <c r="P116" s="867"/>
      <c r="Q116" s="867"/>
      <c r="R116" s="867"/>
      <c r="S116" s="867"/>
      <c r="T116" s="867"/>
      <c r="U116" s="867"/>
      <c r="V116" s="867"/>
      <c r="W116" s="867"/>
      <c r="X116" s="867"/>
      <c r="Y116" s="867"/>
      <c r="Z116" s="868"/>
      <c r="AA116" s="807" t="s">
        <v>149</v>
      </c>
      <c r="AB116" s="808"/>
      <c r="AC116" s="808"/>
      <c r="AD116" s="808"/>
      <c r="AE116" s="809"/>
      <c r="AF116" s="810" t="s">
        <v>149</v>
      </c>
      <c r="AG116" s="808"/>
      <c r="AH116" s="808"/>
      <c r="AI116" s="808"/>
      <c r="AJ116" s="809"/>
      <c r="AK116" s="810" t="s">
        <v>149</v>
      </c>
      <c r="AL116" s="808"/>
      <c r="AM116" s="808"/>
      <c r="AN116" s="808"/>
      <c r="AO116" s="809"/>
      <c r="AP116" s="852" t="s">
        <v>149</v>
      </c>
      <c r="AQ116" s="853"/>
      <c r="AR116" s="853"/>
      <c r="AS116" s="853"/>
      <c r="AT116" s="854"/>
      <c r="AU116" s="960"/>
      <c r="AV116" s="961"/>
      <c r="AW116" s="961"/>
      <c r="AX116" s="961"/>
      <c r="AY116" s="961"/>
      <c r="AZ116" s="937" t="s">
        <v>457</v>
      </c>
      <c r="BA116" s="938"/>
      <c r="BB116" s="938"/>
      <c r="BC116" s="938"/>
      <c r="BD116" s="938"/>
      <c r="BE116" s="938"/>
      <c r="BF116" s="938"/>
      <c r="BG116" s="938"/>
      <c r="BH116" s="938"/>
      <c r="BI116" s="938"/>
      <c r="BJ116" s="938"/>
      <c r="BK116" s="938"/>
      <c r="BL116" s="938"/>
      <c r="BM116" s="938"/>
      <c r="BN116" s="938"/>
      <c r="BO116" s="938"/>
      <c r="BP116" s="939"/>
      <c r="BQ116" s="844" t="s">
        <v>397</v>
      </c>
      <c r="BR116" s="845"/>
      <c r="BS116" s="845"/>
      <c r="BT116" s="845"/>
      <c r="BU116" s="845"/>
      <c r="BV116" s="845" t="s">
        <v>149</v>
      </c>
      <c r="BW116" s="845"/>
      <c r="BX116" s="845"/>
      <c r="BY116" s="845"/>
      <c r="BZ116" s="845"/>
      <c r="CA116" s="845" t="s">
        <v>149</v>
      </c>
      <c r="CB116" s="845"/>
      <c r="CC116" s="845"/>
      <c r="CD116" s="845"/>
      <c r="CE116" s="845"/>
      <c r="CF116" s="903" t="s">
        <v>149</v>
      </c>
      <c r="CG116" s="904"/>
      <c r="CH116" s="904"/>
      <c r="CI116" s="904"/>
      <c r="CJ116" s="904"/>
      <c r="CK116" s="955"/>
      <c r="CL116" s="849"/>
      <c r="CM116" s="843" t="s">
        <v>458</v>
      </c>
      <c r="CN116" s="780"/>
      <c r="CO116" s="780"/>
      <c r="CP116" s="780"/>
      <c r="CQ116" s="780"/>
      <c r="CR116" s="780"/>
      <c r="CS116" s="780"/>
      <c r="CT116" s="780"/>
      <c r="CU116" s="780"/>
      <c r="CV116" s="780"/>
      <c r="CW116" s="780"/>
      <c r="CX116" s="780"/>
      <c r="CY116" s="780"/>
      <c r="CZ116" s="780"/>
      <c r="DA116" s="780"/>
      <c r="DB116" s="780"/>
      <c r="DC116" s="780"/>
      <c r="DD116" s="780"/>
      <c r="DE116" s="780"/>
      <c r="DF116" s="781"/>
      <c r="DG116" s="807" t="s">
        <v>149</v>
      </c>
      <c r="DH116" s="808"/>
      <c r="DI116" s="808"/>
      <c r="DJ116" s="808"/>
      <c r="DK116" s="809"/>
      <c r="DL116" s="810" t="s">
        <v>149</v>
      </c>
      <c r="DM116" s="808"/>
      <c r="DN116" s="808"/>
      <c r="DO116" s="808"/>
      <c r="DP116" s="809"/>
      <c r="DQ116" s="810" t="s">
        <v>397</v>
      </c>
      <c r="DR116" s="808"/>
      <c r="DS116" s="808"/>
      <c r="DT116" s="808"/>
      <c r="DU116" s="809"/>
      <c r="DV116" s="852" t="s">
        <v>149</v>
      </c>
      <c r="DW116" s="853"/>
      <c r="DX116" s="853"/>
      <c r="DY116" s="853"/>
      <c r="DZ116" s="854"/>
    </row>
    <row r="117" spans="1:130" s="226" customFormat="1" ht="26.25" customHeight="1" x14ac:dyDescent="0.15">
      <c r="A117" s="923" t="s">
        <v>193</v>
      </c>
      <c r="B117" s="924"/>
      <c r="C117" s="924"/>
      <c r="D117" s="924"/>
      <c r="E117" s="924"/>
      <c r="F117" s="924"/>
      <c r="G117" s="924"/>
      <c r="H117" s="924"/>
      <c r="I117" s="924"/>
      <c r="J117" s="924"/>
      <c r="K117" s="924"/>
      <c r="L117" s="924"/>
      <c r="M117" s="924"/>
      <c r="N117" s="924"/>
      <c r="O117" s="924"/>
      <c r="P117" s="924"/>
      <c r="Q117" s="924"/>
      <c r="R117" s="924"/>
      <c r="S117" s="924"/>
      <c r="T117" s="924"/>
      <c r="U117" s="924"/>
      <c r="V117" s="924"/>
      <c r="W117" s="924"/>
      <c r="X117" s="924"/>
      <c r="Y117" s="905" t="s">
        <v>459</v>
      </c>
      <c r="Z117" s="925"/>
      <c r="AA117" s="930">
        <v>479577</v>
      </c>
      <c r="AB117" s="931"/>
      <c r="AC117" s="931"/>
      <c r="AD117" s="931"/>
      <c r="AE117" s="932"/>
      <c r="AF117" s="933">
        <v>484020</v>
      </c>
      <c r="AG117" s="931"/>
      <c r="AH117" s="931"/>
      <c r="AI117" s="931"/>
      <c r="AJ117" s="932"/>
      <c r="AK117" s="933">
        <v>505215</v>
      </c>
      <c r="AL117" s="931"/>
      <c r="AM117" s="931"/>
      <c r="AN117" s="931"/>
      <c r="AO117" s="932"/>
      <c r="AP117" s="934"/>
      <c r="AQ117" s="935"/>
      <c r="AR117" s="935"/>
      <c r="AS117" s="935"/>
      <c r="AT117" s="936"/>
      <c r="AU117" s="960"/>
      <c r="AV117" s="961"/>
      <c r="AW117" s="961"/>
      <c r="AX117" s="961"/>
      <c r="AY117" s="961"/>
      <c r="AZ117" s="891" t="s">
        <v>460</v>
      </c>
      <c r="BA117" s="892"/>
      <c r="BB117" s="892"/>
      <c r="BC117" s="892"/>
      <c r="BD117" s="892"/>
      <c r="BE117" s="892"/>
      <c r="BF117" s="892"/>
      <c r="BG117" s="892"/>
      <c r="BH117" s="892"/>
      <c r="BI117" s="892"/>
      <c r="BJ117" s="892"/>
      <c r="BK117" s="892"/>
      <c r="BL117" s="892"/>
      <c r="BM117" s="892"/>
      <c r="BN117" s="892"/>
      <c r="BO117" s="892"/>
      <c r="BP117" s="893"/>
      <c r="BQ117" s="844" t="s">
        <v>149</v>
      </c>
      <c r="BR117" s="845"/>
      <c r="BS117" s="845"/>
      <c r="BT117" s="845"/>
      <c r="BU117" s="845"/>
      <c r="BV117" s="845" t="s">
        <v>149</v>
      </c>
      <c r="BW117" s="845"/>
      <c r="BX117" s="845"/>
      <c r="BY117" s="845"/>
      <c r="BZ117" s="845"/>
      <c r="CA117" s="845" t="s">
        <v>149</v>
      </c>
      <c r="CB117" s="845"/>
      <c r="CC117" s="845"/>
      <c r="CD117" s="845"/>
      <c r="CE117" s="845"/>
      <c r="CF117" s="903" t="s">
        <v>149</v>
      </c>
      <c r="CG117" s="904"/>
      <c r="CH117" s="904"/>
      <c r="CI117" s="904"/>
      <c r="CJ117" s="904"/>
      <c r="CK117" s="955"/>
      <c r="CL117" s="849"/>
      <c r="CM117" s="843" t="s">
        <v>461</v>
      </c>
      <c r="CN117" s="780"/>
      <c r="CO117" s="780"/>
      <c r="CP117" s="780"/>
      <c r="CQ117" s="780"/>
      <c r="CR117" s="780"/>
      <c r="CS117" s="780"/>
      <c r="CT117" s="780"/>
      <c r="CU117" s="780"/>
      <c r="CV117" s="780"/>
      <c r="CW117" s="780"/>
      <c r="CX117" s="780"/>
      <c r="CY117" s="780"/>
      <c r="CZ117" s="780"/>
      <c r="DA117" s="780"/>
      <c r="DB117" s="780"/>
      <c r="DC117" s="780"/>
      <c r="DD117" s="780"/>
      <c r="DE117" s="780"/>
      <c r="DF117" s="781"/>
      <c r="DG117" s="807" t="s">
        <v>149</v>
      </c>
      <c r="DH117" s="808"/>
      <c r="DI117" s="808"/>
      <c r="DJ117" s="808"/>
      <c r="DK117" s="809"/>
      <c r="DL117" s="810" t="s">
        <v>397</v>
      </c>
      <c r="DM117" s="808"/>
      <c r="DN117" s="808"/>
      <c r="DO117" s="808"/>
      <c r="DP117" s="809"/>
      <c r="DQ117" s="810" t="s">
        <v>149</v>
      </c>
      <c r="DR117" s="808"/>
      <c r="DS117" s="808"/>
      <c r="DT117" s="808"/>
      <c r="DU117" s="809"/>
      <c r="DV117" s="852" t="s">
        <v>149</v>
      </c>
      <c r="DW117" s="853"/>
      <c r="DX117" s="853"/>
      <c r="DY117" s="853"/>
      <c r="DZ117" s="854"/>
    </row>
    <row r="118" spans="1:130" s="226" customFormat="1" ht="26.25" customHeight="1" x14ac:dyDescent="0.15">
      <c r="A118" s="923" t="s">
        <v>434</v>
      </c>
      <c r="B118" s="924"/>
      <c r="C118" s="924"/>
      <c r="D118" s="924"/>
      <c r="E118" s="924"/>
      <c r="F118" s="924"/>
      <c r="G118" s="924"/>
      <c r="H118" s="924"/>
      <c r="I118" s="924"/>
      <c r="J118" s="924"/>
      <c r="K118" s="924"/>
      <c r="L118" s="924"/>
      <c r="M118" s="924"/>
      <c r="N118" s="924"/>
      <c r="O118" s="924"/>
      <c r="P118" s="924"/>
      <c r="Q118" s="924"/>
      <c r="R118" s="924"/>
      <c r="S118" s="924"/>
      <c r="T118" s="924"/>
      <c r="U118" s="924"/>
      <c r="V118" s="924"/>
      <c r="W118" s="924"/>
      <c r="X118" s="924"/>
      <c r="Y118" s="924"/>
      <c r="Z118" s="925"/>
      <c r="AA118" s="926" t="s">
        <v>431</v>
      </c>
      <c r="AB118" s="924"/>
      <c r="AC118" s="924"/>
      <c r="AD118" s="924"/>
      <c r="AE118" s="925"/>
      <c r="AF118" s="926" t="s">
        <v>432</v>
      </c>
      <c r="AG118" s="924"/>
      <c r="AH118" s="924"/>
      <c r="AI118" s="924"/>
      <c r="AJ118" s="925"/>
      <c r="AK118" s="926" t="s">
        <v>310</v>
      </c>
      <c r="AL118" s="924"/>
      <c r="AM118" s="924"/>
      <c r="AN118" s="924"/>
      <c r="AO118" s="925"/>
      <c r="AP118" s="927" t="s">
        <v>433</v>
      </c>
      <c r="AQ118" s="928"/>
      <c r="AR118" s="928"/>
      <c r="AS118" s="928"/>
      <c r="AT118" s="929"/>
      <c r="AU118" s="960"/>
      <c r="AV118" s="961"/>
      <c r="AW118" s="961"/>
      <c r="AX118" s="961"/>
      <c r="AY118" s="961"/>
      <c r="AZ118" s="866" t="s">
        <v>462</v>
      </c>
      <c r="BA118" s="867"/>
      <c r="BB118" s="867"/>
      <c r="BC118" s="867"/>
      <c r="BD118" s="867"/>
      <c r="BE118" s="867"/>
      <c r="BF118" s="867"/>
      <c r="BG118" s="867"/>
      <c r="BH118" s="867"/>
      <c r="BI118" s="867"/>
      <c r="BJ118" s="867"/>
      <c r="BK118" s="867"/>
      <c r="BL118" s="867"/>
      <c r="BM118" s="867"/>
      <c r="BN118" s="867"/>
      <c r="BO118" s="867"/>
      <c r="BP118" s="868"/>
      <c r="BQ118" s="907" t="s">
        <v>397</v>
      </c>
      <c r="BR118" s="873"/>
      <c r="BS118" s="873"/>
      <c r="BT118" s="873"/>
      <c r="BU118" s="873"/>
      <c r="BV118" s="873" t="s">
        <v>149</v>
      </c>
      <c r="BW118" s="873"/>
      <c r="BX118" s="873"/>
      <c r="BY118" s="873"/>
      <c r="BZ118" s="873"/>
      <c r="CA118" s="873" t="s">
        <v>149</v>
      </c>
      <c r="CB118" s="873"/>
      <c r="CC118" s="873"/>
      <c r="CD118" s="873"/>
      <c r="CE118" s="873"/>
      <c r="CF118" s="903" t="s">
        <v>397</v>
      </c>
      <c r="CG118" s="904"/>
      <c r="CH118" s="904"/>
      <c r="CI118" s="904"/>
      <c r="CJ118" s="904"/>
      <c r="CK118" s="955"/>
      <c r="CL118" s="849"/>
      <c r="CM118" s="843" t="s">
        <v>463</v>
      </c>
      <c r="CN118" s="780"/>
      <c r="CO118" s="780"/>
      <c r="CP118" s="780"/>
      <c r="CQ118" s="780"/>
      <c r="CR118" s="780"/>
      <c r="CS118" s="780"/>
      <c r="CT118" s="780"/>
      <c r="CU118" s="780"/>
      <c r="CV118" s="780"/>
      <c r="CW118" s="780"/>
      <c r="CX118" s="780"/>
      <c r="CY118" s="780"/>
      <c r="CZ118" s="780"/>
      <c r="DA118" s="780"/>
      <c r="DB118" s="780"/>
      <c r="DC118" s="780"/>
      <c r="DD118" s="780"/>
      <c r="DE118" s="780"/>
      <c r="DF118" s="781"/>
      <c r="DG118" s="807" t="s">
        <v>149</v>
      </c>
      <c r="DH118" s="808"/>
      <c r="DI118" s="808"/>
      <c r="DJ118" s="808"/>
      <c r="DK118" s="809"/>
      <c r="DL118" s="810" t="s">
        <v>149</v>
      </c>
      <c r="DM118" s="808"/>
      <c r="DN118" s="808"/>
      <c r="DO118" s="808"/>
      <c r="DP118" s="809"/>
      <c r="DQ118" s="810" t="s">
        <v>149</v>
      </c>
      <c r="DR118" s="808"/>
      <c r="DS118" s="808"/>
      <c r="DT118" s="808"/>
      <c r="DU118" s="809"/>
      <c r="DV118" s="852" t="s">
        <v>149</v>
      </c>
      <c r="DW118" s="853"/>
      <c r="DX118" s="853"/>
      <c r="DY118" s="853"/>
      <c r="DZ118" s="854"/>
    </row>
    <row r="119" spans="1:130" s="226" customFormat="1" ht="26.25" customHeight="1" x14ac:dyDescent="0.15">
      <c r="A119" s="846" t="s">
        <v>437</v>
      </c>
      <c r="B119" s="847"/>
      <c r="C119" s="888" t="s">
        <v>438</v>
      </c>
      <c r="D119" s="836"/>
      <c r="E119" s="836"/>
      <c r="F119" s="836"/>
      <c r="G119" s="836"/>
      <c r="H119" s="836"/>
      <c r="I119" s="836"/>
      <c r="J119" s="836"/>
      <c r="K119" s="836"/>
      <c r="L119" s="836"/>
      <c r="M119" s="836"/>
      <c r="N119" s="836"/>
      <c r="O119" s="836"/>
      <c r="P119" s="836"/>
      <c r="Q119" s="836"/>
      <c r="R119" s="836"/>
      <c r="S119" s="836"/>
      <c r="T119" s="836"/>
      <c r="U119" s="836"/>
      <c r="V119" s="836"/>
      <c r="W119" s="836"/>
      <c r="X119" s="836"/>
      <c r="Y119" s="836"/>
      <c r="Z119" s="837"/>
      <c r="AA119" s="916" t="s">
        <v>397</v>
      </c>
      <c r="AB119" s="917"/>
      <c r="AC119" s="917"/>
      <c r="AD119" s="917"/>
      <c r="AE119" s="918"/>
      <c r="AF119" s="919" t="s">
        <v>149</v>
      </c>
      <c r="AG119" s="917"/>
      <c r="AH119" s="917"/>
      <c r="AI119" s="917"/>
      <c r="AJ119" s="918"/>
      <c r="AK119" s="919" t="s">
        <v>397</v>
      </c>
      <c r="AL119" s="917"/>
      <c r="AM119" s="917"/>
      <c r="AN119" s="917"/>
      <c r="AO119" s="918"/>
      <c r="AP119" s="920" t="s">
        <v>397</v>
      </c>
      <c r="AQ119" s="921"/>
      <c r="AR119" s="921"/>
      <c r="AS119" s="921"/>
      <c r="AT119" s="922"/>
      <c r="AU119" s="962"/>
      <c r="AV119" s="963"/>
      <c r="AW119" s="963"/>
      <c r="AX119" s="963"/>
      <c r="AY119" s="963"/>
      <c r="AZ119" s="247" t="s">
        <v>193</v>
      </c>
      <c r="BA119" s="247"/>
      <c r="BB119" s="247"/>
      <c r="BC119" s="247"/>
      <c r="BD119" s="247"/>
      <c r="BE119" s="247"/>
      <c r="BF119" s="247"/>
      <c r="BG119" s="247"/>
      <c r="BH119" s="247"/>
      <c r="BI119" s="247"/>
      <c r="BJ119" s="247"/>
      <c r="BK119" s="247"/>
      <c r="BL119" s="247"/>
      <c r="BM119" s="247"/>
      <c r="BN119" s="247"/>
      <c r="BO119" s="905" t="s">
        <v>464</v>
      </c>
      <c r="BP119" s="906"/>
      <c r="BQ119" s="907">
        <v>4870482</v>
      </c>
      <c r="BR119" s="873"/>
      <c r="BS119" s="873"/>
      <c r="BT119" s="873"/>
      <c r="BU119" s="873"/>
      <c r="BV119" s="873">
        <v>5091540</v>
      </c>
      <c r="BW119" s="873"/>
      <c r="BX119" s="873"/>
      <c r="BY119" s="873"/>
      <c r="BZ119" s="873"/>
      <c r="CA119" s="873">
        <v>5084607</v>
      </c>
      <c r="CB119" s="873"/>
      <c r="CC119" s="873"/>
      <c r="CD119" s="873"/>
      <c r="CE119" s="873"/>
      <c r="CF119" s="776"/>
      <c r="CG119" s="777"/>
      <c r="CH119" s="777"/>
      <c r="CI119" s="777"/>
      <c r="CJ119" s="862"/>
      <c r="CK119" s="956"/>
      <c r="CL119" s="851"/>
      <c r="CM119" s="866" t="s">
        <v>465</v>
      </c>
      <c r="CN119" s="867"/>
      <c r="CO119" s="867"/>
      <c r="CP119" s="867"/>
      <c r="CQ119" s="867"/>
      <c r="CR119" s="867"/>
      <c r="CS119" s="867"/>
      <c r="CT119" s="867"/>
      <c r="CU119" s="867"/>
      <c r="CV119" s="867"/>
      <c r="CW119" s="867"/>
      <c r="CX119" s="867"/>
      <c r="CY119" s="867"/>
      <c r="CZ119" s="867"/>
      <c r="DA119" s="867"/>
      <c r="DB119" s="867"/>
      <c r="DC119" s="867"/>
      <c r="DD119" s="867"/>
      <c r="DE119" s="867"/>
      <c r="DF119" s="868"/>
      <c r="DG119" s="791">
        <v>1746</v>
      </c>
      <c r="DH119" s="792"/>
      <c r="DI119" s="792"/>
      <c r="DJ119" s="792"/>
      <c r="DK119" s="793"/>
      <c r="DL119" s="794">
        <v>1299</v>
      </c>
      <c r="DM119" s="792"/>
      <c r="DN119" s="792"/>
      <c r="DO119" s="792"/>
      <c r="DP119" s="793"/>
      <c r="DQ119" s="794">
        <v>842</v>
      </c>
      <c r="DR119" s="792"/>
      <c r="DS119" s="792"/>
      <c r="DT119" s="792"/>
      <c r="DU119" s="793"/>
      <c r="DV119" s="876">
        <v>0</v>
      </c>
      <c r="DW119" s="877"/>
      <c r="DX119" s="877"/>
      <c r="DY119" s="877"/>
      <c r="DZ119" s="878"/>
    </row>
    <row r="120" spans="1:130" s="226" customFormat="1" ht="26.25" customHeight="1" x14ac:dyDescent="0.15">
      <c r="A120" s="848"/>
      <c r="B120" s="849"/>
      <c r="C120" s="843" t="s">
        <v>442</v>
      </c>
      <c r="D120" s="780"/>
      <c r="E120" s="780"/>
      <c r="F120" s="780"/>
      <c r="G120" s="780"/>
      <c r="H120" s="780"/>
      <c r="I120" s="780"/>
      <c r="J120" s="780"/>
      <c r="K120" s="780"/>
      <c r="L120" s="780"/>
      <c r="M120" s="780"/>
      <c r="N120" s="780"/>
      <c r="O120" s="780"/>
      <c r="P120" s="780"/>
      <c r="Q120" s="780"/>
      <c r="R120" s="780"/>
      <c r="S120" s="780"/>
      <c r="T120" s="780"/>
      <c r="U120" s="780"/>
      <c r="V120" s="780"/>
      <c r="W120" s="780"/>
      <c r="X120" s="780"/>
      <c r="Y120" s="780"/>
      <c r="Z120" s="781"/>
      <c r="AA120" s="807" t="s">
        <v>397</v>
      </c>
      <c r="AB120" s="808"/>
      <c r="AC120" s="808"/>
      <c r="AD120" s="808"/>
      <c r="AE120" s="809"/>
      <c r="AF120" s="810" t="s">
        <v>397</v>
      </c>
      <c r="AG120" s="808"/>
      <c r="AH120" s="808"/>
      <c r="AI120" s="808"/>
      <c r="AJ120" s="809"/>
      <c r="AK120" s="810" t="s">
        <v>149</v>
      </c>
      <c r="AL120" s="808"/>
      <c r="AM120" s="808"/>
      <c r="AN120" s="808"/>
      <c r="AO120" s="809"/>
      <c r="AP120" s="852" t="s">
        <v>149</v>
      </c>
      <c r="AQ120" s="853"/>
      <c r="AR120" s="853"/>
      <c r="AS120" s="853"/>
      <c r="AT120" s="854"/>
      <c r="AU120" s="908" t="s">
        <v>466</v>
      </c>
      <c r="AV120" s="909"/>
      <c r="AW120" s="909"/>
      <c r="AX120" s="909"/>
      <c r="AY120" s="910"/>
      <c r="AZ120" s="888" t="s">
        <v>467</v>
      </c>
      <c r="BA120" s="836"/>
      <c r="BB120" s="836"/>
      <c r="BC120" s="836"/>
      <c r="BD120" s="836"/>
      <c r="BE120" s="836"/>
      <c r="BF120" s="836"/>
      <c r="BG120" s="836"/>
      <c r="BH120" s="836"/>
      <c r="BI120" s="836"/>
      <c r="BJ120" s="836"/>
      <c r="BK120" s="836"/>
      <c r="BL120" s="836"/>
      <c r="BM120" s="836"/>
      <c r="BN120" s="836"/>
      <c r="BO120" s="836"/>
      <c r="BP120" s="837"/>
      <c r="BQ120" s="889">
        <v>3032829</v>
      </c>
      <c r="BR120" s="870"/>
      <c r="BS120" s="870"/>
      <c r="BT120" s="870"/>
      <c r="BU120" s="870"/>
      <c r="BV120" s="870">
        <v>3054013</v>
      </c>
      <c r="BW120" s="870"/>
      <c r="BX120" s="870"/>
      <c r="BY120" s="870"/>
      <c r="BZ120" s="870"/>
      <c r="CA120" s="870">
        <v>3144903</v>
      </c>
      <c r="CB120" s="870"/>
      <c r="CC120" s="870"/>
      <c r="CD120" s="870"/>
      <c r="CE120" s="870"/>
      <c r="CF120" s="894">
        <v>168.5</v>
      </c>
      <c r="CG120" s="895"/>
      <c r="CH120" s="895"/>
      <c r="CI120" s="895"/>
      <c r="CJ120" s="895"/>
      <c r="CK120" s="896" t="s">
        <v>468</v>
      </c>
      <c r="CL120" s="880"/>
      <c r="CM120" s="880"/>
      <c r="CN120" s="880"/>
      <c r="CO120" s="881"/>
      <c r="CP120" s="900" t="s">
        <v>469</v>
      </c>
      <c r="CQ120" s="901"/>
      <c r="CR120" s="901"/>
      <c r="CS120" s="901"/>
      <c r="CT120" s="901"/>
      <c r="CU120" s="901"/>
      <c r="CV120" s="901"/>
      <c r="CW120" s="901"/>
      <c r="CX120" s="901"/>
      <c r="CY120" s="901"/>
      <c r="CZ120" s="901"/>
      <c r="DA120" s="901"/>
      <c r="DB120" s="901"/>
      <c r="DC120" s="901"/>
      <c r="DD120" s="901"/>
      <c r="DE120" s="901"/>
      <c r="DF120" s="902"/>
      <c r="DG120" s="889">
        <v>744601</v>
      </c>
      <c r="DH120" s="870"/>
      <c r="DI120" s="870"/>
      <c r="DJ120" s="870"/>
      <c r="DK120" s="870"/>
      <c r="DL120" s="870">
        <v>758504</v>
      </c>
      <c r="DM120" s="870"/>
      <c r="DN120" s="870"/>
      <c r="DO120" s="870"/>
      <c r="DP120" s="870"/>
      <c r="DQ120" s="870">
        <v>766089</v>
      </c>
      <c r="DR120" s="870"/>
      <c r="DS120" s="870"/>
      <c r="DT120" s="870"/>
      <c r="DU120" s="870"/>
      <c r="DV120" s="871">
        <v>41.1</v>
      </c>
      <c r="DW120" s="871"/>
      <c r="DX120" s="871"/>
      <c r="DY120" s="871"/>
      <c r="DZ120" s="872"/>
    </row>
    <row r="121" spans="1:130" s="226" customFormat="1" ht="26.25" customHeight="1" x14ac:dyDescent="0.15">
      <c r="A121" s="848"/>
      <c r="B121" s="849"/>
      <c r="C121" s="891" t="s">
        <v>470</v>
      </c>
      <c r="D121" s="892"/>
      <c r="E121" s="892"/>
      <c r="F121" s="892"/>
      <c r="G121" s="892"/>
      <c r="H121" s="892"/>
      <c r="I121" s="892"/>
      <c r="J121" s="892"/>
      <c r="K121" s="892"/>
      <c r="L121" s="892"/>
      <c r="M121" s="892"/>
      <c r="N121" s="892"/>
      <c r="O121" s="892"/>
      <c r="P121" s="892"/>
      <c r="Q121" s="892"/>
      <c r="R121" s="892"/>
      <c r="S121" s="892"/>
      <c r="T121" s="892"/>
      <c r="U121" s="892"/>
      <c r="V121" s="892"/>
      <c r="W121" s="892"/>
      <c r="X121" s="892"/>
      <c r="Y121" s="892"/>
      <c r="Z121" s="893"/>
      <c r="AA121" s="807" t="s">
        <v>149</v>
      </c>
      <c r="AB121" s="808"/>
      <c r="AC121" s="808"/>
      <c r="AD121" s="808"/>
      <c r="AE121" s="809"/>
      <c r="AF121" s="810" t="s">
        <v>149</v>
      </c>
      <c r="AG121" s="808"/>
      <c r="AH121" s="808"/>
      <c r="AI121" s="808"/>
      <c r="AJ121" s="809"/>
      <c r="AK121" s="810" t="s">
        <v>149</v>
      </c>
      <c r="AL121" s="808"/>
      <c r="AM121" s="808"/>
      <c r="AN121" s="808"/>
      <c r="AO121" s="809"/>
      <c r="AP121" s="852" t="s">
        <v>149</v>
      </c>
      <c r="AQ121" s="853"/>
      <c r="AR121" s="853"/>
      <c r="AS121" s="853"/>
      <c r="AT121" s="854"/>
      <c r="AU121" s="911"/>
      <c r="AV121" s="912"/>
      <c r="AW121" s="912"/>
      <c r="AX121" s="912"/>
      <c r="AY121" s="913"/>
      <c r="AZ121" s="843" t="s">
        <v>471</v>
      </c>
      <c r="BA121" s="780"/>
      <c r="BB121" s="780"/>
      <c r="BC121" s="780"/>
      <c r="BD121" s="780"/>
      <c r="BE121" s="780"/>
      <c r="BF121" s="780"/>
      <c r="BG121" s="780"/>
      <c r="BH121" s="780"/>
      <c r="BI121" s="780"/>
      <c r="BJ121" s="780"/>
      <c r="BK121" s="780"/>
      <c r="BL121" s="780"/>
      <c r="BM121" s="780"/>
      <c r="BN121" s="780"/>
      <c r="BO121" s="780"/>
      <c r="BP121" s="781"/>
      <c r="BQ121" s="844">
        <v>117887</v>
      </c>
      <c r="BR121" s="845"/>
      <c r="BS121" s="845"/>
      <c r="BT121" s="845"/>
      <c r="BU121" s="845"/>
      <c r="BV121" s="845">
        <v>64868</v>
      </c>
      <c r="BW121" s="845"/>
      <c r="BX121" s="845"/>
      <c r="BY121" s="845"/>
      <c r="BZ121" s="845"/>
      <c r="CA121" s="845">
        <v>30529</v>
      </c>
      <c r="CB121" s="845"/>
      <c r="CC121" s="845"/>
      <c r="CD121" s="845"/>
      <c r="CE121" s="845"/>
      <c r="CF121" s="903">
        <v>1.6</v>
      </c>
      <c r="CG121" s="904"/>
      <c r="CH121" s="904"/>
      <c r="CI121" s="904"/>
      <c r="CJ121" s="904"/>
      <c r="CK121" s="897"/>
      <c r="CL121" s="883"/>
      <c r="CM121" s="883"/>
      <c r="CN121" s="883"/>
      <c r="CO121" s="884"/>
      <c r="CP121" s="863" t="s">
        <v>409</v>
      </c>
      <c r="CQ121" s="864"/>
      <c r="CR121" s="864"/>
      <c r="CS121" s="864"/>
      <c r="CT121" s="864"/>
      <c r="CU121" s="864"/>
      <c r="CV121" s="864"/>
      <c r="CW121" s="864"/>
      <c r="CX121" s="864"/>
      <c r="CY121" s="864"/>
      <c r="CZ121" s="864"/>
      <c r="DA121" s="864"/>
      <c r="DB121" s="864"/>
      <c r="DC121" s="864"/>
      <c r="DD121" s="864"/>
      <c r="DE121" s="864"/>
      <c r="DF121" s="865"/>
      <c r="DG121" s="844">
        <v>61856</v>
      </c>
      <c r="DH121" s="845"/>
      <c r="DI121" s="845"/>
      <c r="DJ121" s="845"/>
      <c r="DK121" s="845"/>
      <c r="DL121" s="845">
        <v>332163</v>
      </c>
      <c r="DM121" s="845"/>
      <c r="DN121" s="845"/>
      <c r="DO121" s="845"/>
      <c r="DP121" s="845"/>
      <c r="DQ121" s="845">
        <v>343344</v>
      </c>
      <c r="DR121" s="845"/>
      <c r="DS121" s="845"/>
      <c r="DT121" s="845"/>
      <c r="DU121" s="845"/>
      <c r="DV121" s="822">
        <v>18.399999999999999</v>
      </c>
      <c r="DW121" s="822"/>
      <c r="DX121" s="822"/>
      <c r="DY121" s="822"/>
      <c r="DZ121" s="823"/>
    </row>
    <row r="122" spans="1:130" s="226" customFormat="1" ht="26.25" customHeight="1" x14ac:dyDescent="0.15">
      <c r="A122" s="848"/>
      <c r="B122" s="849"/>
      <c r="C122" s="843" t="s">
        <v>452</v>
      </c>
      <c r="D122" s="780"/>
      <c r="E122" s="780"/>
      <c r="F122" s="780"/>
      <c r="G122" s="780"/>
      <c r="H122" s="780"/>
      <c r="I122" s="780"/>
      <c r="J122" s="780"/>
      <c r="K122" s="780"/>
      <c r="L122" s="780"/>
      <c r="M122" s="780"/>
      <c r="N122" s="780"/>
      <c r="O122" s="780"/>
      <c r="P122" s="780"/>
      <c r="Q122" s="780"/>
      <c r="R122" s="780"/>
      <c r="S122" s="780"/>
      <c r="T122" s="780"/>
      <c r="U122" s="780"/>
      <c r="V122" s="780"/>
      <c r="W122" s="780"/>
      <c r="X122" s="780"/>
      <c r="Y122" s="780"/>
      <c r="Z122" s="781"/>
      <c r="AA122" s="807" t="s">
        <v>149</v>
      </c>
      <c r="AB122" s="808"/>
      <c r="AC122" s="808"/>
      <c r="AD122" s="808"/>
      <c r="AE122" s="809"/>
      <c r="AF122" s="810" t="s">
        <v>397</v>
      </c>
      <c r="AG122" s="808"/>
      <c r="AH122" s="808"/>
      <c r="AI122" s="808"/>
      <c r="AJ122" s="809"/>
      <c r="AK122" s="810" t="s">
        <v>149</v>
      </c>
      <c r="AL122" s="808"/>
      <c r="AM122" s="808"/>
      <c r="AN122" s="808"/>
      <c r="AO122" s="809"/>
      <c r="AP122" s="852" t="s">
        <v>149</v>
      </c>
      <c r="AQ122" s="853"/>
      <c r="AR122" s="853"/>
      <c r="AS122" s="853"/>
      <c r="AT122" s="854"/>
      <c r="AU122" s="911"/>
      <c r="AV122" s="912"/>
      <c r="AW122" s="912"/>
      <c r="AX122" s="912"/>
      <c r="AY122" s="913"/>
      <c r="AZ122" s="866" t="s">
        <v>472</v>
      </c>
      <c r="BA122" s="867"/>
      <c r="BB122" s="867"/>
      <c r="BC122" s="867"/>
      <c r="BD122" s="867"/>
      <c r="BE122" s="867"/>
      <c r="BF122" s="867"/>
      <c r="BG122" s="867"/>
      <c r="BH122" s="867"/>
      <c r="BI122" s="867"/>
      <c r="BJ122" s="867"/>
      <c r="BK122" s="867"/>
      <c r="BL122" s="867"/>
      <c r="BM122" s="867"/>
      <c r="BN122" s="867"/>
      <c r="BO122" s="867"/>
      <c r="BP122" s="868"/>
      <c r="BQ122" s="907">
        <v>3110002</v>
      </c>
      <c r="BR122" s="873"/>
      <c r="BS122" s="873"/>
      <c r="BT122" s="873"/>
      <c r="BU122" s="873"/>
      <c r="BV122" s="873">
        <v>3411664</v>
      </c>
      <c r="BW122" s="873"/>
      <c r="BX122" s="873"/>
      <c r="BY122" s="873"/>
      <c r="BZ122" s="873"/>
      <c r="CA122" s="873">
        <v>3648806</v>
      </c>
      <c r="CB122" s="873"/>
      <c r="CC122" s="873"/>
      <c r="CD122" s="873"/>
      <c r="CE122" s="873"/>
      <c r="CF122" s="874">
        <v>195.5</v>
      </c>
      <c r="CG122" s="875"/>
      <c r="CH122" s="875"/>
      <c r="CI122" s="875"/>
      <c r="CJ122" s="875"/>
      <c r="CK122" s="897"/>
      <c r="CL122" s="883"/>
      <c r="CM122" s="883"/>
      <c r="CN122" s="883"/>
      <c r="CO122" s="884"/>
      <c r="CP122" s="863" t="s">
        <v>412</v>
      </c>
      <c r="CQ122" s="864"/>
      <c r="CR122" s="864"/>
      <c r="CS122" s="864"/>
      <c r="CT122" s="864"/>
      <c r="CU122" s="864"/>
      <c r="CV122" s="864"/>
      <c r="CW122" s="864"/>
      <c r="CX122" s="864"/>
      <c r="CY122" s="864"/>
      <c r="CZ122" s="864"/>
      <c r="DA122" s="864"/>
      <c r="DB122" s="864"/>
      <c r="DC122" s="864"/>
      <c r="DD122" s="864"/>
      <c r="DE122" s="864"/>
      <c r="DF122" s="865"/>
      <c r="DG122" s="844">
        <v>95269</v>
      </c>
      <c r="DH122" s="845"/>
      <c r="DI122" s="845"/>
      <c r="DJ122" s="845"/>
      <c r="DK122" s="845"/>
      <c r="DL122" s="845">
        <v>97180</v>
      </c>
      <c r="DM122" s="845"/>
      <c r="DN122" s="845"/>
      <c r="DO122" s="845"/>
      <c r="DP122" s="845"/>
      <c r="DQ122" s="845">
        <v>98363</v>
      </c>
      <c r="DR122" s="845"/>
      <c r="DS122" s="845"/>
      <c r="DT122" s="845"/>
      <c r="DU122" s="845"/>
      <c r="DV122" s="822">
        <v>5.3</v>
      </c>
      <c r="DW122" s="822"/>
      <c r="DX122" s="822"/>
      <c r="DY122" s="822"/>
      <c r="DZ122" s="823"/>
    </row>
    <row r="123" spans="1:130" s="226" customFormat="1" ht="26.25" customHeight="1" x14ac:dyDescent="0.15">
      <c r="A123" s="848"/>
      <c r="B123" s="849"/>
      <c r="C123" s="843" t="s">
        <v>458</v>
      </c>
      <c r="D123" s="780"/>
      <c r="E123" s="780"/>
      <c r="F123" s="780"/>
      <c r="G123" s="780"/>
      <c r="H123" s="780"/>
      <c r="I123" s="780"/>
      <c r="J123" s="780"/>
      <c r="K123" s="780"/>
      <c r="L123" s="780"/>
      <c r="M123" s="780"/>
      <c r="N123" s="780"/>
      <c r="O123" s="780"/>
      <c r="P123" s="780"/>
      <c r="Q123" s="780"/>
      <c r="R123" s="780"/>
      <c r="S123" s="780"/>
      <c r="T123" s="780"/>
      <c r="U123" s="780"/>
      <c r="V123" s="780"/>
      <c r="W123" s="780"/>
      <c r="X123" s="780"/>
      <c r="Y123" s="780"/>
      <c r="Z123" s="781"/>
      <c r="AA123" s="807" t="s">
        <v>397</v>
      </c>
      <c r="AB123" s="808"/>
      <c r="AC123" s="808"/>
      <c r="AD123" s="808"/>
      <c r="AE123" s="809"/>
      <c r="AF123" s="810" t="s">
        <v>397</v>
      </c>
      <c r="AG123" s="808"/>
      <c r="AH123" s="808"/>
      <c r="AI123" s="808"/>
      <c r="AJ123" s="809"/>
      <c r="AK123" s="810" t="s">
        <v>149</v>
      </c>
      <c r="AL123" s="808"/>
      <c r="AM123" s="808"/>
      <c r="AN123" s="808"/>
      <c r="AO123" s="809"/>
      <c r="AP123" s="852" t="s">
        <v>397</v>
      </c>
      <c r="AQ123" s="853"/>
      <c r="AR123" s="853"/>
      <c r="AS123" s="853"/>
      <c r="AT123" s="854"/>
      <c r="AU123" s="914"/>
      <c r="AV123" s="915"/>
      <c r="AW123" s="915"/>
      <c r="AX123" s="915"/>
      <c r="AY123" s="915"/>
      <c r="AZ123" s="247" t="s">
        <v>193</v>
      </c>
      <c r="BA123" s="247"/>
      <c r="BB123" s="247"/>
      <c r="BC123" s="247"/>
      <c r="BD123" s="247"/>
      <c r="BE123" s="247"/>
      <c r="BF123" s="247"/>
      <c r="BG123" s="247"/>
      <c r="BH123" s="247"/>
      <c r="BI123" s="247"/>
      <c r="BJ123" s="247"/>
      <c r="BK123" s="247"/>
      <c r="BL123" s="247"/>
      <c r="BM123" s="247"/>
      <c r="BN123" s="247"/>
      <c r="BO123" s="905" t="s">
        <v>473</v>
      </c>
      <c r="BP123" s="906"/>
      <c r="BQ123" s="860">
        <v>6260718</v>
      </c>
      <c r="BR123" s="861"/>
      <c r="BS123" s="861"/>
      <c r="BT123" s="861"/>
      <c r="BU123" s="861"/>
      <c r="BV123" s="861">
        <v>6530545</v>
      </c>
      <c r="BW123" s="861"/>
      <c r="BX123" s="861"/>
      <c r="BY123" s="861"/>
      <c r="BZ123" s="861"/>
      <c r="CA123" s="861">
        <v>6824238</v>
      </c>
      <c r="CB123" s="861"/>
      <c r="CC123" s="861"/>
      <c r="CD123" s="861"/>
      <c r="CE123" s="861"/>
      <c r="CF123" s="776"/>
      <c r="CG123" s="777"/>
      <c r="CH123" s="777"/>
      <c r="CI123" s="777"/>
      <c r="CJ123" s="862"/>
      <c r="CK123" s="897"/>
      <c r="CL123" s="883"/>
      <c r="CM123" s="883"/>
      <c r="CN123" s="883"/>
      <c r="CO123" s="884"/>
      <c r="CP123" s="863" t="s">
        <v>414</v>
      </c>
      <c r="CQ123" s="864"/>
      <c r="CR123" s="864"/>
      <c r="CS123" s="864"/>
      <c r="CT123" s="864"/>
      <c r="CU123" s="864"/>
      <c r="CV123" s="864"/>
      <c r="CW123" s="864"/>
      <c r="CX123" s="864"/>
      <c r="CY123" s="864"/>
      <c r="CZ123" s="864"/>
      <c r="DA123" s="864"/>
      <c r="DB123" s="864"/>
      <c r="DC123" s="864"/>
      <c r="DD123" s="864"/>
      <c r="DE123" s="864"/>
      <c r="DF123" s="865"/>
      <c r="DG123" s="807">
        <v>22171</v>
      </c>
      <c r="DH123" s="808"/>
      <c r="DI123" s="808"/>
      <c r="DJ123" s="808"/>
      <c r="DK123" s="809"/>
      <c r="DL123" s="810">
        <v>20038</v>
      </c>
      <c r="DM123" s="808"/>
      <c r="DN123" s="808"/>
      <c r="DO123" s="808"/>
      <c r="DP123" s="809"/>
      <c r="DQ123" s="810">
        <v>19885</v>
      </c>
      <c r="DR123" s="808"/>
      <c r="DS123" s="808"/>
      <c r="DT123" s="808"/>
      <c r="DU123" s="809"/>
      <c r="DV123" s="852">
        <v>1.1000000000000001</v>
      </c>
      <c r="DW123" s="853"/>
      <c r="DX123" s="853"/>
      <c r="DY123" s="853"/>
      <c r="DZ123" s="854"/>
    </row>
    <row r="124" spans="1:130" s="226" customFormat="1" ht="26.25" customHeight="1" thickBot="1" x14ac:dyDescent="0.2">
      <c r="A124" s="848"/>
      <c r="B124" s="849"/>
      <c r="C124" s="843" t="s">
        <v>461</v>
      </c>
      <c r="D124" s="780"/>
      <c r="E124" s="780"/>
      <c r="F124" s="780"/>
      <c r="G124" s="780"/>
      <c r="H124" s="780"/>
      <c r="I124" s="780"/>
      <c r="J124" s="780"/>
      <c r="K124" s="780"/>
      <c r="L124" s="780"/>
      <c r="M124" s="780"/>
      <c r="N124" s="780"/>
      <c r="O124" s="780"/>
      <c r="P124" s="780"/>
      <c r="Q124" s="780"/>
      <c r="R124" s="780"/>
      <c r="S124" s="780"/>
      <c r="T124" s="780"/>
      <c r="U124" s="780"/>
      <c r="V124" s="780"/>
      <c r="W124" s="780"/>
      <c r="X124" s="780"/>
      <c r="Y124" s="780"/>
      <c r="Z124" s="781"/>
      <c r="AA124" s="807" t="s">
        <v>149</v>
      </c>
      <c r="AB124" s="808"/>
      <c r="AC124" s="808"/>
      <c r="AD124" s="808"/>
      <c r="AE124" s="809"/>
      <c r="AF124" s="810" t="s">
        <v>149</v>
      </c>
      <c r="AG124" s="808"/>
      <c r="AH124" s="808"/>
      <c r="AI124" s="808"/>
      <c r="AJ124" s="809"/>
      <c r="AK124" s="810" t="s">
        <v>149</v>
      </c>
      <c r="AL124" s="808"/>
      <c r="AM124" s="808"/>
      <c r="AN124" s="808"/>
      <c r="AO124" s="809"/>
      <c r="AP124" s="852" t="s">
        <v>149</v>
      </c>
      <c r="AQ124" s="853"/>
      <c r="AR124" s="853"/>
      <c r="AS124" s="853"/>
      <c r="AT124" s="854"/>
      <c r="AU124" s="855" t="s">
        <v>474</v>
      </c>
      <c r="AV124" s="856"/>
      <c r="AW124" s="856"/>
      <c r="AX124" s="856"/>
      <c r="AY124" s="856"/>
      <c r="AZ124" s="856"/>
      <c r="BA124" s="856"/>
      <c r="BB124" s="856"/>
      <c r="BC124" s="856"/>
      <c r="BD124" s="856"/>
      <c r="BE124" s="856"/>
      <c r="BF124" s="856"/>
      <c r="BG124" s="856"/>
      <c r="BH124" s="856"/>
      <c r="BI124" s="856"/>
      <c r="BJ124" s="856"/>
      <c r="BK124" s="856"/>
      <c r="BL124" s="856"/>
      <c r="BM124" s="856"/>
      <c r="BN124" s="856"/>
      <c r="BO124" s="856"/>
      <c r="BP124" s="857"/>
      <c r="BQ124" s="858" t="s">
        <v>149</v>
      </c>
      <c r="BR124" s="859"/>
      <c r="BS124" s="859"/>
      <c r="BT124" s="859"/>
      <c r="BU124" s="859"/>
      <c r="BV124" s="859" t="s">
        <v>149</v>
      </c>
      <c r="BW124" s="859"/>
      <c r="BX124" s="859"/>
      <c r="BY124" s="859"/>
      <c r="BZ124" s="859"/>
      <c r="CA124" s="859" t="s">
        <v>149</v>
      </c>
      <c r="CB124" s="859"/>
      <c r="CC124" s="859"/>
      <c r="CD124" s="859"/>
      <c r="CE124" s="859"/>
      <c r="CF124" s="754"/>
      <c r="CG124" s="755"/>
      <c r="CH124" s="755"/>
      <c r="CI124" s="755"/>
      <c r="CJ124" s="890"/>
      <c r="CK124" s="898"/>
      <c r="CL124" s="898"/>
      <c r="CM124" s="898"/>
      <c r="CN124" s="898"/>
      <c r="CO124" s="899"/>
      <c r="CP124" s="863" t="s">
        <v>475</v>
      </c>
      <c r="CQ124" s="864"/>
      <c r="CR124" s="864"/>
      <c r="CS124" s="864"/>
      <c r="CT124" s="864"/>
      <c r="CU124" s="864"/>
      <c r="CV124" s="864"/>
      <c r="CW124" s="864"/>
      <c r="CX124" s="864"/>
      <c r="CY124" s="864"/>
      <c r="CZ124" s="864"/>
      <c r="DA124" s="864"/>
      <c r="DB124" s="864"/>
      <c r="DC124" s="864"/>
      <c r="DD124" s="864"/>
      <c r="DE124" s="864"/>
      <c r="DF124" s="865"/>
      <c r="DG124" s="791" t="s">
        <v>149</v>
      </c>
      <c r="DH124" s="792"/>
      <c r="DI124" s="792"/>
      <c r="DJ124" s="792"/>
      <c r="DK124" s="793"/>
      <c r="DL124" s="794" t="s">
        <v>149</v>
      </c>
      <c r="DM124" s="792"/>
      <c r="DN124" s="792"/>
      <c r="DO124" s="792"/>
      <c r="DP124" s="793"/>
      <c r="DQ124" s="794" t="s">
        <v>149</v>
      </c>
      <c r="DR124" s="792"/>
      <c r="DS124" s="792"/>
      <c r="DT124" s="792"/>
      <c r="DU124" s="793"/>
      <c r="DV124" s="876" t="s">
        <v>149</v>
      </c>
      <c r="DW124" s="877"/>
      <c r="DX124" s="877"/>
      <c r="DY124" s="877"/>
      <c r="DZ124" s="878"/>
    </row>
    <row r="125" spans="1:130" s="226" customFormat="1" ht="26.25" customHeight="1" x14ac:dyDescent="0.15">
      <c r="A125" s="848"/>
      <c r="B125" s="849"/>
      <c r="C125" s="843" t="s">
        <v>463</v>
      </c>
      <c r="D125" s="780"/>
      <c r="E125" s="780"/>
      <c r="F125" s="780"/>
      <c r="G125" s="780"/>
      <c r="H125" s="780"/>
      <c r="I125" s="780"/>
      <c r="J125" s="780"/>
      <c r="K125" s="780"/>
      <c r="L125" s="780"/>
      <c r="M125" s="780"/>
      <c r="N125" s="780"/>
      <c r="O125" s="780"/>
      <c r="P125" s="780"/>
      <c r="Q125" s="780"/>
      <c r="R125" s="780"/>
      <c r="S125" s="780"/>
      <c r="T125" s="780"/>
      <c r="U125" s="780"/>
      <c r="V125" s="780"/>
      <c r="W125" s="780"/>
      <c r="X125" s="780"/>
      <c r="Y125" s="780"/>
      <c r="Z125" s="781"/>
      <c r="AA125" s="807" t="s">
        <v>149</v>
      </c>
      <c r="AB125" s="808"/>
      <c r="AC125" s="808"/>
      <c r="AD125" s="808"/>
      <c r="AE125" s="809"/>
      <c r="AF125" s="810" t="s">
        <v>149</v>
      </c>
      <c r="AG125" s="808"/>
      <c r="AH125" s="808"/>
      <c r="AI125" s="808"/>
      <c r="AJ125" s="809"/>
      <c r="AK125" s="810" t="s">
        <v>149</v>
      </c>
      <c r="AL125" s="808"/>
      <c r="AM125" s="808"/>
      <c r="AN125" s="808"/>
      <c r="AO125" s="809"/>
      <c r="AP125" s="852" t="s">
        <v>149</v>
      </c>
      <c r="AQ125" s="853"/>
      <c r="AR125" s="853"/>
      <c r="AS125" s="853"/>
      <c r="AT125" s="854"/>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879" t="s">
        <v>476</v>
      </c>
      <c r="CL125" s="880"/>
      <c r="CM125" s="880"/>
      <c r="CN125" s="880"/>
      <c r="CO125" s="881"/>
      <c r="CP125" s="888" t="s">
        <v>477</v>
      </c>
      <c r="CQ125" s="836"/>
      <c r="CR125" s="836"/>
      <c r="CS125" s="836"/>
      <c r="CT125" s="836"/>
      <c r="CU125" s="836"/>
      <c r="CV125" s="836"/>
      <c r="CW125" s="836"/>
      <c r="CX125" s="836"/>
      <c r="CY125" s="836"/>
      <c r="CZ125" s="836"/>
      <c r="DA125" s="836"/>
      <c r="DB125" s="836"/>
      <c r="DC125" s="836"/>
      <c r="DD125" s="836"/>
      <c r="DE125" s="836"/>
      <c r="DF125" s="837"/>
      <c r="DG125" s="889" t="s">
        <v>149</v>
      </c>
      <c r="DH125" s="870"/>
      <c r="DI125" s="870"/>
      <c r="DJ125" s="870"/>
      <c r="DK125" s="870"/>
      <c r="DL125" s="870" t="s">
        <v>149</v>
      </c>
      <c r="DM125" s="870"/>
      <c r="DN125" s="870"/>
      <c r="DO125" s="870"/>
      <c r="DP125" s="870"/>
      <c r="DQ125" s="870" t="s">
        <v>149</v>
      </c>
      <c r="DR125" s="870"/>
      <c r="DS125" s="870"/>
      <c r="DT125" s="870"/>
      <c r="DU125" s="870"/>
      <c r="DV125" s="871" t="s">
        <v>149</v>
      </c>
      <c r="DW125" s="871"/>
      <c r="DX125" s="871"/>
      <c r="DY125" s="871"/>
      <c r="DZ125" s="872"/>
    </row>
    <row r="126" spans="1:130" s="226" customFormat="1" ht="26.25" customHeight="1" thickBot="1" x14ac:dyDescent="0.2">
      <c r="A126" s="848"/>
      <c r="B126" s="849"/>
      <c r="C126" s="843" t="s">
        <v>465</v>
      </c>
      <c r="D126" s="780"/>
      <c r="E126" s="780"/>
      <c r="F126" s="780"/>
      <c r="G126" s="780"/>
      <c r="H126" s="780"/>
      <c r="I126" s="780"/>
      <c r="J126" s="780"/>
      <c r="K126" s="780"/>
      <c r="L126" s="780"/>
      <c r="M126" s="780"/>
      <c r="N126" s="780"/>
      <c r="O126" s="780"/>
      <c r="P126" s="780"/>
      <c r="Q126" s="780"/>
      <c r="R126" s="780"/>
      <c r="S126" s="780"/>
      <c r="T126" s="780"/>
      <c r="U126" s="780"/>
      <c r="V126" s="780"/>
      <c r="W126" s="780"/>
      <c r="X126" s="780"/>
      <c r="Y126" s="780"/>
      <c r="Z126" s="781"/>
      <c r="AA126" s="807" t="s">
        <v>149</v>
      </c>
      <c r="AB126" s="808"/>
      <c r="AC126" s="808"/>
      <c r="AD126" s="808"/>
      <c r="AE126" s="809"/>
      <c r="AF126" s="810" t="s">
        <v>149</v>
      </c>
      <c r="AG126" s="808"/>
      <c r="AH126" s="808"/>
      <c r="AI126" s="808"/>
      <c r="AJ126" s="809"/>
      <c r="AK126" s="810" t="s">
        <v>149</v>
      </c>
      <c r="AL126" s="808"/>
      <c r="AM126" s="808"/>
      <c r="AN126" s="808"/>
      <c r="AO126" s="809"/>
      <c r="AP126" s="852" t="s">
        <v>149</v>
      </c>
      <c r="AQ126" s="853"/>
      <c r="AR126" s="853"/>
      <c r="AS126" s="853"/>
      <c r="AT126" s="854"/>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882"/>
      <c r="CL126" s="883"/>
      <c r="CM126" s="883"/>
      <c r="CN126" s="883"/>
      <c r="CO126" s="884"/>
      <c r="CP126" s="843" t="s">
        <v>478</v>
      </c>
      <c r="CQ126" s="780"/>
      <c r="CR126" s="780"/>
      <c r="CS126" s="780"/>
      <c r="CT126" s="780"/>
      <c r="CU126" s="780"/>
      <c r="CV126" s="780"/>
      <c r="CW126" s="780"/>
      <c r="CX126" s="780"/>
      <c r="CY126" s="780"/>
      <c r="CZ126" s="780"/>
      <c r="DA126" s="780"/>
      <c r="DB126" s="780"/>
      <c r="DC126" s="780"/>
      <c r="DD126" s="780"/>
      <c r="DE126" s="780"/>
      <c r="DF126" s="781"/>
      <c r="DG126" s="844" t="s">
        <v>149</v>
      </c>
      <c r="DH126" s="845"/>
      <c r="DI126" s="845"/>
      <c r="DJ126" s="845"/>
      <c r="DK126" s="845"/>
      <c r="DL126" s="845" t="s">
        <v>149</v>
      </c>
      <c r="DM126" s="845"/>
      <c r="DN126" s="845"/>
      <c r="DO126" s="845"/>
      <c r="DP126" s="845"/>
      <c r="DQ126" s="845" t="s">
        <v>149</v>
      </c>
      <c r="DR126" s="845"/>
      <c r="DS126" s="845"/>
      <c r="DT126" s="845"/>
      <c r="DU126" s="845"/>
      <c r="DV126" s="822" t="s">
        <v>149</v>
      </c>
      <c r="DW126" s="822"/>
      <c r="DX126" s="822"/>
      <c r="DY126" s="822"/>
      <c r="DZ126" s="823"/>
    </row>
    <row r="127" spans="1:130" s="226" customFormat="1" ht="26.25" customHeight="1" x14ac:dyDescent="0.15">
      <c r="A127" s="850"/>
      <c r="B127" s="851"/>
      <c r="C127" s="866" t="s">
        <v>479</v>
      </c>
      <c r="D127" s="867"/>
      <c r="E127" s="867"/>
      <c r="F127" s="867"/>
      <c r="G127" s="867"/>
      <c r="H127" s="867"/>
      <c r="I127" s="867"/>
      <c r="J127" s="867"/>
      <c r="K127" s="867"/>
      <c r="L127" s="867"/>
      <c r="M127" s="867"/>
      <c r="N127" s="867"/>
      <c r="O127" s="867"/>
      <c r="P127" s="867"/>
      <c r="Q127" s="867"/>
      <c r="R127" s="867"/>
      <c r="S127" s="867"/>
      <c r="T127" s="867"/>
      <c r="U127" s="867"/>
      <c r="V127" s="867"/>
      <c r="W127" s="867"/>
      <c r="X127" s="867"/>
      <c r="Y127" s="867"/>
      <c r="Z127" s="868"/>
      <c r="AA127" s="807">
        <v>1746</v>
      </c>
      <c r="AB127" s="808"/>
      <c r="AC127" s="808"/>
      <c r="AD127" s="808"/>
      <c r="AE127" s="809"/>
      <c r="AF127" s="810">
        <v>1299</v>
      </c>
      <c r="AG127" s="808"/>
      <c r="AH127" s="808"/>
      <c r="AI127" s="808"/>
      <c r="AJ127" s="809"/>
      <c r="AK127" s="810">
        <v>842</v>
      </c>
      <c r="AL127" s="808"/>
      <c r="AM127" s="808"/>
      <c r="AN127" s="808"/>
      <c r="AO127" s="809"/>
      <c r="AP127" s="852">
        <v>0</v>
      </c>
      <c r="AQ127" s="853"/>
      <c r="AR127" s="853"/>
      <c r="AS127" s="853"/>
      <c r="AT127" s="854"/>
      <c r="AU127" s="228"/>
      <c r="AV127" s="228"/>
      <c r="AW127" s="228"/>
      <c r="AX127" s="869" t="s">
        <v>480</v>
      </c>
      <c r="AY127" s="840"/>
      <c r="AZ127" s="840"/>
      <c r="BA127" s="840"/>
      <c r="BB127" s="840"/>
      <c r="BC127" s="840"/>
      <c r="BD127" s="840"/>
      <c r="BE127" s="841"/>
      <c r="BF127" s="839" t="s">
        <v>481</v>
      </c>
      <c r="BG127" s="840"/>
      <c r="BH127" s="840"/>
      <c r="BI127" s="840"/>
      <c r="BJ127" s="840"/>
      <c r="BK127" s="840"/>
      <c r="BL127" s="841"/>
      <c r="BM127" s="839" t="s">
        <v>482</v>
      </c>
      <c r="BN127" s="840"/>
      <c r="BO127" s="840"/>
      <c r="BP127" s="840"/>
      <c r="BQ127" s="840"/>
      <c r="BR127" s="840"/>
      <c r="BS127" s="841"/>
      <c r="BT127" s="839" t="s">
        <v>483</v>
      </c>
      <c r="BU127" s="840"/>
      <c r="BV127" s="840"/>
      <c r="BW127" s="840"/>
      <c r="BX127" s="840"/>
      <c r="BY127" s="840"/>
      <c r="BZ127" s="842"/>
      <c r="CA127" s="228"/>
      <c r="CB127" s="228"/>
      <c r="CC127" s="228"/>
      <c r="CD127" s="251"/>
      <c r="CE127" s="251"/>
      <c r="CF127" s="251"/>
      <c r="CG127" s="228"/>
      <c r="CH127" s="228"/>
      <c r="CI127" s="228"/>
      <c r="CJ127" s="250"/>
      <c r="CK127" s="882"/>
      <c r="CL127" s="883"/>
      <c r="CM127" s="883"/>
      <c r="CN127" s="883"/>
      <c r="CO127" s="884"/>
      <c r="CP127" s="843" t="s">
        <v>484</v>
      </c>
      <c r="CQ127" s="780"/>
      <c r="CR127" s="780"/>
      <c r="CS127" s="780"/>
      <c r="CT127" s="780"/>
      <c r="CU127" s="780"/>
      <c r="CV127" s="780"/>
      <c r="CW127" s="780"/>
      <c r="CX127" s="780"/>
      <c r="CY127" s="780"/>
      <c r="CZ127" s="780"/>
      <c r="DA127" s="780"/>
      <c r="DB127" s="780"/>
      <c r="DC127" s="780"/>
      <c r="DD127" s="780"/>
      <c r="DE127" s="780"/>
      <c r="DF127" s="781"/>
      <c r="DG127" s="844" t="s">
        <v>149</v>
      </c>
      <c r="DH127" s="845"/>
      <c r="DI127" s="845"/>
      <c r="DJ127" s="845"/>
      <c r="DK127" s="845"/>
      <c r="DL127" s="845" t="s">
        <v>149</v>
      </c>
      <c r="DM127" s="845"/>
      <c r="DN127" s="845"/>
      <c r="DO127" s="845"/>
      <c r="DP127" s="845"/>
      <c r="DQ127" s="845" t="s">
        <v>149</v>
      </c>
      <c r="DR127" s="845"/>
      <c r="DS127" s="845"/>
      <c r="DT127" s="845"/>
      <c r="DU127" s="845"/>
      <c r="DV127" s="822" t="s">
        <v>149</v>
      </c>
      <c r="DW127" s="822"/>
      <c r="DX127" s="822"/>
      <c r="DY127" s="822"/>
      <c r="DZ127" s="823"/>
    </row>
    <row r="128" spans="1:130" s="226" customFormat="1" ht="26.25" customHeight="1" thickBot="1" x14ac:dyDescent="0.2">
      <c r="A128" s="824" t="s">
        <v>485</v>
      </c>
      <c r="B128" s="825"/>
      <c r="C128" s="825"/>
      <c r="D128" s="825"/>
      <c r="E128" s="825"/>
      <c r="F128" s="825"/>
      <c r="G128" s="825"/>
      <c r="H128" s="825"/>
      <c r="I128" s="825"/>
      <c r="J128" s="825"/>
      <c r="K128" s="825"/>
      <c r="L128" s="825"/>
      <c r="M128" s="825"/>
      <c r="N128" s="825"/>
      <c r="O128" s="825"/>
      <c r="P128" s="825"/>
      <c r="Q128" s="825"/>
      <c r="R128" s="825"/>
      <c r="S128" s="825"/>
      <c r="T128" s="825"/>
      <c r="U128" s="825"/>
      <c r="V128" s="825"/>
      <c r="W128" s="826" t="s">
        <v>486</v>
      </c>
      <c r="X128" s="826"/>
      <c r="Y128" s="826"/>
      <c r="Z128" s="827"/>
      <c r="AA128" s="828">
        <v>7558</v>
      </c>
      <c r="AB128" s="829"/>
      <c r="AC128" s="829"/>
      <c r="AD128" s="829"/>
      <c r="AE128" s="830"/>
      <c r="AF128" s="831">
        <v>1696</v>
      </c>
      <c r="AG128" s="829"/>
      <c r="AH128" s="829"/>
      <c r="AI128" s="829"/>
      <c r="AJ128" s="830"/>
      <c r="AK128" s="831">
        <v>7504</v>
      </c>
      <c r="AL128" s="829"/>
      <c r="AM128" s="829"/>
      <c r="AN128" s="829"/>
      <c r="AO128" s="830"/>
      <c r="AP128" s="832"/>
      <c r="AQ128" s="833"/>
      <c r="AR128" s="833"/>
      <c r="AS128" s="833"/>
      <c r="AT128" s="834"/>
      <c r="AU128" s="228"/>
      <c r="AV128" s="228"/>
      <c r="AW128" s="228"/>
      <c r="AX128" s="835" t="s">
        <v>487</v>
      </c>
      <c r="AY128" s="836"/>
      <c r="AZ128" s="836"/>
      <c r="BA128" s="836"/>
      <c r="BB128" s="836"/>
      <c r="BC128" s="836"/>
      <c r="BD128" s="836"/>
      <c r="BE128" s="837"/>
      <c r="BF128" s="814" t="s">
        <v>149</v>
      </c>
      <c r="BG128" s="815"/>
      <c r="BH128" s="815"/>
      <c r="BI128" s="815"/>
      <c r="BJ128" s="815"/>
      <c r="BK128" s="815"/>
      <c r="BL128" s="838"/>
      <c r="BM128" s="814">
        <v>15</v>
      </c>
      <c r="BN128" s="815"/>
      <c r="BO128" s="815"/>
      <c r="BP128" s="815"/>
      <c r="BQ128" s="815"/>
      <c r="BR128" s="815"/>
      <c r="BS128" s="838"/>
      <c r="BT128" s="814">
        <v>20</v>
      </c>
      <c r="BU128" s="815"/>
      <c r="BV128" s="815"/>
      <c r="BW128" s="815"/>
      <c r="BX128" s="815"/>
      <c r="BY128" s="815"/>
      <c r="BZ128" s="816"/>
      <c r="CA128" s="251"/>
      <c r="CB128" s="251"/>
      <c r="CC128" s="251"/>
      <c r="CD128" s="251"/>
      <c r="CE128" s="251"/>
      <c r="CF128" s="251"/>
      <c r="CG128" s="228"/>
      <c r="CH128" s="228"/>
      <c r="CI128" s="228"/>
      <c r="CJ128" s="250"/>
      <c r="CK128" s="885"/>
      <c r="CL128" s="886"/>
      <c r="CM128" s="886"/>
      <c r="CN128" s="886"/>
      <c r="CO128" s="887"/>
      <c r="CP128" s="817" t="s">
        <v>488</v>
      </c>
      <c r="CQ128" s="758"/>
      <c r="CR128" s="758"/>
      <c r="CS128" s="758"/>
      <c r="CT128" s="758"/>
      <c r="CU128" s="758"/>
      <c r="CV128" s="758"/>
      <c r="CW128" s="758"/>
      <c r="CX128" s="758"/>
      <c r="CY128" s="758"/>
      <c r="CZ128" s="758"/>
      <c r="DA128" s="758"/>
      <c r="DB128" s="758"/>
      <c r="DC128" s="758"/>
      <c r="DD128" s="758"/>
      <c r="DE128" s="758"/>
      <c r="DF128" s="759"/>
      <c r="DG128" s="818" t="s">
        <v>149</v>
      </c>
      <c r="DH128" s="819"/>
      <c r="DI128" s="819"/>
      <c r="DJ128" s="819"/>
      <c r="DK128" s="819"/>
      <c r="DL128" s="819" t="s">
        <v>149</v>
      </c>
      <c r="DM128" s="819"/>
      <c r="DN128" s="819"/>
      <c r="DO128" s="819"/>
      <c r="DP128" s="819"/>
      <c r="DQ128" s="819" t="s">
        <v>149</v>
      </c>
      <c r="DR128" s="819"/>
      <c r="DS128" s="819"/>
      <c r="DT128" s="819"/>
      <c r="DU128" s="819"/>
      <c r="DV128" s="820" t="s">
        <v>149</v>
      </c>
      <c r="DW128" s="820"/>
      <c r="DX128" s="820"/>
      <c r="DY128" s="820"/>
      <c r="DZ128" s="821"/>
    </row>
    <row r="129" spans="1:131" s="226" customFormat="1" ht="26.25" customHeight="1" x14ac:dyDescent="0.15">
      <c r="A129" s="802" t="s">
        <v>107</v>
      </c>
      <c r="B129" s="803"/>
      <c r="C129" s="803"/>
      <c r="D129" s="803"/>
      <c r="E129" s="803"/>
      <c r="F129" s="803"/>
      <c r="G129" s="803"/>
      <c r="H129" s="803"/>
      <c r="I129" s="803"/>
      <c r="J129" s="803"/>
      <c r="K129" s="803"/>
      <c r="L129" s="803"/>
      <c r="M129" s="803"/>
      <c r="N129" s="803"/>
      <c r="O129" s="803"/>
      <c r="P129" s="803"/>
      <c r="Q129" s="803"/>
      <c r="R129" s="803"/>
      <c r="S129" s="803"/>
      <c r="T129" s="803"/>
      <c r="U129" s="803"/>
      <c r="V129" s="803"/>
      <c r="W129" s="804" t="s">
        <v>489</v>
      </c>
      <c r="X129" s="805"/>
      <c r="Y129" s="805"/>
      <c r="Z129" s="806"/>
      <c r="AA129" s="807">
        <v>1939266</v>
      </c>
      <c r="AB129" s="808"/>
      <c r="AC129" s="808"/>
      <c r="AD129" s="808"/>
      <c r="AE129" s="809"/>
      <c r="AF129" s="810">
        <v>2011116</v>
      </c>
      <c r="AG129" s="808"/>
      <c r="AH129" s="808"/>
      <c r="AI129" s="808"/>
      <c r="AJ129" s="809"/>
      <c r="AK129" s="810">
        <v>2210479</v>
      </c>
      <c r="AL129" s="808"/>
      <c r="AM129" s="808"/>
      <c r="AN129" s="808"/>
      <c r="AO129" s="809"/>
      <c r="AP129" s="811"/>
      <c r="AQ129" s="812"/>
      <c r="AR129" s="812"/>
      <c r="AS129" s="812"/>
      <c r="AT129" s="813"/>
      <c r="AU129" s="229"/>
      <c r="AV129" s="229"/>
      <c r="AW129" s="229"/>
      <c r="AX129" s="779" t="s">
        <v>490</v>
      </c>
      <c r="AY129" s="780"/>
      <c r="AZ129" s="780"/>
      <c r="BA129" s="780"/>
      <c r="BB129" s="780"/>
      <c r="BC129" s="780"/>
      <c r="BD129" s="780"/>
      <c r="BE129" s="781"/>
      <c r="BF129" s="798" t="s">
        <v>149</v>
      </c>
      <c r="BG129" s="799"/>
      <c r="BH129" s="799"/>
      <c r="BI129" s="799"/>
      <c r="BJ129" s="799"/>
      <c r="BK129" s="799"/>
      <c r="BL129" s="800"/>
      <c r="BM129" s="798">
        <v>20</v>
      </c>
      <c r="BN129" s="799"/>
      <c r="BO129" s="799"/>
      <c r="BP129" s="799"/>
      <c r="BQ129" s="799"/>
      <c r="BR129" s="799"/>
      <c r="BS129" s="800"/>
      <c r="BT129" s="798">
        <v>30</v>
      </c>
      <c r="BU129" s="799"/>
      <c r="BV129" s="799"/>
      <c r="BW129" s="799"/>
      <c r="BX129" s="799"/>
      <c r="BY129" s="799"/>
      <c r="BZ129" s="801"/>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15">
      <c r="A130" s="802" t="s">
        <v>491</v>
      </c>
      <c r="B130" s="803"/>
      <c r="C130" s="803"/>
      <c r="D130" s="803"/>
      <c r="E130" s="803"/>
      <c r="F130" s="803"/>
      <c r="G130" s="803"/>
      <c r="H130" s="803"/>
      <c r="I130" s="803"/>
      <c r="J130" s="803"/>
      <c r="K130" s="803"/>
      <c r="L130" s="803"/>
      <c r="M130" s="803"/>
      <c r="N130" s="803"/>
      <c r="O130" s="803"/>
      <c r="P130" s="803"/>
      <c r="Q130" s="803"/>
      <c r="R130" s="803"/>
      <c r="S130" s="803"/>
      <c r="T130" s="803"/>
      <c r="U130" s="803"/>
      <c r="V130" s="803"/>
      <c r="W130" s="804" t="s">
        <v>492</v>
      </c>
      <c r="X130" s="805"/>
      <c r="Y130" s="805"/>
      <c r="Z130" s="806"/>
      <c r="AA130" s="807">
        <v>348105</v>
      </c>
      <c r="AB130" s="808"/>
      <c r="AC130" s="808"/>
      <c r="AD130" s="808"/>
      <c r="AE130" s="809"/>
      <c r="AF130" s="810">
        <v>343121</v>
      </c>
      <c r="AG130" s="808"/>
      <c r="AH130" s="808"/>
      <c r="AI130" s="808"/>
      <c r="AJ130" s="809"/>
      <c r="AK130" s="810">
        <v>344405</v>
      </c>
      <c r="AL130" s="808"/>
      <c r="AM130" s="808"/>
      <c r="AN130" s="808"/>
      <c r="AO130" s="809"/>
      <c r="AP130" s="811"/>
      <c r="AQ130" s="812"/>
      <c r="AR130" s="812"/>
      <c r="AS130" s="812"/>
      <c r="AT130" s="813"/>
      <c r="AU130" s="229"/>
      <c r="AV130" s="229"/>
      <c r="AW130" s="229"/>
      <c r="AX130" s="779" t="s">
        <v>493</v>
      </c>
      <c r="AY130" s="780"/>
      <c r="AZ130" s="780"/>
      <c r="BA130" s="780"/>
      <c r="BB130" s="780"/>
      <c r="BC130" s="780"/>
      <c r="BD130" s="780"/>
      <c r="BE130" s="781"/>
      <c r="BF130" s="782">
        <v>8.1</v>
      </c>
      <c r="BG130" s="783"/>
      <c r="BH130" s="783"/>
      <c r="BI130" s="783"/>
      <c r="BJ130" s="783"/>
      <c r="BK130" s="783"/>
      <c r="BL130" s="784"/>
      <c r="BM130" s="782">
        <v>25</v>
      </c>
      <c r="BN130" s="783"/>
      <c r="BO130" s="783"/>
      <c r="BP130" s="783"/>
      <c r="BQ130" s="783"/>
      <c r="BR130" s="783"/>
      <c r="BS130" s="784"/>
      <c r="BT130" s="782">
        <v>35</v>
      </c>
      <c r="BU130" s="783"/>
      <c r="BV130" s="783"/>
      <c r="BW130" s="783"/>
      <c r="BX130" s="783"/>
      <c r="BY130" s="783"/>
      <c r="BZ130" s="785"/>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
      <c r="A131" s="786"/>
      <c r="B131" s="787"/>
      <c r="C131" s="787"/>
      <c r="D131" s="787"/>
      <c r="E131" s="787"/>
      <c r="F131" s="787"/>
      <c r="G131" s="787"/>
      <c r="H131" s="787"/>
      <c r="I131" s="787"/>
      <c r="J131" s="787"/>
      <c r="K131" s="787"/>
      <c r="L131" s="787"/>
      <c r="M131" s="787"/>
      <c r="N131" s="787"/>
      <c r="O131" s="787"/>
      <c r="P131" s="787"/>
      <c r="Q131" s="787"/>
      <c r="R131" s="787"/>
      <c r="S131" s="787"/>
      <c r="T131" s="787"/>
      <c r="U131" s="787"/>
      <c r="V131" s="787"/>
      <c r="W131" s="788" t="s">
        <v>494</v>
      </c>
      <c r="X131" s="789"/>
      <c r="Y131" s="789"/>
      <c r="Z131" s="790"/>
      <c r="AA131" s="791">
        <v>1591161</v>
      </c>
      <c r="AB131" s="792"/>
      <c r="AC131" s="792"/>
      <c r="AD131" s="792"/>
      <c r="AE131" s="793"/>
      <c r="AF131" s="794">
        <v>1667995</v>
      </c>
      <c r="AG131" s="792"/>
      <c r="AH131" s="792"/>
      <c r="AI131" s="792"/>
      <c r="AJ131" s="793"/>
      <c r="AK131" s="794">
        <v>1866074</v>
      </c>
      <c r="AL131" s="792"/>
      <c r="AM131" s="792"/>
      <c r="AN131" s="792"/>
      <c r="AO131" s="793"/>
      <c r="AP131" s="795"/>
      <c r="AQ131" s="796"/>
      <c r="AR131" s="796"/>
      <c r="AS131" s="796"/>
      <c r="AT131" s="797"/>
      <c r="AU131" s="229"/>
      <c r="AV131" s="229"/>
      <c r="AW131" s="229"/>
      <c r="AX131" s="757" t="s">
        <v>495</v>
      </c>
      <c r="AY131" s="758"/>
      <c r="AZ131" s="758"/>
      <c r="BA131" s="758"/>
      <c r="BB131" s="758"/>
      <c r="BC131" s="758"/>
      <c r="BD131" s="758"/>
      <c r="BE131" s="759"/>
      <c r="BF131" s="760" t="s">
        <v>149</v>
      </c>
      <c r="BG131" s="761"/>
      <c r="BH131" s="761"/>
      <c r="BI131" s="761"/>
      <c r="BJ131" s="761"/>
      <c r="BK131" s="761"/>
      <c r="BL131" s="762"/>
      <c r="BM131" s="760">
        <v>350</v>
      </c>
      <c r="BN131" s="761"/>
      <c r="BO131" s="761"/>
      <c r="BP131" s="761"/>
      <c r="BQ131" s="761"/>
      <c r="BR131" s="761"/>
      <c r="BS131" s="762"/>
      <c r="BT131" s="763"/>
      <c r="BU131" s="764"/>
      <c r="BV131" s="764"/>
      <c r="BW131" s="764"/>
      <c r="BX131" s="764"/>
      <c r="BY131" s="764"/>
      <c r="BZ131" s="765"/>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15">
      <c r="A132" s="766" t="s">
        <v>496</v>
      </c>
      <c r="B132" s="767"/>
      <c r="C132" s="767"/>
      <c r="D132" s="767"/>
      <c r="E132" s="767"/>
      <c r="F132" s="767"/>
      <c r="G132" s="767"/>
      <c r="H132" s="767"/>
      <c r="I132" s="767"/>
      <c r="J132" s="767"/>
      <c r="K132" s="767"/>
      <c r="L132" s="767"/>
      <c r="M132" s="767"/>
      <c r="N132" s="767"/>
      <c r="O132" s="767"/>
      <c r="P132" s="767"/>
      <c r="Q132" s="767"/>
      <c r="R132" s="767"/>
      <c r="S132" s="767"/>
      <c r="T132" s="767"/>
      <c r="U132" s="767"/>
      <c r="V132" s="770" t="s">
        <v>497</v>
      </c>
      <c r="W132" s="770"/>
      <c r="X132" s="770"/>
      <c r="Y132" s="770"/>
      <c r="Z132" s="771"/>
      <c r="AA132" s="772">
        <v>7.7876468819999998</v>
      </c>
      <c r="AB132" s="773"/>
      <c r="AC132" s="773"/>
      <c r="AD132" s="773"/>
      <c r="AE132" s="774"/>
      <c r="AF132" s="775">
        <v>8.3455286139999991</v>
      </c>
      <c r="AG132" s="773"/>
      <c r="AH132" s="773"/>
      <c r="AI132" s="773"/>
      <c r="AJ132" s="774"/>
      <c r="AK132" s="775">
        <v>8.2154298279999995</v>
      </c>
      <c r="AL132" s="773"/>
      <c r="AM132" s="773"/>
      <c r="AN132" s="773"/>
      <c r="AO132" s="774"/>
      <c r="AP132" s="776"/>
      <c r="AQ132" s="777"/>
      <c r="AR132" s="777"/>
      <c r="AS132" s="777"/>
      <c r="AT132" s="778"/>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
      <c r="A133" s="768"/>
      <c r="B133" s="769"/>
      <c r="C133" s="769"/>
      <c r="D133" s="769"/>
      <c r="E133" s="769"/>
      <c r="F133" s="769"/>
      <c r="G133" s="769"/>
      <c r="H133" s="769"/>
      <c r="I133" s="769"/>
      <c r="J133" s="769"/>
      <c r="K133" s="769"/>
      <c r="L133" s="769"/>
      <c r="M133" s="769"/>
      <c r="N133" s="769"/>
      <c r="O133" s="769"/>
      <c r="P133" s="769"/>
      <c r="Q133" s="769"/>
      <c r="R133" s="769"/>
      <c r="S133" s="769"/>
      <c r="T133" s="769"/>
      <c r="U133" s="769"/>
      <c r="V133" s="749" t="s">
        <v>498</v>
      </c>
      <c r="W133" s="749"/>
      <c r="X133" s="749"/>
      <c r="Y133" s="749"/>
      <c r="Z133" s="750"/>
      <c r="AA133" s="751">
        <v>5.7</v>
      </c>
      <c r="AB133" s="752"/>
      <c r="AC133" s="752"/>
      <c r="AD133" s="752"/>
      <c r="AE133" s="753"/>
      <c r="AF133" s="751">
        <v>7</v>
      </c>
      <c r="AG133" s="752"/>
      <c r="AH133" s="752"/>
      <c r="AI133" s="752"/>
      <c r="AJ133" s="753"/>
      <c r="AK133" s="751">
        <v>8.1</v>
      </c>
      <c r="AL133" s="752"/>
      <c r="AM133" s="752"/>
      <c r="AN133" s="752"/>
      <c r="AO133" s="753"/>
      <c r="AP133" s="754"/>
      <c r="AQ133" s="755"/>
      <c r="AR133" s="755"/>
      <c r="AS133" s="755"/>
      <c r="AT133" s="756"/>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15">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25" hidden="1" x14ac:dyDescent="0.15">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7Vd59HSk2FSh2xvI4gjSBJ8bYMUMuDNa2j3HXekxKSisQgAjon5Z5vC9lvukXJqGr6umMqCVHPDSnkweb6dgIQ==" saltValue="PSZejfus5/HUiQYCnoUw9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56" customWidth="1"/>
    <col min="121" max="121" width="0" style="255" hidden="1" customWidth="1"/>
    <col min="122" max="16384" width="9" style="255" hidden="1"/>
  </cols>
  <sheetData>
    <row r="1" spans="1:120"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5"/>
    </row>
    <row r="17" spans="119:120" x14ac:dyDescent="0.15">
      <c r="DP17" s="255"/>
    </row>
    <row r="18" spans="119:120" x14ac:dyDescent="0.15"/>
    <row r="19" spans="119:120" x14ac:dyDescent="0.15"/>
    <row r="20" spans="119:120" x14ac:dyDescent="0.15">
      <c r="DO20" s="255"/>
      <c r="DP20" s="255"/>
    </row>
    <row r="21" spans="119:120" x14ac:dyDescent="0.15">
      <c r="DP21" s="255"/>
    </row>
    <row r="22" spans="119:120" x14ac:dyDescent="0.15"/>
    <row r="23" spans="119:120" x14ac:dyDescent="0.15">
      <c r="DO23" s="255"/>
      <c r="DP23" s="255"/>
    </row>
    <row r="24" spans="119:120" x14ac:dyDescent="0.15">
      <c r="DP24" s="255"/>
    </row>
    <row r="25" spans="119:120" x14ac:dyDescent="0.15">
      <c r="DP25" s="255"/>
    </row>
    <row r="26" spans="119:120" x14ac:dyDescent="0.15">
      <c r="DO26" s="255"/>
      <c r="DP26" s="255"/>
    </row>
    <row r="27" spans="119:120" x14ac:dyDescent="0.15"/>
    <row r="28" spans="119:120" x14ac:dyDescent="0.15">
      <c r="DO28" s="255"/>
      <c r="DP28" s="255"/>
    </row>
    <row r="29" spans="119:120" x14ac:dyDescent="0.15">
      <c r="DP29" s="255"/>
    </row>
    <row r="30" spans="119:120" x14ac:dyDescent="0.15"/>
    <row r="31" spans="119:120" x14ac:dyDescent="0.15">
      <c r="DO31" s="255"/>
      <c r="DP31" s="255"/>
    </row>
    <row r="32" spans="119:120" x14ac:dyDescent="0.15"/>
    <row r="33" spans="98:120" x14ac:dyDescent="0.15">
      <c r="DO33" s="255"/>
      <c r="DP33" s="255"/>
    </row>
    <row r="34" spans="98:120" x14ac:dyDescent="0.15">
      <c r="DM34" s="255"/>
    </row>
    <row r="35" spans="98:120" x14ac:dyDescent="0.15">
      <c r="CT35" s="255"/>
      <c r="CU35" s="255"/>
      <c r="CV35" s="255"/>
      <c r="CY35" s="255"/>
      <c r="CZ35" s="255"/>
      <c r="DA35" s="255"/>
      <c r="DD35" s="255"/>
      <c r="DE35" s="255"/>
      <c r="DF35" s="255"/>
      <c r="DI35" s="255"/>
      <c r="DJ35" s="255"/>
      <c r="DK35" s="255"/>
      <c r="DM35" s="255"/>
      <c r="DN35" s="255"/>
      <c r="DO35" s="255"/>
      <c r="DP35" s="255"/>
    </row>
    <row r="36" spans="98:120" x14ac:dyDescent="0.15"/>
    <row r="37" spans="98:120" x14ac:dyDescent="0.15">
      <c r="CW37" s="255"/>
      <c r="DB37" s="255"/>
      <c r="DG37" s="255"/>
      <c r="DL37" s="255"/>
      <c r="DP37" s="255"/>
    </row>
    <row r="38" spans="98:120" x14ac:dyDescent="0.15">
      <c r="CT38" s="255"/>
      <c r="CU38" s="255"/>
      <c r="CV38" s="255"/>
      <c r="CW38" s="255"/>
      <c r="CY38" s="255"/>
      <c r="CZ38" s="255"/>
      <c r="DA38" s="255"/>
      <c r="DB38" s="255"/>
      <c r="DD38" s="255"/>
      <c r="DE38" s="255"/>
      <c r="DF38" s="255"/>
      <c r="DG38" s="255"/>
      <c r="DI38" s="255"/>
      <c r="DJ38" s="255"/>
      <c r="DK38" s="255"/>
      <c r="DL38" s="255"/>
      <c r="DN38" s="255"/>
      <c r="DO38" s="255"/>
      <c r="DP38" s="25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5"/>
      <c r="DO49" s="255"/>
      <c r="DP49" s="25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5"/>
      <c r="CS63" s="255"/>
      <c r="CX63" s="255"/>
      <c r="DC63" s="255"/>
      <c r="DH63" s="255"/>
    </row>
    <row r="64" spans="22:120" x14ac:dyDescent="0.15">
      <c r="V64" s="255"/>
    </row>
    <row r="65" spans="15:120" x14ac:dyDescent="0.15">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x14ac:dyDescent="0.15">
      <c r="Q66" s="255"/>
      <c r="S66" s="255"/>
      <c r="U66" s="255"/>
      <c r="DM66" s="255"/>
    </row>
    <row r="67" spans="15:120" x14ac:dyDescent="0.15">
      <c r="O67" s="255"/>
      <c r="P67" s="255"/>
      <c r="R67" s="255"/>
      <c r="T67" s="255"/>
      <c r="Y67" s="255"/>
      <c r="CT67" s="255"/>
      <c r="CV67" s="255"/>
      <c r="CW67" s="255"/>
      <c r="CY67" s="255"/>
      <c r="DA67" s="255"/>
      <c r="DB67" s="255"/>
      <c r="DD67" s="255"/>
      <c r="DF67" s="255"/>
      <c r="DG67" s="255"/>
      <c r="DI67" s="255"/>
      <c r="DK67" s="255"/>
      <c r="DL67" s="255"/>
      <c r="DN67" s="255"/>
      <c r="DO67" s="255"/>
      <c r="DP67" s="255"/>
    </row>
    <row r="68" spans="15:120" x14ac:dyDescent="0.15"/>
    <row r="69" spans="15:120" x14ac:dyDescent="0.15"/>
    <row r="70" spans="15:120" x14ac:dyDescent="0.15"/>
    <row r="71" spans="15:120" x14ac:dyDescent="0.15"/>
    <row r="72" spans="15:120" x14ac:dyDescent="0.15">
      <c r="DP72" s="255"/>
    </row>
    <row r="73" spans="15:120" x14ac:dyDescent="0.15">
      <c r="DP73" s="25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5"/>
      <c r="CX96" s="255"/>
      <c r="DC96" s="255"/>
      <c r="DH96" s="255"/>
    </row>
    <row r="97" spans="24:120" x14ac:dyDescent="0.15">
      <c r="CS97" s="255"/>
      <c r="CX97" s="255"/>
      <c r="DC97" s="255"/>
      <c r="DH97" s="255"/>
      <c r="DP97" s="256" t="s">
        <v>499</v>
      </c>
    </row>
    <row r="98" spans="24:120" hidden="1" x14ac:dyDescent="0.15">
      <c r="CS98" s="255"/>
      <c r="CX98" s="255"/>
      <c r="DC98" s="255"/>
      <c r="DH98" s="255"/>
    </row>
    <row r="99" spans="24:120" hidden="1" x14ac:dyDescent="0.15">
      <c r="CS99" s="255"/>
      <c r="CX99" s="255"/>
      <c r="DC99" s="255"/>
      <c r="DH99" s="255"/>
    </row>
    <row r="101" spans="24:120" ht="12" hidden="1" customHeight="1" x14ac:dyDescent="0.15">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15">
      <c r="CU102" s="255"/>
      <c r="CZ102" s="255"/>
      <c r="DE102" s="255"/>
      <c r="DJ102" s="255"/>
      <c r="DM102" s="255"/>
    </row>
    <row r="103" spans="24:120" hidden="1" x14ac:dyDescent="0.15">
      <c r="CT103" s="255"/>
      <c r="CV103" s="255"/>
      <c r="CW103" s="255"/>
      <c r="CY103" s="255"/>
      <c r="DA103" s="255"/>
      <c r="DB103" s="255"/>
      <c r="DD103" s="255"/>
      <c r="DF103" s="255"/>
      <c r="DG103" s="255"/>
      <c r="DI103" s="255"/>
      <c r="DK103" s="255"/>
      <c r="DL103" s="255"/>
      <c r="DM103" s="255"/>
      <c r="DN103" s="255"/>
      <c r="DO103" s="255"/>
      <c r="DP103" s="255"/>
    </row>
    <row r="104" spans="24:120" hidden="1" x14ac:dyDescent="0.15">
      <c r="CV104" s="255"/>
      <c r="CW104" s="255"/>
      <c r="DA104" s="255"/>
      <c r="DB104" s="255"/>
      <c r="DF104" s="255"/>
      <c r="DG104" s="255"/>
      <c r="DK104" s="255"/>
      <c r="DL104" s="255"/>
      <c r="DN104" s="255"/>
      <c r="DO104" s="255"/>
      <c r="DP104" s="255"/>
    </row>
    <row r="105" spans="24:120" ht="12.75" hidden="1" customHeight="1" x14ac:dyDescent="0.15"/>
  </sheetData>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6" customWidth="1"/>
    <col min="117" max="16384" width="9" style="255" hidden="1"/>
  </cols>
  <sheetData>
    <row r="1" spans="2:116"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x14ac:dyDescent="0.15"/>
    <row r="3" spans="2:116" x14ac:dyDescent="0.15"/>
    <row r="4" spans="2:116" x14ac:dyDescent="0.15">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x14ac:dyDescent="0.15">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x14ac:dyDescent="0.15"/>
    <row r="20" spans="9:116" x14ac:dyDescent="0.15"/>
    <row r="21" spans="9:116" x14ac:dyDescent="0.15">
      <c r="DL21" s="255"/>
    </row>
    <row r="22" spans="9:116" x14ac:dyDescent="0.15">
      <c r="DI22" s="255"/>
      <c r="DJ22" s="255"/>
      <c r="DK22" s="255"/>
      <c r="DL22" s="255"/>
    </row>
    <row r="23" spans="9:116" x14ac:dyDescent="0.15">
      <c r="CY23" s="255"/>
      <c r="CZ23" s="255"/>
      <c r="DA23" s="255"/>
      <c r="DB23" s="255"/>
      <c r="DC23" s="255"/>
      <c r="DD23" s="255"/>
      <c r="DE23" s="255"/>
      <c r="DF23" s="255"/>
      <c r="DG23" s="255"/>
      <c r="DH23" s="255"/>
      <c r="DI23" s="255"/>
      <c r="DJ23" s="255"/>
      <c r="DK23" s="255"/>
      <c r="DL23" s="25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5"/>
      <c r="DA35" s="255"/>
      <c r="DB35" s="255"/>
      <c r="DC35" s="255"/>
      <c r="DD35" s="255"/>
      <c r="DE35" s="255"/>
      <c r="DF35" s="255"/>
      <c r="DG35" s="255"/>
      <c r="DH35" s="255"/>
      <c r="DI35" s="255"/>
      <c r="DJ35" s="255"/>
      <c r="DK35" s="255"/>
      <c r="DL35" s="255"/>
    </row>
    <row r="36" spans="15:116" x14ac:dyDescent="0.15"/>
    <row r="37" spans="15:116" x14ac:dyDescent="0.15">
      <c r="DL37" s="255"/>
    </row>
    <row r="38" spans="15:116" x14ac:dyDescent="0.15">
      <c r="DI38" s="255"/>
      <c r="DJ38" s="255"/>
      <c r="DK38" s="255"/>
      <c r="DL38" s="255"/>
    </row>
    <row r="39" spans="15:116" x14ac:dyDescent="0.15"/>
    <row r="40" spans="15:116" x14ac:dyDescent="0.15"/>
    <row r="41" spans="15:116" x14ac:dyDescent="0.15"/>
    <row r="42" spans="15:116" x14ac:dyDescent="0.15"/>
    <row r="43" spans="15:116" x14ac:dyDescent="0.15">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x14ac:dyDescent="0.15">
      <c r="DL44" s="255"/>
    </row>
    <row r="45" spans="15:116" x14ac:dyDescent="0.15"/>
    <row r="46" spans="15:116" x14ac:dyDescent="0.15">
      <c r="DA46" s="255"/>
      <c r="DB46" s="255"/>
      <c r="DC46" s="255"/>
      <c r="DD46" s="255"/>
      <c r="DE46" s="255"/>
      <c r="DF46" s="255"/>
      <c r="DG46" s="255"/>
      <c r="DH46" s="255"/>
      <c r="DI46" s="255"/>
      <c r="DJ46" s="255"/>
      <c r="DK46" s="255"/>
      <c r="DL46" s="255"/>
    </row>
    <row r="47" spans="15:116" x14ac:dyDescent="0.15"/>
    <row r="48" spans="15:116" x14ac:dyDescent="0.15"/>
    <row r="49" spans="104:116" x14ac:dyDescent="0.15"/>
    <row r="50" spans="104:116" x14ac:dyDescent="0.15">
      <c r="CZ50" s="255"/>
      <c r="DA50" s="255"/>
      <c r="DB50" s="255"/>
      <c r="DC50" s="255"/>
      <c r="DD50" s="255"/>
      <c r="DE50" s="255"/>
      <c r="DF50" s="255"/>
      <c r="DG50" s="255"/>
      <c r="DH50" s="255"/>
      <c r="DI50" s="255"/>
      <c r="DJ50" s="255"/>
      <c r="DK50" s="255"/>
      <c r="DL50" s="255"/>
    </row>
    <row r="51" spans="104:116" x14ac:dyDescent="0.15"/>
    <row r="52" spans="104:116" x14ac:dyDescent="0.15"/>
    <row r="53" spans="104:116" x14ac:dyDescent="0.15">
      <c r="DL53" s="25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5"/>
      <c r="DD67" s="255"/>
      <c r="DE67" s="255"/>
      <c r="DF67" s="255"/>
      <c r="DG67" s="255"/>
      <c r="DH67" s="255"/>
      <c r="DI67" s="255"/>
      <c r="DJ67" s="255"/>
      <c r="DK67" s="255"/>
      <c r="DL67" s="25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5f298lg+ch5XehHeoSM8+lLFKeHixOtibPrCFuI2ZZrTICUUOd0vVuZhztYYGrd0P73VRmr0ldxxzHCLS1TTww==" saltValue="KFT2XpInwHCt0nUpqpd+O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57" customWidth="1"/>
    <col min="37" max="44" width="17" style="257" customWidth="1"/>
    <col min="45" max="45" width="6.125" style="264" customWidth="1"/>
    <col min="46" max="46" width="3" style="262" customWidth="1"/>
    <col min="47" max="47" width="19.125" style="257" hidden="1" customWidth="1"/>
    <col min="48" max="52" width="12.625" style="257" hidden="1" customWidth="1"/>
    <col min="53" max="16384" width="8.625" style="257" hidden="1"/>
  </cols>
  <sheetData>
    <row r="1" spans="1:46" x14ac:dyDescent="0.15">
      <c r="AS1" s="258"/>
      <c r="AT1" s="258"/>
    </row>
    <row r="2" spans="1:46" x14ac:dyDescent="0.15">
      <c r="AS2" s="258"/>
      <c r="AT2" s="258"/>
    </row>
    <row r="3" spans="1:46" x14ac:dyDescent="0.15">
      <c r="AS3" s="258"/>
      <c r="AT3" s="258"/>
    </row>
    <row r="4" spans="1:46" x14ac:dyDescent="0.15">
      <c r="AS4" s="258"/>
      <c r="AT4" s="258"/>
    </row>
    <row r="5" spans="1:46" ht="17.25" x14ac:dyDescent="0.15">
      <c r="A5" s="259" t="s">
        <v>500</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x14ac:dyDescent="0.15">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501</v>
      </c>
      <c r="AL6" s="263"/>
      <c r="AM6" s="263"/>
      <c r="AN6" s="263"/>
      <c r="AO6" s="258"/>
      <c r="AP6" s="258"/>
      <c r="AQ6" s="258"/>
      <c r="AR6" s="258"/>
    </row>
    <row r="7" spans="1:46" ht="13.5" customHeight="1" x14ac:dyDescent="0.15">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46" t="s">
        <v>502</v>
      </c>
      <c r="AP7" s="268"/>
      <c r="AQ7" s="269" t="s">
        <v>503</v>
      </c>
      <c r="AR7" s="270"/>
    </row>
    <row r="8" spans="1:46" x14ac:dyDescent="0.15">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47"/>
      <c r="AP8" s="274" t="s">
        <v>504</v>
      </c>
      <c r="AQ8" s="275" t="s">
        <v>505</v>
      </c>
      <c r="AR8" s="276" t="s">
        <v>506</v>
      </c>
    </row>
    <row r="9" spans="1:46" x14ac:dyDescent="0.15">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58" t="s">
        <v>507</v>
      </c>
      <c r="AL9" s="1159"/>
      <c r="AM9" s="1159"/>
      <c r="AN9" s="1160"/>
      <c r="AO9" s="277">
        <v>603256</v>
      </c>
      <c r="AP9" s="277">
        <v>264123</v>
      </c>
      <c r="AQ9" s="278">
        <v>231388</v>
      </c>
      <c r="AR9" s="279">
        <v>14.1</v>
      </c>
    </row>
    <row r="10" spans="1:46" ht="13.5" customHeight="1" x14ac:dyDescent="0.15">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58" t="s">
        <v>508</v>
      </c>
      <c r="AL10" s="1159"/>
      <c r="AM10" s="1159"/>
      <c r="AN10" s="1160"/>
      <c r="AO10" s="280">
        <v>3673</v>
      </c>
      <c r="AP10" s="280">
        <v>1608</v>
      </c>
      <c r="AQ10" s="281">
        <v>33497</v>
      </c>
      <c r="AR10" s="282">
        <v>-95.2</v>
      </c>
    </row>
    <row r="11" spans="1:46" ht="13.5" customHeight="1" x14ac:dyDescent="0.15">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58" t="s">
        <v>509</v>
      </c>
      <c r="AL11" s="1159"/>
      <c r="AM11" s="1159"/>
      <c r="AN11" s="1160"/>
      <c r="AO11" s="280" t="s">
        <v>510</v>
      </c>
      <c r="AP11" s="280" t="s">
        <v>510</v>
      </c>
      <c r="AQ11" s="281">
        <v>3588</v>
      </c>
      <c r="AR11" s="282" t="s">
        <v>510</v>
      </c>
    </row>
    <row r="12" spans="1:46" ht="13.5" customHeight="1" x14ac:dyDescent="0.15">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58" t="s">
        <v>511</v>
      </c>
      <c r="AL12" s="1159"/>
      <c r="AM12" s="1159"/>
      <c r="AN12" s="1160"/>
      <c r="AO12" s="280" t="s">
        <v>510</v>
      </c>
      <c r="AP12" s="280" t="s">
        <v>510</v>
      </c>
      <c r="AQ12" s="281" t="s">
        <v>510</v>
      </c>
      <c r="AR12" s="282" t="s">
        <v>510</v>
      </c>
    </row>
    <row r="13" spans="1:46" ht="13.5" customHeight="1" x14ac:dyDescent="0.15">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58" t="s">
        <v>512</v>
      </c>
      <c r="AL13" s="1159"/>
      <c r="AM13" s="1159"/>
      <c r="AN13" s="1160"/>
      <c r="AO13" s="280" t="s">
        <v>510</v>
      </c>
      <c r="AP13" s="280" t="s">
        <v>510</v>
      </c>
      <c r="AQ13" s="281">
        <v>10932</v>
      </c>
      <c r="AR13" s="282" t="s">
        <v>510</v>
      </c>
    </row>
    <row r="14" spans="1:46" ht="13.5" customHeight="1" x14ac:dyDescent="0.15">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58" t="s">
        <v>513</v>
      </c>
      <c r="AL14" s="1159"/>
      <c r="AM14" s="1159"/>
      <c r="AN14" s="1160"/>
      <c r="AO14" s="280">
        <v>10200</v>
      </c>
      <c r="AP14" s="280">
        <v>4466</v>
      </c>
      <c r="AQ14" s="281">
        <v>4261</v>
      </c>
      <c r="AR14" s="282">
        <v>4.8</v>
      </c>
    </row>
    <row r="15" spans="1:46" ht="13.5" customHeight="1" x14ac:dyDescent="0.15">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61" t="s">
        <v>514</v>
      </c>
      <c r="AL15" s="1162"/>
      <c r="AM15" s="1162"/>
      <c r="AN15" s="1163"/>
      <c r="AO15" s="280">
        <v>-40359</v>
      </c>
      <c r="AP15" s="280">
        <v>-17670</v>
      </c>
      <c r="AQ15" s="281">
        <v>-17972</v>
      </c>
      <c r="AR15" s="282">
        <v>-1.7</v>
      </c>
    </row>
    <row r="16" spans="1:46" x14ac:dyDescent="0.15">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61" t="s">
        <v>193</v>
      </c>
      <c r="AL16" s="1162"/>
      <c r="AM16" s="1162"/>
      <c r="AN16" s="1163"/>
      <c r="AO16" s="280">
        <v>576770</v>
      </c>
      <c r="AP16" s="280">
        <v>252526</v>
      </c>
      <c r="AQ16" s="281">
        <v>265695</v>
      </c>
      <c r="AR16" s="282">
        <v>-5</v>
      </c>
    </row>
    <row r="17" spans="1:46" x14ac:dyDescent="0.15">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x14ac:dyDescent="0.15">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x14ac:dyDescent="0.15">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515</v>
      </c>
      <c r="AL19" s="258"/>
      <c r="AM19" s="258"/>
      <c r="AN19" s="258"/>
      <c r="AO19" s="258"/>
      <c r="AP19" s="258"/>
      <c r="AQ19" s="258"/>
      <c r="AR19" s="258"/>
    </row>
    <row r="20" spans="1:46" x14ac:dyDescent="0.15">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516</v>
      </c>
      <c r="AP20" s="289" t="s">
        <v>517</v>
      </c>
      <c r="AQ20" s="290" t="s">
        <v>518</v>
      </c>
      <c r="AR20" s="291"/>
    </row>
    <row r="21" spans="1:46" s="297" customFormat="1" x14ac:dyDescent="0.15">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64" t="s">
        <v>519</v>
      </c>
      <c r="AL21" s="1165"/>
      <c r="AM21" s="1165"/>
      <c r="AN21" s="1166"/>
      <c r="AO21" s="293">
        <v>25.83</v>
      </c>
      <c r="AP21" s="294">
        <v>23.14</v>
      </c>
      <c r="AQ21" s="295">
        <v>2.69</v>
      </c>
      <c r="AR21" s="263"/>
      <c r="AS21" s="296"/>
      <c r="AT21" s="292"/>
    </row>
    <row r="22" spans="1:46" s="297" customFormat="1" x14ac:dyDescent="0.15">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64" t="s">
        <v>520</v>
      </c>
      <c r="AL22" s="1165"/>
      <c r="AM22" s="1165"/>
      <c r="AN22" s="1166"/>
      <c r="AO22" s="298">
        <v>97</v>
      </c>
      <c r="AP22" s="299">
        <v>95.7</v>
      </c>
      <c r="AQ22" s="300">
        <v>1.3</v>
      </c>
      <c r="AR22" s="284"/>
      <c r="AS22" s="296"/>
      <c r="AT22" s="292"/>
    </row>
    <row r="23" spans="1:46" s="297" customFormat="1" x14ac:dyDescent="0.15">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x14ac:dyDescent="0.15">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x14ac:dyDescent="0.15">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x14ac:dyDescent="0.15">
      <c r="A26" s="1157" t="s">
        <v>521</v>
      </c>
      <c r="B26" s="1157"/>
      <c r="C26" s="1157"/>
      <c r="D26" s="1157"/>
      <c r="E26" s="1157"/>
      <c r="F26" s="1157"/>
      <c r="G26" s="1157"/>
      <c r="H26" s="1157"/>
      <c r="I26" s="1157"/>
      <c r="J26" s="1157"/>
      <c r="K26" s="1157"/>
      <c r="L26" s="1157"/>
      <c r="M26" s="1157"/>
      <c r="N26" s="1157"/>
      <c r="O26" s="1157"/>
      <c r="P26" s="1157"/>
      <c r="Q26" s="1157"/>
      <c r="R26" s="1157"/>
      <c r="S26" s="1157"/>
      <c r="T26" s="1157"/>
      <c r="U26" s="1157"/>
      <c r="V26" s="1157"/>
      <c r="W26" s="1157"/>
      <c r="X26" s="1157"/>
      <c r="Y26" s="1157"/>
      <c r="Z26" s="1157"/>
      <c r="AA26" s="1157"/>
      <c r="AB26" s="1157"/>
      <c r="AC26" s="1157"/>
      <c r="AD26" s="1157"/>
      <c r="AE26" s="1157"/>
      <c r="AF26" s="1157"/>
      <c r="AG26" s="1157"/>
      <c r="AH26" s="1157"/>
      <c r="AI26" s="1157"/>
      <c r="AJ26" s="1157"/>
      <c r="AK26" s="1157"/>
      <c r="AL26" s="1157"/>
      <c r="AM26" s="1157"/>
      <c r="AN26" s="1157"/>
      <c r="AO26" s="1157"/>
      <c r="AP26" s="1157"/>
      <c r="AQ26" s="1157"/>
      <c r="AR26" s="1157"/>
      <c r="AS26" s="1157"/>
      <c r="AT26" s="263"/>
    </row>
    <row r="27" spans="1:46" x14ac:dyDescent="0.15">
      <c r="A27" s="305"/>
      <c r="AO27" s="258"/>
      <c r="AP27" s="258"/>
      <c r="AQ27" s="258"/>
      <c r="AR27" s="258"/>
      <c r="AS27" s="258"/>
      <c r="AT27" s="258"/>
    </row>
    <row r="28" spans="1:46" ht="17.25" x14ac:dyDescent="0.15">
      <c r="A28" s="259" t="s">
        <v>522</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x14ac:dyDescent="0.15">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523</v>
      </c>
      <c r="AL29" s="263"/>
      <c r="AM29" s="263"/>
      <c r="AN29" s="263"/>
      <c r="AO29" s="258"/>
      <c r="AP29" s="258"/>
      <c r="AQ29" s="258"/>
      <c r="AR29" s="258"/>
      <c r="AS29" s="307"/>
    </row>
    <row r="30" spans="1:46" ht="13.5" customHeight="1" x14ac:dyDescent="0.15">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46" t="s">
        <v>502</v>
      </c>
      <c r="AP30" s="268"/>
      <c r="AQ30" s="269" t="s">
        <v>503</v>
      </c>
      <c r="AR30" s="270"/>
    </row>
    <row r="31" spans="1:46" x14ac:dyDescent="0.15">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47"/>
      <c r="AP31" s="274" t="s">
        <v>504</v>
      </c>
      <c r="AQ31" s="275" t="s">
        <v>505</v>
      </c>
      <c r="AR31" s="276" t="s">
        <v>506</v>
      </c>
    </row>
    <row r="32" spans="1:46" ht="27" customHeight="1" x14ac:dyDescent="0.15">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48" t="s">
        <v>524</v>
      </c>
      <c r="AL32" s="1149"/>
      <c r="AM32" s="1149"/>
      <c r="AN32" s="1150"/>
      <c r="AO32" s="308">
        <v>396924</v>
      </c>
      <c r="AP32" s="308">
        <v>173785</v>
      </c>
      <c r="AQ32" s="309">
        <v>153945</v>
      </c>
      <c r="AR32" s="310">
        <v>12.9</v>
      </c>
    </row>
    <row r="33" spans="1:46" ht="13.5" customHeight="1" x14ac:dyDescent="0.15">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48" t="s">
        <v>525</v>
      </c>
      <c r="AL33" s="1149"/>
      <c r="AM33" s="1149"/>
      <c r="AN33" s="1150"/>
      <c r="AO33" s="308" t="s">
        <v>510</v>
      </c>
      <c r="AP33" s="308" t="s">
        <v>510</v>
      </c>
      <c r="AQ33" s="309" t="s">
        <v>510</v>
      </c>
      <c r="AR33" s="310" t="s">
        <v>510</v>
      </c>
    </row>
    <row r="34" spans="1:46" ht="27" customHeight="1" x14ac:dyDescent="0.15">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48" t="s">
        <v>526</v>
      </c>
      <c r="AL34" s="1149"/>
      <c r="AM34" s="1149"/>
      <c r="AN34" s="1150"/>
      <c r="AO34" s="308" t="s">
        <v>510</v>
      </c>
      <c r="AP34" s="308" t="s">
        <v>510</v>
      </c>
      <c r="AQ34" s="309">
        <v>4</v>
      </c>
      <c r="AR34" s="310" t="s">
        <v>510</v>
      </c>
    </row>
    <row r="35" spans="1:46" ht="27" customHeight="1" x14ac:dyDescent="0.15">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48" t="s">
        <v>527</v>
      </c>
      <c r="AL35" s="1149"/>
      <c r="AM35" s="1149"/>
      <c r="AN35" s="1150"/>
      <c r="AO35" s="308">
        <v>107449</v>
      </c>
      <c r="AP35" s="308">
        <v>47044</v>
      </c>
      <c r="AQ35" s="309">
        <v>31105</v>
      </c>
      <c r="AR35" s="310">
        <v>51.2</v>
      </c>
    </row>
    <row r="36" spans="1:46" ht="27" customHeight="1" x14ac:dyDescent="0.15">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48" t="s">
        <v>528</v>
      </c>
      <c r="AL36" s="1149"/>
      <c r="AM36" s="1149"/>
      <c r="AN36" s="1150"/>
      <c r="AO36" s="308" t="s">
        <v>510</v>
      </c>
      <c r="AP36" s="308" t="s">
        <v>510</v>
      </c>
      <c r="AQ36" s="309">
        <v>3257</v>
      </c>
      <c r="AR36" s="310" t="s">
        <v>510</v>
      </c>
    </row>
    <row r="37" spans="1:46" ht="13.5" customHeight="1" x14ac:dyDescent="0.15">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48" t="s">
        <v>529</v>
      </c>
      <c r="AL37" s="1149"/>
      <c r="AM37" s="1149"/>
      <c r="AN37" s="1150"/>
      <c r="AO37" s="308">
        <v>842</v>
      </c>
      <c r="AP37" s="308">
        <v>369</v>
      </c>
      <c r="AQ37" s="309">
        <v>1590</v>
      </c>
      <c r="AR37" s="310">
        <v>-76.8</v>
      </c>
    </row>
    <row r="38" spans="1:46" ht="27" customHeight="1" x14ac:dyDescent="0.15">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51" t="s">
        <v>530</v>
      </c>
      <c r="AL38" s="1152"/>
      <c r="AM38" s="1152"/>
      <c r="AN38" s="1153"/>
      <c r="AO38" s="311" t="s">
        <v>510</v>
      </c>
      <c r="AP38" s="311" t="s">
        <v>510</v>
      </c>
      <c r="AQ38" s="312">
        <v>20</v>
      </c>
      <c r="AR38" s="300" t="s">
        <v>510</v>
      </c>
      <c r="AS38" s="307"/>
    </row>
    <row r="39" spans="1:46" x14ac:dyDescent="0.15">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51" t="s">
        <v>531</v>
      </c>
      <c r="AL39" s="1152"/>
      <c r="AM39" s="1152"/>
      <c r="AN39" s="1153"/>
      <c r="AO39" s="308">
        <v>-7504</v>
      </c>
      <c r="AP39" s="308">
        <v>-3285</v>
      </c>
      <c r="AQ39" s="309">
        <v>-7358</v>
      </c>
      <c r="AR39" s="310">
        <v>-55.4</v>
      </c>
      <c r="AS39" s="307"/>
    </row>
    <row r="40" spans="1:46" ht="27" customHeight="1" x14ac:dyDescent="0.15">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48" t="s">
        <v>532</v>
      </c>
      <c r="AL40" s="1149"/>
      <c r="AM40" s="1149"/>
      <c r="AN40" s="1150"/>
      <c r="AO40" s="308">
        <v>-344405</v>
      </c>
      <c r="AP40" s="308">
        <v>-150790</v>
      </c>
      <c r="AQ40" s="309">
        <v>-130450</v>
      </c>
      <c r="AR40" s="310">
        <v>15.6</v>
      </c>
      <c r="AS40" s="307"/>
    </row>
    <row r="41" spans="1:46" x14ac:dyDescent="0.15">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154" t="s">
        <v>303</v>
      </c>
      <c r="AL41" s="1155"/>
      <c r="AM41" s="1155"/>
      <c r="AN41" s="1156"/>
      <c r="AO41" s="308">
        <v>153306</v>
      </c>
      <c r="AP41" s="308">
        <v>67122</v>
      </c>
      <c r="AQ41" s="309">
        <v>52112</v>
      </c>
      <c r="AR41" s="310">
        <v>28.8</v>
      </c>
      <c r="AS41" s="307"/>
    </row>
    <row r="42" spans="1:46" x14ac:dyDescent="0.15">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533</v>
      </c>
      <c r="AL42" s="258"/>
      <c r="AM42" s="258"/>
      <c r="AN42" s="258"/>
      <c r="AO42" s="258"/>
      <c r="AP42" s="258"/>
      <c r="AQ42" s="284"/>
      <c r="AR42" s="284"/>
      <c r="AS42" s="307"/>
    </row>
    <row r="43" spans="1:46" x14ac:dyDescent="0.15">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x14ac:dyDescent="0.15">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x14ac:dyDescent="0.15">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x14ac:dyDescent="0.15">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15">
      <c r="A47" s="317" t="s">
        <v>534</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x14ac:dyDescent="0.15">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535</v>
      </c>
      <c r="AL48" s="318"/>
      <c r="AM48" s="318"/>
      <c r="AN48" s="318"/>
      <c r="AO48" s="318"/>
      <c r="AP48" s="318"/>
      <c r="AQ48" s="319"/>
      <c r="AR48" s="318"/>
    </row>
    <row r="49" spans="1:44" ht="13.5" customHeight="1" x14ac:dyDescent="0.15">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41" t="s">
        <v>502</v>
      </c>
      <c r="AN49" s="1143" t="s">
        <v>536</v>
      </c>
      <c r="AO49" s="1144"/>
      <c r="AP49" s="1144"/>
      <c r="AQ49" s="1144"/>
      <c r="AR49" s="1145"/>
    </row>
    <row r="50" spans="1:44" x14ac:dyDescent="0.15">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42"/>
      <c r="AN50" s="324" t="s">
        <v>537</v>
      </c>
      <c r="AO50" s="325" t="s">
        <v>538</v>
      </c>
      <c r="AP50" s="326" t="s">
        <v>539</v>
      </c>
      <c r="AQ50" s="327" t="s">
        <v>540</v>
      </c>
      <c r="AR50" s="328" t="s">
        <v>541</v>
      </c>
    </row>
    <row r="51" spans="1:44" x14ac:dyDescent="0.15">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542</v>
      </c>
      <c r="AL51" s="321"/>
      <c r="AM51" s="329">
        <v>380113</v>
      </c>
      <c r="AN51" s="330">
        <v>151863</v>
      </c>
      <c r="AO51" s="331">
        <v>-58.1</v>
      </c>
      <c r="AP51" s="332">
        <v>291173</v>
      </c>
      <c r="AQ51" s="333">
        <v>-0.3</v>
      </c>
      <c r="AR51" s="334">
        <v>-57.8</v>
      </c>
    </row>
    <row r="52" spans="1:44" x14ac:dyDescent="0.15">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543</v>
      </c>
      <c r="AM52" s="337">
        <v>146840</v>
      </c>
      <c r="AN52" s="338">
        <v>58666</v>
      </c>
      <c r="AO52" s="339">
        <v>-74.3</v>
      </c>
      <c r="AP52" s="340">
        <v>119071</v>
      </c>
      <c r="AQ52" s="341">
        <v>-6.7</v>
      </c>
      <c r="AR52" s="342">
        <v>-67.599999999999994</v>
      </c>
    </row>
    <row r="53" spans="1:44" x14ac:dyDescent="0.15">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544</v>
      </c>
      <c r="AL53" s="321"/>
      <c r="AM53" s="329">
        <v>725508</v>
      </c>
      <c r="AN53" s="330">
        <v>295764</v>
      </c>
      <c r="AO53" s="331">
        <v>94.8</v>
      </c>
      <c r="AP53" s="332">
        <v>271581</v>
      </c>
      <c r="AQ53" s="333">
        <v>-6.7</v>
      </c>
      <c r="AR53" s="334">
        <v>101.5</v>
      </c>
    </row>
    <row r="54" spans="1:44" x14ac:dyDescent="0.15">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543</v>
      </c>
      <c r="AM54" s="337">
        <v>257567</v>
      </c>
      <c r="AN54" s="338">
        <v>105001</v>
      </c>
      <c r="AO54" s="339">
        <v>79</v>
      </c>
      <c r="AP54" s="340">
        <v>117844</v>
      </c>
      <c r="AQ54" s="341">
        <v>-1</v>
      </c>
      <c r="AR54" s="342">
        <v>80</v>
      </c>
    </row>
    <row r="55" spans="1:44" x14ac:dyDescent="0.15">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545</v>
      </c>
      <c r="AL55" s="321"/>
      <c r="AM55" s="329">
        <v>1069757</v>
      </c>
      <c r="AN55" s="330">
        <v>451184</v>
      </c>
      <c r="AO55" s="331">
        <v>52.5</v>
      </c>
      <c r="AP55" s="332">
        <v>268375</v>
      </c>
      <c r="AQ55" s="333">
        <v>-1.2</v>
      </c>
      <c r="AR55" s="334">
        <v>53.7</v>
      </c>
    </row>
    <row r="56" spans="1:44" x14ac:dyDescent="0.15">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543</v>
      </c>
      <c r="AM56" s="337">
        <v>413131</v>
      </c>
      <c r="AN56" s="338">
        <v>174243</v>
      </c>
      <c r="AO56" s="339">
        <v>65.900000000000006</v>
      </c>
      <c r="AP56" s="340">
        <v>119602</v>
      </c>
      <c r="AQ56" s="341">
        <v>1.5</v>
      </c>
      <c r="AR56" s="342">
        <v>64.400000000000006</v>
      </c>
    </row>
    <row r="57" spans="1:44" x14ac:dyDescent="0.15">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546</v>
      </c>
      <c r="AL57" s="321"/>
      <c r="AM57" s="329">
        <v>740359</v>
      </c>
      <c r="AN57" s="330">
        <v>316935</v>
      </c>
      <c r="AO57" s="331">
        <v>-29.8</v>
      </c>
      <c r="AP57" s="332">
        <v>301035</v>
      </c>
      <c r="AQ57" s="333">
        <v>12.2</v>
      </c>
      <c r="AR57" s="334">
        <v>-42</v>
      </c>
    </row>
    <row r="58" spans="1:44" x14ac:dyDescent="0.15">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543</v>
      </c>
      <c r="AM58" s="337">
        <v>130218</v>
      </c>
      <c r="AN58" s="338">
        <v>55744</v>
      </c>
      <c r="AO58" s="339">
        <v>-68</v>
      </c>
      <c r="AP58" s="340">
        <v>154376</v>
      </c>
      <c r="AQ58" s="341">
        <v>29.1</v>
      </c>
      <c r="AR58" s="342">
        <v>-97.1</v>
      </c>
    </row>
    <row r="59" spans="1:44" x14ac:dyDescent="0.15">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547</v>
      </c>
      <c r="AL59" s="321"/>
      <c r="AM59" s="329">
        <v>923812</v>
      </c>
      <c r="AN59" s="330">
        <v>404471</v>
      </c>
      <c r="AO59" s="331">
        <v>27.6</v>
      </c>
      <c r="AP59" s="332">
        <v>277467</v>
      </c>
      <c r="AQ59" s="333">
        <v>-7.8</v>
      </c>
      <c r="AR59" s="334">
        <v>35.4</v>
      </c>
    </row>
    <row r="60" spans="1:44" x14ac:dyDescent="0.15">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543</v>
      </c>
      <c r="AM60" s="337">
        <v>307474</v>
      </c>
      <c r="AN60" s="338">
        <v>134621</v>
      </c>
      <c r="AO60" s="339">
        <v>141.5</v>
      </c>
      <c r="AP60" s="340">
        <v>128378</v>
      </c>
      <c r="AQ60" s="341">
        <v>-16.8</v>
      </c>
      <c r="AR60" s="342">
        <v>158.30000000000001</v>
      </c>
    </row>
    <row r="61" spans="1:44" x14ac:dyDescent="0.15">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548</v>
      </c>
      <c r="AL61" s="343"/>
      <c r="AM61" s="344">
        <v>767910</v>
      </c>
      <c r="AN61" s="345">
        <v>324043</v>
      </c>
      <c r="AO61" s="346">
        <v>17.399999999999999</v>
      </c>
      <c r="AP61" s="347">
        <v>281926</v>
      </c>
      <c r="AQ61" s="348">
        <v>-0.8</v>
      </c>
      <c r="AR61" s="334">
        <v>18.2</v>
      </c>
    </row>
    <row r="62" spans="1:44" x14ac:dyDescent="0.15">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543</v>
      </c>
      <c r="AM62" s="337">
        <v>251046</v>
      </c>
      <c r="AN62" s="338">
        <v>105655</v>
      </c>
      <c r="AO62" s="339">
        <v>28.8</v>
      </c>
      <c r="AP62" s="340">
        <v>127854</v>
      </c>
      <c r="AQ62" s="341">
        <v>1.2</v>
      </c>
      <c r="AR62" s="342">
        <v>27.6</v>
      </c>
    </row>
    <row r="63" spans="1:44" x14ac:dyDescent="0.15">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x14ac:dyDescent="0.15">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x14ac:dyDescent="0.15">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x14ac:dyDescent="0.15">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15">
      <c r="AK67" s="258"/>
      <c r="AL67" s="258"/>
      <c r="AM67" s="258"/>
      <c r="AN67" s="258"/>
      <c r="AO67" s="258"/>
      <c r="AP67" s="258"/>
      <c r="AQ67" s="258"/>
      <c r="AR67" s="258"/>
      <c r="AS67" s="258"/>
      <c r="AT67" s="258"/>
    </row>
    <row r="68" spans="1:46" ht="13.5" hidden="1" customHeight="1" x14ac:dyDescent="0.15">
      <c r="AK68" s="258"/>
      <c r="AL68" s="258"/>
      <c r="AM68" s="258"/>
      <c r="AN68" s="258"/>
      <c r="AO68" s="258"/>
      <c r="AP68" s="258"/>
      <c r="AQ68" s="258"/>
      <c r="AR68" s="258"/>
    </row>
    <row r="69" spans="1:46" ht="13.5" hidden="1" customHeight="1" x14ac:dyDescent="0.15">
      <c r="AK69" s="258"/>
      <c r="AL69" s="258"/>
      <c r="AM69" s="258"/>
      <c r="AN69" s="258"/>
      <c r="AO69" s="258"/>
      <c r="AP69" s="258"/>
      <c r="AQ69" s="258"/>
      <c r="AR69" s="258"/>
    </row>
    <row r="70" spans="1:46" hidden="1" x14ac:dyDescent="0.15">
      <c r="AK70" s="258"/>
      <c r="AL70" s="258"/>
      <c r="AM70" s="258"/>
      <c r="AN70" s="258"/>
      <c r="AO70" s="258"/>
      <c r="AP70" s="258"/>
      <c r="AQ70" s="258"/>
      <c r="AR70" s="258"/>
    </row>
    <row r="71" spans="1:46" hidden="1" x14ac:dyDescent="0.15">
      <c r="AK71" s="258"/>
      <c r="AL71" s="258"/>
      <c r="AM71" s="258"/>
      <c r="AN71" s="258"/>
      <c r="AO71" s="258"/>
      <c r="AP71" s="258"/>
      <c r="AQ71" s="258"/>
      <c r="AR71" s="258"/>
    </row>
    <row r="72" spans="1:46" hidden="1" x14ac:dyDescent="0.15">
      <c r="AK72" s="258"/>
      <c r="AL72" s="258"/>
      <c r="AM72" s="258"/>
      <c r="AN72" s="258"/>
      <c r="AO72" s="258"/>
      <c r="AP72" s="258"/>
      <c r="AQ72" s="258"/>
      <c r="AR72" s="258"/>
    </row>
    <row r="73" spans="1:46" hidden="1" x14ac:dyDescent="0.15">
      <c r="AK73" s="258"/>
      <c r="AL73" s="258"/>
      <c r="AM73" s="258"/>
      <c r="AN73" s="258"/>
      <c r="AO73" s="258"/>
      <c r="AP73" s="258"/>
      <c r="AQ73" s="258"/>
      <c r="AR73" s="258"/>
    </row>
  </sheetData>
  <sheetProtection algorithmName="SHA-512" hashValue="SansDZme27FPxw90veXEFZm6GmCkRo3dB/fbwq7rHvRwPzZlpsvsOV1K0P6bLZL7vx3gFbIcAEL4/ARZEEpVIg==" saltValue="UwdCIVbeuhOM/XSrV6FSv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56" customWidth="1"/>
    <col min="126" max="16384" width="9" style="255" hidden="1"/>
  </cols>
  <sheetData>
    <row r="1" spans="2:125"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x14ac:dyDescent="0.15">
      <c r="B2" s="255"/>
      <c r="DG2" s="255"/>
    </row>
    <row r="3" spans="2:125" x14ac:dyDescent="0.15">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x14ac:dyDescent="0.15"/>
    <row r="5" spans="2:125" x14ac:dyDescent="0.15"/>
    <row r="6" spans="2:125" x14ac:dyDescent="0.15"/>
    <row r="7" spans="2:125" x14ac:dyDescent="0.15"/>
    <row r="8" spans="2:125" x14ac:dyDescent="0.15"/>
    <row r="9" spans="2:125" x14ac:dyDescent="0.15">
      <c r="DU9" s="25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5"/>
    </row>
    <row r="18" spans="125:125" x14ac:dyDescent="0.15"/>
    <row r="19" spans="125:125" x14ac:dyDescent="0.15"/>
    <row r="20" spans="125:125" x14ac:dyDescent="0.15">
      <c r="DU20" s="255"/>
    </row>
    <row r="21" spans="125:125" x14ac:dyDescent="0.15">
      <c r="DU21" s="25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5"/>
    </row>
    <row r="29" spans="125:125" x14ac:dyDescent="0.15"/>
    <row r="30" spans="125:125" x14ac:dyDescent="0.15"/>
    <row r="31" spans="125:125" x14ac:dyDescent="0.15"/>
    <row r="32" spans="125:125" x14ac:dyDescent="0.15"/>
    <row r="33" spans="2:125" x14ac:dyDescent="0.15">
      <c r="B33" s="255"/>
      <c r="G33" s="255"/>
      <c r="I33" s="255"/>
    </row>
    <row r="34" spans="2:125" x14ac:dyDescent="0.15">
      <c r="C34" s="255"/>
      <c r="P34" s="255"/>
      <c r="DE34" s="255"/>
      <c r="DH34" s="255"/>
    </row>
    <row r="35" spans="2:125" x14ac:dyDescent="0.15">
      <c r="D35" s="255"/>
      <c r="E35" s="255"/>
      <c r="DG35" s="255"/>
      <c r="DJ35" s="255"/>
      <c r="DP35" s="255"/>
      <c r="DQ35" s="255"/>
      <c r="DR35" s="255"/>
      <c r="DS35" s="255"/>
      <c r="DT35" s="255"/>
      <c r="DU35" s="255"/>
    </row>
    <row r="36" spans="2:125" x14ac:dyDescent="0.15">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x14ac:dyDescent="0.15">
      <c r="DU37" s="255"/>
    </row>
    <row r="38" spans="2:125" x14ac:dyDescent="0.15">
      <c r="DT38" s="255"/>
      <c r="DU38" s="255"/>
    </row>
    <row r="39" spans="2:125" x14ac:dyDescent="0.15"/>
    <row r="40" spans="2:125" x14ac:dyDescent="0.15">
      <c r="DH40" s="255"/>
    </row>
    <row r="41" spans="2:125" x14ac:dyDescent="0.15">
      <c r="DE41" s="255"/>
    </row>
    <row r="42" spans="2:125" x14ac:dyDescent="0.15">
      <c r="DG42" s="255"/>
      <c r="DJ42" s="255"/>
    </row>
    <row r="43" spans="2:125" x14ac:dyDescent="0.1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x14ac:dyDescent="0.15">
      <c r="DU44" s="255"/>
    </row>
    <row r="45" spans="2:125" x14ac:dyDescent="0.15"/>
    <row r="46" spans="2:125" x14ac:dyDescent="0.15"/>
    <row r="47" spans="2:125" x14ac:dyDescent="0.15"/>
    <row r="48" spans="2:125" x14ac:dyDescent="0.15">
      <c r="DT48" s="255"/>
      <c r="DU48" s="255"/>
    </row>
    <row r="49" spans="120:125" x14ac:dyDescent="0.15">
      <c r="DU49" s="255"/>
    </row>
    <row r="50" spans="120:125" x14ac:dyDescent="0.15">
      <c r="DU50" s="255"/>
    </row>
    <row r="51" spans="120:125" x14ac:dyDescent="0.15">
      <c r="DP51" s="255"/>
      <c r="DQ51" s="255"/>
      <c r="DR51" s="255"/>
      <c r="DS51" s="255"/>
      <c r="DT51" s="255"/>
      <c r="DU51" s="255"/>
    </row>
    <row r="52" spans="120:125" x14ac:dyDescent="0.15"/>
    <row r="53" spans="120:125" x14ac:dyDescent="0.15"/>
    <row r="54" spans="120:125" x14ac:dyDescent="0.15">
      <c r="DU54" s="255"/>
    </row>
    <row r="55" spans="120:125" x14ac:dyDescent="0.15"/>
    <row r="56" spans="120:125" x14ac:dyDescent="0.15"/>
    <row r="57" spans="120:125" x14ac:dyDescent="0.15"/>
    <row r="58" spans="120:125" x14ac:dyDescent="0.15">
      <c r="DU58" s="255"/>
    </row>
    <row r="59" spans="120:125" x14ac:dyDescent="0.15"/>
    <row r="60" spans="120:125" x14ac:dyDescent="0.15"/>
    <row r="61" spans="120:125" x14ac:dyDescent="0.15"/>
    <row r="62" spans="120:125" x14ac:dyDescent="0.15"/>
    <row r="63" spans="120:125" x14ac:dyDescent="0.15">
      <c r="DU63" s="255"/>
    </row>
    <row r="64" spans="120:125" x14ac:dyDescent="0.15">
      <c r="DT64" s="255"/>
      <c r="DU64" s="255"/>
    </row>
    <row r="65" spans="123:125" x14ac:dyDescent="0.15"/>
    <row r="66" spans="123:125" x14ac:dyDescent="0.15"/>
    <row r="67" spans="123:125" x14ac:dyDescent="0.15"/>
    <row r="68" spans="123:125" x14ac:dyDescent="0.15"/>
    <row r="69" spans="123:125" x14ac:dyDescent="0.15">
      <c r="DS69" s="255"/>
      <c r="DT69" s="255"/>
      <c r="DU69" s="25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5"/>
    </row>
    <row r="83" spans="116:125" x14ac:dyDescent="0.15">
      <c r="DM83" s="255"/>
      <c r="DN83" s="255"/>
      <c r="DO83" s="255"/>
      <c r="DP83" s="255"/>
      <c r="DQ83" s="255"/>
      <c r="DR83" s="255"/>
      <c r="DS83" s="255"/>
      <c r="DT83" s="255"/>
      <c r="DU83" s="255"/>
    </row>
    <row r="84" spans="116:125" x14ac:dyDescent="0.15"/>
    <row r="85" spans="116:125" x14ac:dyDescent="0.15"/>
    <row r="86" spans="116:125" x14ac:dyDescent="0.15"/>
    <row r="87" spans="116:125" x14ac:dyDescent="0.15"/>
    <row r="88" spans="116:125" x14ac:dyDescent="0.15">
      <c r="DU88" s="25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5"/>
      <c r="DT94" s="255"/>
      <c r="DU94" s="255"/>
    </row>
    <row r="95" spans="116:125" ht="13.5" customHeight="1" x14ac:dyDescent="0.15">
      <c r="DU95" s="25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5"/>
    </row>
    <row r="102" spans="124:125" ht="13.5" customHeight="1" x14ac:dyDescent="0.15"/>
    <row r="103" spans="124:125" ht="13.5" customHeight="1" x14ac:dyDescent="0.15"/>
    <row r="104" spans="124:125" ht="13.5" customHeight="1" x14ac:dyDescent="0.15">
      <c r="DT104" s="255"/>
      <c r="DU104" s="25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5" t="s">
        <v>550</v>
      </c>
    </row>
    <row r="121" spans="125:125" ht="13.5" hidden="1" customHeight="1" x14ac:dyDescent="0.15">
      <c r="DU121" s="255"/>
    </row>
  </sheetData>
  <sheetProtection algorithmName="SHA-512" hashValue="erjkcpOg213gYsCSy4eDk0ublwrdTHtHgkt3EtZM0n6+RAoQNT/iwOeL470fdkLm8WzB2+z6tWV7TKUqW97wpg==" saltValue="xvqVYNRjFuX2g+81H1KNr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6" customWidth="1"/>
    <col min="126" max="142" width="0" style="255" hidden="1" customWidth="1"/>
    <col min="143" max="16384" width="9" style="255" hidden="1"/>
  </cols>
  <sheetData>
    <row r="1" spans="1:125"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x14ac:dyDescent="0.15">
      <c r="B2" s="255"/>
      <c r="T2" s="255"/>
    </row>
    <row r="3" spans="1:125"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5"/>
      <c r="G33" s="255"/>
      <c r="I33" s="255"/>
    </row>
    <row r="34" spans="2:125" x14ac:dyDescent="0.15">
      <c r="C34" s="255"/>
      <c r="P34" s="255"/>
      <c r="R34" s="255"/>
      <c r="U34" s="255"/>
    </row>
    <row r="35" spans="2:125" x14ac:dyDescent="0.15">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x14ac:dyDescent="0.15">
      <c r="F36" s="255"/>
      <c r="H36" s="255"/>
      <c r="J36" s="255"/>
      <c r="K36" s="255"/>
      <c r="L36" s="255"/>
      <c r="M36" s="255"/>
      <c r="N36" s="255"/>
      <c r="O36" s="255"/>
      <c r="Q36" s="255"/>
      <c r="S36" s="255"/>
      <c r="V36" s="255"/>
    </row>
    <row r="37" spans="2:125" x14ac:dyDescent="0.15"/>
    <row r="38" spans="2:125" x14ac:dyDescent="0.15"/>
    <row r="39" spans="2:125" x14ac:dyDescent="0.15"/>
    <row r="40" spans="2:125" x14ac:dyDescent="0.15">
      <c r="U40" s="255"/>
    </row>
    <row r="41" spans="2:125" x14ac:dyDescent="0.15">
      <c r="R41" s="255"/>
    </row>
    <row r="42" spans="2:125" x14ac:dyDescent="0.15">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x14ac:dyDescent="0.15">
      <c r="Q43" s="255"/>
      <c r="S43" s="255"/>
      <c r="V43" s="25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6" t="s">
        <v>551</v>
      </c>
    </row>
  </sheetData>
  <sheetProtection algorithmName="SHA-512" hashValue="5cYjfp5ySbM1tC5LD5C8agA4h8cgHlNzeM86GJapV9OAH3KxB1Cm1kF3KJtDZf4lA9+06YYdT01BZZ5eMU8AoA==" saltValue="27F7/bw1oiPypvONWH1U/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552</v>
      </c>
      <c r="G46" s="8" t="s">
        <v>553</v>
      </c>
      <c r="H46" s="8" t="s">
        <v>554</v>
      </c>
      <c r="I46" s="8" t="s">
        <v>555</v>
      </c>
      <c r="J46" s="9" t="s">
        <v>556</v>
      </c>
    </row>
    <row r="47" spans="2:10" ht="57.75" customHeight="1" x14ac:dyDescent="0.15">
      <c r="B47" s="10"/>
      <c r="C47" s="1167" t="s">
        <v>3</v>
      </c>
      <c r="D47" s="1167"/>
      <c r="E47" s="1168"/>
      <c r="F47" s="11">
        <v>14.52</v>
      </c>
      <c r="G47" s="12">
        <v>14.65</v>
      </c>
      <c r="H47" s="12">
        <v>14.79</v>
      </c>
      <c r="I47" s="12">
        <v>19.45</v>
      </c>
      <c r="J47" s="13">
        <v>18.239999999999998</v>
      </c>
    </row>
    <row r="48" spans="2:10" ht="57.75" customHeight="1" x14ac:dyDescent="0.15">
      <c r="B48" s="14"/>
      <c r="C48" s="1169" t="s">
        <v>4</v>
      </c>
      <c r="D48" s="1169"/>
      <c r="E48" s="1170"/>
      <c r="F48" s="15">
        <v>5.1100000000000003</v>
      </c>
      <c r="G48" s="16">
        <v>6.32</v>
      </c>
      <c r="H48" s="16">
        <v>4.38</v>
      </c>
      <c r="I48" s="16">
        <v>5.69</v>
      </c>
      <c r="J48" s="17">
        <v>6.81</v>
      </c>
    </row>
    <row r="49" spans="2:10" ht="57.75" customHeight="1" thickBot="1" x14ac:dyDescent="0.2">
      <c r="B49" s="18"/>
      <c r="C49" s="1171" t="s">
        <v>5</v>
      </c>
      <c r="D49" s="1171"/>
      <c r="E49" s="1172"/>
      <c r="F49" s="19">
        <v>4.3</v>
      </c>
      <c r="G49" s="20">
        <v>1.18</v>
      </c>
      <c r="H49" s="20" t="s">
        <v>557</v>
      </c>
      <c r="I49" s="20">
        <v>6.66</v>
      </c>
      <c r="J49" s="21">
        <v>2.1800000000000002</v>
      </c>
    </row>
    <row r="50" spans="2:10" x14ac:dyDescent="0.15"/>
  </sheetData>
  <sheetProtection algorithmName="SHA-512" hashValue="xrcwXTE0Cq1toenMf/m+x0vQlTOgXPzbrKNYkmMgNAxCMKjN4XNN6Uc2NprrbONGwv3GNTu9f4B7fZlQwDy27Q==" saltValue="OlrwiScdHl/W4RBhvElpX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山田 桃子</cp:lastModifiedBy>
  <cp:lastPrinted>2023-03-17T09:39:21Z</cp:lastPrinted>
  <dcterms:created xsi:type="dcterms:W3CDTF">2023-02-20T07:27:38Z</dcterms:created>
  <dcterms:modified xsi:type="dcterms:W3CDTF">2023-10-27T05:54:22Z</dcterms:modified>
  <cp:category/>
</cp:coreProperties>
</file>