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CF4DB483-ADCB-40EF-BE40-E91500A5F4F4}" xr6:coauthVersionLast="47" xr6:coauthVersionMax="47" xr10:uidLastSave="{00000000-0000-0000-0000-000000000000}"/>
  <bookViews>
    <workbookView xWindow="-120" yWindow="-16320" windowWidth="29040" windowHeight="15840" tabRatio="754"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BW41" i="10" s="1"/>
  <c r="BE34" i="10"/>
  <c r="CO34" i="10" l="1"/>
</calcChain>
</file>

<file path=xl/sharedStrings.xml><?xml version="1.0" encoding="utf-8"?>
<sst xmlns="http://schemas.openxmlformats.org/spreadsheetml/2006/main" count="1193" uniqueCount="615">
  <si>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</si>
  <si>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</si>
  <si>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</si>
  <si>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</si>
  <si>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</si>
  <si>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</si>
  <si>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</si>
  <si>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</si>
  <si>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</si>
  <si>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</si>
  <si>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</si>
  <si>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</si>
  <si>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</si>
  <si>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</si>
  <si>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</si>
  <si>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</si>
  <si>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</si>
  <si>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</si>
  <si>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</si>
  <si>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</si>
  <si>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</si>
  <si>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</si>
  <si>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</si>
  <si>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</si>
  <si>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</si>
  <si>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</si>
  <si>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</si>
  <si>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</si>
  <si>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</si>
  <si>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</si>
  <si>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</si>
  <si>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</si>
  <si>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</si>
  <si>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</si>
  <si>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</si>
  <si>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</si>
  <si>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</si>
  <si>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</si>
  <si>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</si>
  <si>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</si>
  <si>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</si>
  <si>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</si>
  <si>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</si>
  <si>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</si>
  <si>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</si>
  <si>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</si>
  <si>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</si>
  <si>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</si>
  <si>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</si>
  <si>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</si>
  <si>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</si>
  <si>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</si>
  <si>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</si>
  <si>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</si>
  <si>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</si>
  <si>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</si>
  <si>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</si>
  <si>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</si>
  <si>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</si>
  <si>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</si>
  <si>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</si>
  <si>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</si>
  <si>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</si>
  <si>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</si>
  <si>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</si>
  <si>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</si>
  <si>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</si>
  <si>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</si>
  <si>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</si>
  <si>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</si>
  <si>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</si>
  <si>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</si>
  <si>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</si>
  <si>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</si>
  <si>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</si>
  <si>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</si>
  <si>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</si>
  <si>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</si>
  <si>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</si>
  <si>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</si>
  <si>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</si>
  <si>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</si>
  <si>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</si>
  <si>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</si>
  <si>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</si>
  <si>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</si>
  <si>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</si>
  <si>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</si>
  <si>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</si>
  <si>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</si>
  <si>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</si>
  <si>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</si>
  <si>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</si>
  <si>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</si>
  <si>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</si>
  <si>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</si>
  <si>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</si>
  <si>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</si>
  <si>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</si>
  <si>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</si>
  <si>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</si>
  <si>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</si>
  <si>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</si>
  <si>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</si>
  <si>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</si>
  <si>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</si>
  <si>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</si>
  <si>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</si>
  <si>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</si>
  <si>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</si>
  <si>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</si>
  <si>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</si>
  <si>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</si>
  <si>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</si>
  <si>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</si>
  <si>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</si>
  <si>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</si>
  <si>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</si>
  <si>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</si>
  <si>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</si>
  <si>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</si>
  <si>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</si>
  <si>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</si>
  <si>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</si>
  <si>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</si>
  <si>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</si>
  <si>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</si>
  <si>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</si>
  <si>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</si>
  <si>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</si>
  <si>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</si>
  <si>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</si>
  <si>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</si>
  <si>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</si>
  <si>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</si>
  <si>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</si>
  <si>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</si>
  <si>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</si>
  <si>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</si>
  <si>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</si>
  <si>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</si>
  <si>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</si>
  <si>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</si>
  <si>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</si>
  <si>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</si>
  <si>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</si>
  <si>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</si>
  <si>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</si>
  <si>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</si>
  <si>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</si>
  <si>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</si>
  <si>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</si>
  <si>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</si>
  <si>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</si>
  <si>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</si>
  <si>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</si>
  <si>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</si>
  <si>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</si>
  <si>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</si>
  <si>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</si>
  <si>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</si>
  <si>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</si>
  <si>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</si>
  <si>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</si>
  <si>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</si>
  <si>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</si>
  <si>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</si>
  <si>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</si>
  <si>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</si>
  <si>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</si>
  <si>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</si>
  <si>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</si>
  <si>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</si>
  <si>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</si>
  <si>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</si>
  <si>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</si>
  <si>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</si>
  <si>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</si>
  <si>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</si>
  <si>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</si>
  <si>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</si>
  <si>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</si>
  <si>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</si>
  <si>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</si>
  <si>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</si>
  <si>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</si>
  <si>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</si>
  <si>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</si>
  <si>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</si>
  <si>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</si>
  <si>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</si>
  <si>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</si>
  <si>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</si>
  <si>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</si>
  <si>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</si>
  <si>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</si>
  <si>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</si>
  <si>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</si>
  <si>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</si>
  <si>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</si>
  <si>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</si>
  <si>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</si>
  <si>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</si>
  <si>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</si>
  <si>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</si>
  <si>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</si>
  <si>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</si>
  <si>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</si>
  <si>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</si>
  <si>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</si>
  <si>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</si>
  <si>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</si>
  <si>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</si>
  <si>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</si>
  <si>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</si>
  <si>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</si>
  <si>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</si>
  <si>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</si>
  <si>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</si>
  <si>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</si>
  <si>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</si>
  <si>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</si>
  <si>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</si>
  <si>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</si>
  <si>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</si>
  <si>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</si>
  <si>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</si>
  <si>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</si>
  <si>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</si>
  <si>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</si>
  <si>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</si>
  <si>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</si>
  <si>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</si>
  <si>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</si>
  <si>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</si>
  <si>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</si>
  <si>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</si>
  <si>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</si>
  <si>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</si>
  <si>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</si>
  <si>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</si>
  <si>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</si>
  <si>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</si>
  <si>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</si>
  <si>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</si>
  <si>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農林水産業費</t>
  </si>
  <si>
    <t>ゴルフ場利用税交付金</t>
  </si>
  <si>
    <t>　　固定資産税</t>
    <phoneticPr fontId="5"/>
  </si>
  <si>
    <t>商工費</t>
  </si>
  <si>
    <t>特別地方消費税交付金</t>
  </si>
  <si>
    <t>土木費</t>
  </si>
  <si>
    <t>自動車取得税交付金</t>
  </si>
  <si>
    <t>消防費</t>
  </si>
  <si>
    <t>軽油引取税交付金</t>
  </si>
  <si>
    <t>　　市町村たばこ税</t>
    <phoneticPr fontId="5"/>
  </si>
  <si>
    <t>教育費</t>
  </si>
  <si>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</si>
  <si>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</si>
  <si>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</si>
  <si>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</si>
  <si>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</si>
  <si>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</si>
  <si>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</si>
  <si>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</si>
  <si>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</si>
  <si>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</si>
  <si>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</si>
  <si>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</si>
  <si>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性質別歳出の状況（単位 千円・％）</t>
    <rPh sb="0" eb="2">
      <t>セイシツ</t>
    </rPh>
    <phoneticPr fontId="5"/>
  </si>
  <si>
    <t>地方交付税</t>
  </si>
  <si>
    <t>　　都市計画税</t>
    <phoneticPr fontId="5"/>
  </si>
  <si>
    <t>決算額</t>
  </si>
  <si>
    <t>経常経費充当一般財源等</t>
  </si>
  <si>
    <t>経常収支比率</t>
    <rPh sb="0" eb="2">
      <t>ケイジョウ</t>
    </rPh>
    <rPh sb="2" eb="4">
      <t>シュウシ</t>
    </rPh>
    <rPh sb="4" eb="6">
      <t>ヒリツ</t>
    </rPh>
    <phoneticPr fontId="20"/>
  </si>
  <si>
    <t>　普通交付税</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</si>
  <si>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</si>
  <si>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</si>
  <si>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</si>
  <si>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</si>
  <si>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旧法による税</t>
  </si>
  <si>
    <t>　　うち職員給</t>
    <rPh sb="4" eb="6">
      <t>ショクイン</t>
    </rPh>
    <rPh sb="6" eb="7">
      <t>キュウ</t>
    </rPh>
    <phoneticPr fontId="5"/>
  </si>
  <si>
    <t>(一般財源計)</t>
    <phoneticPr fontId="5"/>
  </si>
  <si>
    <t>合計</t>
  </si>
  <si>
    <t>　扶助費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</si>
  <si>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</si>
  <si>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</si>
  <si>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</si>
  <si>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</si>
  <si>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</si>
  <si>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</si>
  <si>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</si>
  <si>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</si>
  <si>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</si>
  <si>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</si>
  <si>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</si>
  <si>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</si>
  <si>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</si>
  <si>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</si>
  <si>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</si>
  <si>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</si>
  <si>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</si>
  <si>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</si>
  <si>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</si>
  <si>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</si>
  <si>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</si>
  <si>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</si>
  <si>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</si>
  <si>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</si>
  <si>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</si>
  <si>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</si>
  <si>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</si>
  <si>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　繰出金</t>
    <phoneticPr fontId="5"/>
  </si>
  <si>
    <t>諸収入</t>
  </si>
  <si>
    <t>工業用水道</t>
    <phoneticPr fontId="5"/>
  </si>
  <si>
    <t>被保険者数(人)</t>
  </si>
  <si>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</si>
  <si>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</si>
  <si>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</si>
  <si>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</si>
  <si>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</si>
  <si>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</si>
  <si>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国庫支出金</t>
    <phoneticPr fontId="5"/>
  </si>
  <si>
    <t>保険給付費</t>
    <phoneticPr fontId="5"/>
  </si>
  <si>
    <t>投資的経費計</t>
    <rPh sb="5" eb="6">
      <t>ケイ</t>
    </rPh>
    <phoneticPr fontId="5"/>
  </si>
  <si>
    <t>　　うち人件費</t>
    <phoneticPr fontId="5"/>
  </si>
  <si>
    <t>歳入合計</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</si>
  <si>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</si>
  <si>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</si>
  <si>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</si>
  <si>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</si>
  <si>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</si>
  <si>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</si>
  <si>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(2)各会計、関係団体の財政状況及び健全化判断比率（市町村）</t>
    <rPh sb="26" eb="29">
      <t>シチョウソン</t>
    </rPh>
    <phoneticPr fontId="5"/>
  </si>
  <si>
    <t>令和3年度</t>
  </si>
  <si>
    <t>長崎県佐々町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</si>
  <si>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</si>
  <si>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</si>
  <si>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</si>
  <si>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</si>
  <si>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</si>
  <si>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</si>
  <si>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</si>
  <si>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</si>
  <si>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</si>
  <si>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</si>
  <si>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</si>
  <si>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</si>
  <si>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</si>
  <si>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</si>
  <si>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</si>
  <si>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</si>
  <si>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</si>
  <si>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</si>
  <si>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</si>
  <si>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</si>
  <si>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</si>
  <si>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</si>
  <si>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</si>
  <si>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</si>
  <si>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</si>
  <si>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</si>
  <si>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</si>
  <si>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</si>
  <si>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</si>
  <si>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</si>
  <si>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</si>
  <si>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</si>
  <si>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</si>
  <si>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</si>
  <si>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</si>
  <si>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</si>
  <si>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</si>
  <si>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</si>
  <si>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</si>
  <si>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</si>
  <si>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</si>
  <si>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</si>
  <si>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</si>
  <si>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</si>
  <si>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</si>
  <si>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</si>
  <si>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</si>
  <si>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</si>
  <si>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</si>
  <si>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</si>
  <si>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</si>
  <si>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</si>
  <si>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</si>
  <si>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</si>
  <si>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</si>
  <si>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</si>
  <si>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</si>
  <si>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</si>
  <si>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</si>
  <si>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</si>
  <si>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</si>
  <si>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</si>
  <si>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</si>
  <si>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</si>
  <si>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</si>
  <si>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</si>
  <si>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</si>
  <si>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</si>
  <si>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</si>
  <si>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</si>
  <si>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</si>
  <si>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</si>
  <si>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</si>
  <si>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</si>
  <si>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</si>
  <si>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</si>
  <si>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</si>
  <si>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</si>
  <si>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</si>
  <si>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</si>
  <si>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</si>
  <si>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</si>
  <si>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</si>
  <si>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</si>
  <si>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</si>
  <si>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</si>
  <si>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</si>
  <si>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</si>
  <si>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</si>
  <si>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</si>
  <si>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</si>
  <si>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</si>
  <si>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</si>
  <si>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</si>
  <si>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</si>
  <si>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</si>
  <si>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</si>
  <si>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</si>
  <si>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</si>
  <si>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</si>
  <si>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</si>
  <si>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</si>
  <si>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</si>
  <si>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</si>
  <si>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</si>
  <si>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</si>
  <si>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</si>
  <si>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</si>
  <si>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</si>
  <si>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</si>
  <si>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</si>
  <si>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</si>
  <si>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</si>
  <si>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</si>
  <si>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</si>
  <si>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</si>
  <si>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</si>
  <si>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</si>
  <si>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</si>
  <si>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</si>
  <si>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</si>
  <si>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</si>
  <si>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</si>
  <si>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</si>
  <si>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</si>
  <si>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</si>
  <si>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</si>
  <si>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</si>
  <si>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</si>
  <si>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</si>
  <si>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</si>
  <si>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</si>
  <si>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</si>
  <si>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</si>
  <si>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</si>
  <si>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</si>
  <si>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</si>
  <si>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</si>
  <si>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</si>
  <si>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</si>
  <si>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</si>
  <si>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</si>
  <si>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</si>
  <si>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</si>
  <si>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</si>
  <si>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</si>
  <si>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</si>
  <si>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</si>
  <si>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</si>
  <si>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</si>
  <si>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</si>
  <si>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</si>
  <si>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</si>
  <si>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</si>
  <si>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</si>
  <si>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</si>
  <si>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</si>
  <si>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</si>
  <si>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</si>
  <si>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</si>
  <si>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</si>
  <si>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</si>
  <si>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</si>
  <si>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</si>
  <si>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</si>
  <si>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</si>
  <si>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</si>
  <si>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</si>
  <si>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</si>
  <si>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</si>
  <si>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</si>
  <si>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</si>
  <si>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</si>
  <si>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</si>
  <si>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</si>
  <si>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</si>
  <si>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</si>
  <si>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</si>
  <si>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</si>
  <si>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</si>
  <si>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</si>
  <si>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</si>
  <si>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</si>
  <si>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</si>
  <si>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</si>
  <si>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</si>
  <si>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</si>
  <si>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</si>
  <si>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</si>
  <si>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0.16</t>
  </si>
  <si>
    <t>▲ 9.67</t>
  </si>
  <si>
    <t>水道事業会計</t>
  </si>
  <si>
    <t>一般会計</t>
  </si>
  <si>
    <t>介護保険特別会計</t>
  </si>
  <si>
    <t>国民健康保険特別会計</t>
  </si>
  <si>
    <t>公共下水道事業会計</t>
  </si>
  <si>
    <t>農業集落排水事業特別会計</t>
  </si>
  <si>
    <t>国民健康保険診療所特別会計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</si>
  <si>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</si>
  <si>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</si>
  <si>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</si>
  <si>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</si>
  <si>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</si>
  <si>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</si>
  <si>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</si>
  <si>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</si>
  <si>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</si>
  <si>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</si>
  <si>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</si>
  <si>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</si>
  <si>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長崎県林業公社</t>
    <rPh sb="0" eb="3">
      <t>ナガサキケン</t>
    </rPh>
    <rPh sb="3" eb="5">
      <t>リンギョウ</t>
    </rPh>
    <rPh sb="5" eb="7">
      <t>コウシャ</t>
    </rPh>
    <phoneticPr fontId="2"/>
  </si>
  <si>
    <t>-</t>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</si>
  <si>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</si>
  <si>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</si>
  <si>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</si>
  <si>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</si>
  <si>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</si>
  <si>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</si>
  <si>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</si>
  <si>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</si>
  <si>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t>
    <phoneticPr fontId="2"/>
  </si>
  <si>
    <t>公共施設整備基金</t>
    <rPh sb="0" eb="2">
      <t>コウキョウ</t>
    </rPh>
    <rPh sb="2" eb="4">
      <t>シセツ</t>
    </rPh>
    <rPh sb="4" eb="6">
      <t>セイビ</t>
    </rPh>
    <rPh sb="6" eb="8">
      <t>キキン</t>
    </rPh>
    <phoneticPr fontId="5"/>
  </si>
  <si>
    <t>庁舎整備基金</t>
    <rPh sb="0" eb="2">
      <t>チョウシャ</t>
    </rPh>
    <rPh sb="2" eb="4">
      <t>セイビ</t>
    </rPh>
    <rPh sb="4" eb="6">
      <t>キキン</t>
    </rPh>
    <phoneticPr fontId="5"/>
  </si>
  <si>
    <t>下水道整備基金</t>
    <rPh sb="0" eb="3">
      <t>ゲスイドウ</t>
    </rPh>
    <rPh sb="3" eb="5">
      <t>セイビ</t>
    </rPh>
    <rPh sb="5" eb="7">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</si>
  <si>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</si>
  <si>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</si>
  <si>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 xml:space="preserve">※8：職員の状況については、令和3年地方公務員給与実態調査に基づいている。 </t>
  </si>
  <si>
    <t>歳出合計</t>
    <phoneticPr fontId="5"/>
  </si>
  <si>
    <t>-</t>
    <phoneticPr fontId="5"/>
  </si>
  <si>
    <t>災害復旧事業費</t>
    <phoneticPr fontId="5"/>
  </si>
  <si>
    <t>普通建設事業費</t>
    <phoneticPr fontId="5"/>
  </si>
  <si>
    <t>-</t>
    <phoneticPr fontId="5"/>
  </si>
  <si>
    <t>-</t>
    <phoneticPr fontId="5"/>
  </si>
  <si>
    <t>　うち臨時財政対策債</t>
    <phoneticPr fontId="5"/>
  </si>
  <si>
    <t>その他</t>
    <phoneticPr fontId="5"/>
  </si>
  <si>
    <t>　うち猶予特例債</t>
    <phoneticPr fontId="16"/>
  </si>
  <si>
    <t>　前年度繰上充用金</t>
    <phoneticPr fontId="5"/>
  </si>
  <si>
    <t>国民健康保険</t>
    <phoneticPr fontId="5"/>
  </si>
  <si>
    <t>　積立金</t>
    <phoneticPr fontId="5"/>
  </si>
  <si>
    <t>上水道</t>
    <phoneticPr fontId="5"/>
  </si>
  <si>
    <t>下水道</t>
    <phoneticPr fontId="5"/>
  </si>
  <si>
    <t>-</t>
    <phoneticPr fontId="5"/>
  </si>
  <si>
    <t>合計</t>
    <phoneticPr fontId="5"/>
  </si>
  <si>
    <t>　維持補修費</t>
    <phoneticPr fontId="5"/>
  </si>
  <si>
    <t>一時借入金利子</t>
    <phoneticPr fontId="5"/>
  </si>
  <si>
    <t>　うち利子</t>
    <phoneticPr fontId="25"/>
  </si>
  <si>
    <t>　うち元金</t>
    <phoneticPr fontId="25"/>
  </si>
  <si>
    <t>　公債費</t>
    <phoneticPr fontId="5"/>
  </si>
  <si>
    <t>交通安全対策特別交付金</t>
    <phoneticPr fontId="5"/>
  </si>
  <si>
    <t>　震災復興特別交付税</t>
    <phoneticPr fontId="25"/>
  </si>
  <si>
    <t>　　水利地益税等</t>
    <phoneticPr fontId="5"/>
  </si>
  <si>
    <t>充当一般財源等</t>
    <phoneticPr fontId="5"/>
  </si>
  <si>
    <t>構成比</t>
    <phoneticPr fontId="5"/>
  </si>
  <si>
    <t>　　事業所税</t>
    <phoneticPr fontId="5"/>
  </si>
  <si>
    <t>　新型コロナウイルス感染症対策地方税減収補塡特別交付金</t>
    <phoneticPr fontId="5"/>
  </si>
  <si>
    <t>　　入湯税</t>
    <phoneticPr fontId="5"/>
  </si>
  <si>
    <t>-</t>
    <phoneticPr fontId="5"/>
  </si>
  <si>
    <t>前年度繰上充用金</t>
    <phoneticPr fontId="5"/>
  </si>
  <si>
    <t>　個人住民税減収補塡特例交付金</t>
    <phoneticPr fontId="5"/>
  </si>
  <si>
    <t>　　鉱産税</t>
    <phoneticPr fontId="5"/>
  </si>
  <si>
    <t>自動車税環境性能割交付金</t>
    <phoneticPr fontId="5"/>
  </si>
  <si>
    <t>　　軽自動車税</t>
    <phoneticPr fontId="5"/>
  </si>
  <si>
    <t>　　　うち純固定資産税</t>
    <phoneticPr fontId="5"/>
  </si>
  <si>
    <t>　　　法人税割</t>
    <phoneticPr fontId="5"/>
  </si>
  <si>
    <t>　　市町村民税</t>
    <phoneticPr fontId="5"/>
  </si>
  <si>
    <t>　法定普通税</t>
    <phoneticPr fontId="5"/>
  </si>
  <si>
    <t>地方譲与税</t>
    <phoneticPr fontId="5"/>
  </si>
  <si>
    <t>目的別歳出の状況（単位 千円・％）</t>
    <phoneticPr fontId="5"/>
  </si>
  <si>
    <t>長崎県佐々町</t>
    <phoneticPr fontId="2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</si>
  <si>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</si>
  <si>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</si>
  <si>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</si>
  <si>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</si>
  <si>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</si>
  <si>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前年度比△18.2ポイント（△96.2%）となっている。これは公営企業債等繰入見込額の減などによる将来負担額の減と、交付税増額や臨時財政対策債償還基金費措置などによる充当可能財源等の増などが主な要因である。実質公債費比率については前年度から変動はなかった（8.7%）。これは単年度実質公債費比率は一般会計等の元利償還金の増により令和2年度単年度比率から微増しているものの、算定対象外となった平成30年度の単年度比率と令和3年度単年度比率が同程度であったことが主な要因である。また、類似団体内平均値比較+0.7%となっているが、これは下水道事業（公営企業）経営による準元利償還金の発生が主な要因と考えられる。実質公債費比率は、今後大型事業に取り組む計画があり、公債費の増加と充当可能財源の減額によって上昇傾向と予想されるため、事業の優先度、必要性等を十分に勘案するなどして、財政の健全化に努める。</t>
    <rPh sb="171" eb="173">
      <t>レイワ</t>
    </rPh>
    <rPh sb="174" eb="176">
      <t>ネンド</t>
    </rPh>
    <rPh sb="176" eb="179">
      <t>タンネンド</t>
    </rPh>
    <rPh sb="179" eb="181">
      <t>ヒリツ</t>
    </rPh>
    <rPh sb="220" eb="223">
      <t>タンネンド</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</si>
  <si>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</si>
  <si>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</si>
  <si>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</si>
  <si>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96.2%とマイナス計上しており、また有形固定資産償却率についても59.5%と類似団体を下回っている。しかし、今後計画している大型事業へ取り組むことにより、将来負担額の増加と充当可能財源等の減少による将来負担比率の悪化が見込まれるため、公共施設等総合管理計画に基づき、老朽化した施設の適正な維持管理に積極的に取り組み、財政の健全化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</si>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</sst>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40" xfId="11" applyFill="1" applyBorder="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38" xfId="1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16" fillId="0" borderId="0" xfId="6"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E1A3788-86E2-4AA3-9565-915679CD305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DDAA-4A1D-B9E2-883C3E3499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35944</c:v>
                </c:pt>
                <c:pt idx="1">
                  <c:v>60788</c:v>
                </c:pt>
                <c:pt idx="2">
                  <c:v>66564</c:v>
                </c:pt>
                <c:pt idx="3">
                  <c:v>62668</c:v>
                </c:pt>
                <c:pt idx="4">
                  <c:v>74559</c:v>
                </c:pt>
              </c:numCache>
            </c:numRef>
          </c:val>
          <c:smooth val="0"/>
          <c:extLst>
            <c:ext xmlns:c16="http://schemas.microsoft.com/office/drawing/2014/chart" uri="{C3380CC4-5D6E-409C-BE32-E72D297353CC}">
              <c16:uniqueId val="{00000001-DDAA-4A1D-B9E2-883C3E3499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6.86</c:v>
                </c:pt>
                <c:pt idx="1">
                  <c:v>6.75</c:v>
                </c:pt>
                <c:pt idx="2">
                  <c:v>7.52</c:v>
                </c:pt>
                <c:pt idx="3">
                  <c:v>7.36</c:v>
                </c:pt>
                <c:pt idx="4">
                  <c:v>8.6199999999999992</c:v>
                </c:pt>
              </c:numCache>
            </c:numRef>
          </c:val>
          <c:extLst>
            <c:ext xmlns:c16="http://schemas.microsoft.com/office/drawing/2014/chart" uri="{C3380CC4-5D6E-409C-BE32-E72D297353CC}">
              <c16:uniqueId val="{00000000-D230-40F3-93B8-A0A1745021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17.350000000000001</c:v>
                </c:pt>
                <c:pt idx="1">
                  <c:v>17.350000000000001</c:v>
                </c:pt>
                <c:pt idx="2">
                  <c:v>29.49</c:v>
                </c:pt>
                <c:pt idx="3">
                  <c:v>17.079999999999998</c:v>
                </c:pt>
                <c:pt idx="4">
                  <c:v>22.06</c:v>
                </c:pt>
              </c:numCache>
            </c:numRef>
          </c:val>
          <c:extLst>
            <c:ext xmlns:c16="http://schemas.microsoft.com/office/drawing/2014/chart" uri="{C3380CC4-5D6E-409C-BE32-E72D297353CC}">
              <c16:uniqueId val="{00000001-D230-40F3-93B8-A0A1745021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3.64</c:v>
                </c:pt>
                <c:pt idx="1">
                  <c:v>-0.16</c:v>
                </c:pt>
                <c:pt idx="2">
                  <c:v>13.36</c:v>
                </c:pt>
                <c:pt idx="3">
                  <c:v>-9.67</c:v>
                </c:pt>
                <c:pt idx="4">
                  <c:v>7.36</c:v>
                </c:pt>
              </c:numCache>
            </c:numRef>
          </c:val>
          <c:smooth val="0"/>
          <c:extLst>
            <c:ext xmlns:c16="http://schemas.microsoft.com/office/drawing/2014/chart" uri="{C3380CC4-5D6E-409C-BE32-E72D297353CC}">
              <c16:uniqueId val="{00000002-D230-40F3-93B8-A0A1745021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0.96</c:v>
                </c:pt>
                <c:pt idx="2">
                  <c:v>#N/A</c:v>
                </c:pt>
                <c:pt idx="3">
                  <c:v>0.49</c:v>
                </c:pt>
                <c:pt idx="4">
                  <c:v>#N/A</c:v>
                </c:pt>
                <c:pt idx="5">
                  <c:v>2.64</c:v>
                </c:pt>
                <c:pt idx="6">
                  <c:v>0</c:v>
                </c:pt>
                <c:pt idx="7">
                  <c:v>0</c:v>
                </c:pt>
                <c:pt idx="8">
                  <c:v>0</c:v>
                </c:pt>
                <c:pt idx="9">
                  <c:v>0</c:v>
                </c:pt>
              </c:numCache>
            </c:numRef>
          </c:val>
          <c:extLst>
            <c:ext xmlns:c16="http://schemas.microsoft.com/office/drawing/2014/chart" uri="{C3380CC4-5D6E-409C-BE32-E72D297353CC}">
              <c16:uniqueId val="{00000000-683A-49CA-9D8A-38065773FF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3A-49CA-9D8A-38065773FF9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683A-49CA-9D8A-38065773FF9A}"/>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3-683A-49CA-9D8A-38065773FF9A}"/>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7.0000000000000007E-2</c:v>
                </c:pt>
                <c:pt idx="2">
                  <c:v>#N/A</c:v>
                </c:pt>
                <c:pt idx="3">
                  <c:v>0.04</c:v>
                </c:pt>
                <c:pt idx="4">
                  <c:v>#N/A</c:v>
                </c:pt>
                <c:pt idx="5">
                  <c:v>0.12</c:v>
                </c:pt>
                <c:pt idx="6">
                  <c:v>#N/A</c:v>
                </c:pt>
                <c:pt idx="7">
                  <c:v>0.05</c:v>
                </c:pt>
                <c:pt idx="8">
                  <c:v>#N/A</c:v>
                </c:pt>
                <c:pt idx="9">
                  <c:v>0.05</c:v>
                </c:pt>
              </c:numCache>
            </c:numRef>
          </c:val>
          <c:extLst>
            <c:ext xmlns:c16="http://schemas.microsoft.com/office/drawing/2014/chart" uri="{C3380CC4-5D6E-409C-BE32-E72D297353CC}">
              <c16:uniqueId val="{00000004-683A-49CA-9D8A-38065773FF9A}"/>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0.34</c:v>
                </c:pt>
              </c:numCache>
            </c:numRef>
          </c:val>
          <c:extLst>
            <c:ext xmlns:c16="http://schemas.microsoft.com/office/drawing/2014/chart" uri="{C3380CC4-5D6E-409C-BE32-E72D297353CC}">
              <c16:uniqueId val="{00000005-683A-49CA-9D8A-38065773FF9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2.66</c:v>
                </c:pt>
                <c:pt idx="2">
                  <c:v>#N/A</c:v>
                </c:pt>
                <c:pt idx="3">
                  <c:v>1.4</c:v>
                </c:pt>
                <c:pt idx="4">
                  <c:v>#N/A</c:v>
                </c:pt>
                <c:pt idx="5">
                  <c:v>0.56000000000000005</c:v>
                </c:pt>
                <c:pt idx="6">
                  <c:v>#N/A</c:v>
                </c:pt>
                <c:pt idx="7">
                  <c:v>0.87</c:v>
                </c:pt>
                <c:pt idx="8">
                  <c:v>#N/A</c:v>
                </c:pt>
                <c:pt idx="9">
                  <c:v>0.63</c:v>
                </c:pt>
              </c:numCache>
            </c:numRef>
          </c:val>
          <c:extLst>
            <c:ext xmlns:c16="http://schemas.microsoft.com/office/drawing/2014/chart" uri="{C3380CC4-5D6E-409C-BE32-E72D297353CC}">
              <c16:uniqueId val="{00000006-683A-49CA-9D8A-38065773FF9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1.85</c:v>
                </c:pt>
                <c:pt idx="2">
                  <c:v>#N/A</c:v>
                </c:pt>
                <c:pt idx="3">
                  <c:v>0.76</c:v>
                </c:pt>
                <c:pt idx="4">
                  <c:v>#N/A</c:v>
                </c:pt>
                <c:pt idx="5">
                  <c:v>0.44</c:v>
                </c:pt>
                <c:pt idx="6">
                  <c:v>#N/A</c:v>
                </c:pt>
                <c:pt idx="7">
                  <c:v>0.92</c:v>
                </c:pt>
                <c:pt idx="8">
                  <c:v>#N/A</c:v>
                </c:pt>
                <c:pt idx="9">
                  <c:v>0.8</c:v>
                </c:pt>
              </c:numCache>
            </c:numRef>
          </c:val>
          <c:extLst>
            <c:ext xmlns:c16="http://schemas.microsoft.com/office/drawing/2014/chart" uri="{C3380CC4-5D6E-409C-BE32-E72D297353CC}">
              <c16:uniqueId val="{00000007-683A-49CA-9D8A-38065773FF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6.86</c:v>
                </c:pt>
                <c:pt idx="2">
                  <c:v>#N/A</c:v>
                </c:pt>
                <c:pt idx="3">
                  <c:v>6.74</c:v>
                </c:pt>
                <c:pt idx="4">
                  <c:v>#N/A</c:v>
                </c:pt>
                <c:pt idx="5">
                  <c:v>7.51</c:v>
                </c:pt>
                <c:pt idx="6">
                  <c:v>#N/A</c:v>
                </c:pt>
                <c:pt idx="7">
                  <c:v>7.36</c:v>
                </c:pt>
                <c:pt idx="8">
                  <c:v>#N/A</c:v>
                </c:pt>
                <c:pt idx="9">
                  <c:v>8.61</c:v>
                </c:pt>
              </c:numCache>
            </c:numRef>
          </c:val>
          <c:extLst>
            <c:ext xmlns:c16="http://schemas.microsoft.com/office/drawing/2014/chart" uri="{C3380CC4-5D6E-409C-BE32-E72D297353CC}">
              <c16:uniqueId val="{00000008-683A-49CA-9D8A-38065773FF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29.56</c:v>
                </c:pt>
                <c:pt idx="2">
                  <c:v>#N/A</c:v>
                </c:pt>
                <c:pt idx="3">
                  <c:v>26.4</c:v>
                </c:pt>
                <c:pt idx="4">
                  <c:v>#N/A</c:v>
                </c:pt>
                <c:pt idx="5">
                  <c:v>26.73</c:v>
                </c:pt>
                <c:pt idx="6">
                  <c:v>#N/A</c:v>
                </c:pt>
                <c:pt idx="7">
                  <c:v>24.18</c:v>
                </c:pt>
                <c:pt idx="8">
                  <c:v>#N/A</c:v>
                </c:pt>
                <c:pt idx="9">
                  <c:v>23.5</c:v>
                </c:pt>
              </c:numCache>
            </c:numRef>
          </c:val>
          <c:extLst>
            <c:ext xmlns:c16="http://schemas.microsoft.com/office/drawing/2014/chart" uri="{C3380CC4-5D6E-409C-BE32-E72D297353CC}">
              <c16:uniqueId val="{00000009-683A-49CA-9D8A-38065773FF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524</c:v>
                </c:pt>
                <c:pt idx="5">
                  <c:v>530</c:v>
                </c:pt>
                <c:pt idx="8">
                  <c:v>533</c:v>
                </c:pt>
                <c:pt idx="11">
                  <c:v>529</c:v>
                </c:pt>
                <c:pt idx="14">
                  <c:v>540</c:v>
                </c:pt>
              </c:numCache>
            </c:numRef>
          </c:val>
          <c:extLst>
            <c:ext xmlns:c16="http://schemas.microsoft.com/office/drawing/2014/chart" uri="{C3380CC4-5D6E-409C-BE32-E72D297353CC}">
              <c16:uniqueId val="{00000000-B50E-470C-BF91-B19479CBAC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0E-470C-BF91-B19479CBAC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50E-470C-BF91-B19479CBAC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0E-470C-BF91-B19479CBAC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272</c:v>
                </c:pt>
                <c:pt idx="3">
                  <c:v>289</c:v>
                </c:pt>
                <c:pt idx="6">
                  <c:v>288</c:v>
                </c:pt>
                <c:pt idx="9">
                  <c:v>302</c:v>
                </c:pt>
                <c:pt idx="12">
                  <c:v>312</c:v>
                </c:pt>
              </c:numCache>
            </c:numRef>
          </c:val>
          <c:extLst>
            <c:ext xmlns:c16="http://schemas.microsoft.com/office/drawing/2014/chart" uri="{C3380CC4-5D6E-409C-BE32-E72D297353CC}">
              <c16:uniqueId val="{00000004-B50E-470C-BF91-B19479CBAC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0E-470C-BF91-B19479CBAC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0E-470C-BF91-B19479CBAC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519</c:v>
                </c:pt>
                <c:pt idx="3">
                  <c:v>493</c:v>
                </c:pt>
                <c:pt idx="6">
                  <c:v>514</c:v>
                </c:pt>
                <c:pt idx="9">
                  <c:v>507</c:v>
                </c:pt>
                <c:pt idx="12">
                  <c:v>525</c:v>
                </c:pt>
              </c:numCache>
            </c:numRef>
          </c:val>
          <c:extLst>
            <c:ext xmlns:c16="http://schemas.microsoft.com/office/drawing/2014/chart" uri="{C3380CC4-5D6E-409C-BE32-E72D297353CC}">
              <c16:uniqueId val="{00000007-B50E-470C-BF91-B19479CBAC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267</c:v>
                </c:pt>
                <c:pt idx="2">
                  <c:v>#N/A</c:v>
                </c:pt>
                <c:pt idx="3">
                  <c:v>#N/A</c:v>
                </c:pt>
                <c:pt idx="4">
                  <c:v>252</c:v>
                </c:pt>
                <c:pt idx="5">
                  <c:v>#N/A</c:v>
                </c:pt>
                <c:pt idx="6">
                  <c:v>#N/A</c:v>
                </c:pt>
                <c:pt idx="7">
                  <c:v>269</c:v>
                </c:pt>
                <c:pt idx="8">
                  <c:v>#N/A</c:v>
                </c:pt>
                <c:pt idx="9">
                  <c:v>#N/A</c:v>
                </c:pt>
                <c:pt idx="10">
                  <c:v>280</c:v>
                </c:pt>
                <c:pt idx="11">
                  <c:v>#N/A</c:v>
                </c:pt>
                <c:pt idx="12">
                  <c:v>#N/A</c:v>
                </c:pt>
                <c:pt idx="13">
                  <c:v>297</c:v>
                </c:pt>
                <c:pt idx="14">
                  <c:v>#N/A</c:v>
                </c:pt>
              </c:numCache>
            </c:numRef>
          </c:val>
          <c:smooth val="0"/>
          <c:extLst>
            <c:ext xmlns:c16="http://schemas.microsoft.com/office/drawing/2014/chart" uri="{C3380CC4-5D6E-409C-BE32-E72D297353CC}">
              <c16:uniqueId val="{00000008-B50E-470C-BF91-B19479CBAC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5036</c:v>
                </c:pt>
                <c:pt idx="5">
                  <c:v>4771</c:v>
                </c:pt>
                <c:pt idx="8">
                  <c:v>4685</c:v>
                </c:pt>
                <c:pt idx="11">
                  <c:v>4761</c:v>
                </c:pt>
                <c:pt idx="14">
                  <c:v>4861</c:v>
                </c:pt>
              </c:numCache>
            </c:numRef>
          </c:val>
          <c:extLst>
            <c:ext xmlns:c16="http://schemas.microsoft.com/office/drawing/2014/chart" uri="{C3380CC4-5D6E-409C-BE32-E72D297353CC}">
              <c16:uniqueId val="{00000000-4A27-4D61-BA27-32E538DA62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154</c:v>
                </c:pt>
                <c:pt idx="5">
                  <c:v>138</c:v>
                </c:pt>
                <c:pt idx="8">
                  <c:v>197</c:v>
                </c:pt>
                <c:pt idx="11">
                  <c:v>252</c:v>
                </c:pt>
                <c:pt idx="14">
                  <c:v>215</c:v>
                </c:pt>
              </c:numCache>
            </c:numRef>
          </c:val>
          <c:extLst>
            <c:ext xmlns:c16="http://schemas.microsoft.com/office/drawing/2014/chart" uri="{C3380CC4-5D6E-409C-BE32-E72D297353CC}">
              <c16:uniqueId val="{00000001-4A27-4D61-BA27-32E538DA62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5840</c:v>
                </c:pt>
                <c:pt idx="5">
                  <c:v>5835</c:v>
                </c:pt>
                <c:pt idx="8">
                  <c:v>6081</c:v>
                </c:pt>
                <c:pt idx="11">
                  <c:v>5327</c:v>
                </c:pt>
                <c:pt idx="14">
                  <c:v>5779</c:v>
                </c:pt>
              </c:numCache>
            </c:numRef>
          </c:val>
          <c:extLst>
            <c:ext xmlns:c16="http://schemas.microsoft.com/office/drawing/2014/chart" uri="{C3380CC4-5D6E-409C-BE32-E72D297353CC}">
              <c16:uniqueId val="{00000002-4A27-4D61-BA27-32E538DA62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27-4D61-BA27-32E538DA62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27-4D61-BA27-32E538DA62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4</c:v>
                </c:pt>
                <c:pt idx="3">
                  <c:v>4</c:v>
                </c:pt>
                <c:pt idx="6">
                  <c:v>3</c:v>
                </c:pt>
                <c:pt idx="9">
                  <c:v>3</c:v>
                </c:pt>
                <c:pt idx="12">
                  <c:v>3</c:v>
                </c:pt>
              </c:numCache>
            </c:numRef>
          </c:val>
          <c:extLst>
            <c:ext xmlns:c16="http://schemas.microsoft.com/office/drawing/2014/chart" uri="{C3380CC4-5D6E-409C-BE32-E72D297353CC}">
              <c16:uniqueId val="{00000005-4A27-4D61-BA27-32E538DA62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690</c:v>
                </c:pt>
                <c:pt idx="3">
                  <c:v>696</c:v>
                </c:pt>
                <c:pt idx="6">
                  <c:v>675</c:v>
                </c:pt>
                <c:pt idx="9">
                  <c:v>675</c:v>
                </c:pt>
                <c:pt idx="12">
                  <c:v>675</c:v>
                </c:pt>
              </c:numCache>
            </c:numRef>
          </c:val>
          <c:extLst>
            <c:ext xmlns:c16="http://schemas.microsoft.com/office/drawing/2014/chart" uri="{C3380CC4-5D6E-409C-BE32-E72D297353CC}">
              <c16:uniqueId val="{00000006-4A27-4D61-BA27-32E538DA62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A27-4D61-BA27-32E538DA62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3285</c:v>
                </c:pt>
                <c:pt idx="3">
                  <c:v>3171</c:v>
                </c:pt>
                <c:pt idx="6">
                  <c:v>3074</c:v>
                </c:pt>
                <c:pt idx="9">
                  <c:v>2884</c:v>
                </c:pt>
                <c:pt idx="12">
                  <c:v>2612</c:v>
                </c:pt>
              </c:numCache>
            </c:numRef>
          </c:val>
          <c:extLst>
            <c:ext xmlns:c16="http://schemas.microsoft.com/office/drawing/2014/chart" uri="{C3380CC4-5D6E-409C-BE32-E72D297353CC}">
              <c16:uniqueId val="{00000008-4A27-4D61-BA27-32E538DA62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27-4D61-BA27-32E538DA62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4435</c:v>
                </c:pt>
                <c:pt idx="3">
                  <c:v>4262</c:v>
                </c:pt>
                <c:pt idx="6">
                  <c:v>4237</c:v>
                </c:pt>
                <c:pt idx="9">
                  <c:v>4229</c:v>
                </c:pt>
                <c:pt idx="12">
                  <c:v>4256</c:v>
                </c:pt>
              </c:numCache>
            </c:numRef>
          </c:val>
          <c:extLst>
            <c:ext xmlns:c16="http://schemas.microsoft.com/office/drawing/2014/chart" uri="{C3380CC4-5D6E-409C-BE32-E72D297353CC}">
              <c16:uniqueId val="{0000000A-4A27-4D61-BA27-32E538DA62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27-4D61-BA27-32E538DA62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1023</c:v>
                </c:pt>
                <c:pt idx="1">
                  <c:v>643</c:v>
                </c:pt>
                <c:pt idx="2">
                  <c:v>870</c:v>
                </c:pt>
              </c:numCache>
            </c:numRef>
          </c:val>
          <c:extLst>
            <c:ext xmlns:c16="http://schemas.microsoft.com/office/drawing/2014/chart" uri="{C3380CC4-5D6E-409C-BE32-E72D297353CC}">
              <c16:uniqueId val="{00000000-36C2-48A6-AADB-DDE997B7AC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663</c:v>
                </c:pt>
                <c:pt idx="1">
                  <c:v>564</c:v>
                </c:pt>
                <c:pt idx="2">
                  <c:v>637</c:v>
                </c:pt>
              </c:numCache>
            </c:numRef>
          </c:val>
          <c:extLst>
            <c:ext xmlns:c16="http://schemas.microsoft.com/office/drawing/2014/chart" uri="{C3380CC4-5D6E-409C-BE32-E72D297353CC}">
              <c16:uniqueId val="{00000001-36C2-48A6-AADB-DDE997B7AC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3804</c:v>
                </c:pt>
                <c:pt idx="1">
                  <c:v>3580</c:v>
                </c:pt>
                <c:pt idx="2">
                  <c:v>3732</c:v>
                </c:pt>
              </c:numCache>
            </c:numRef>
          </c:val>
          <c:extLst>
            <c:ext xmlns:c16="http://schemas.microsoft.com/office/drawing/2014/chart" uri="{C3380CC4-5D6E-409C-BE32-E72D297353CC}">
              <c16:uniqueId val="{00000002-36C2-48A6-AADB-DDE997B7AC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{32B6524E-6118-49BF-9B8C-7934B9E1FC5A}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F60-4E82-86B6-AA67DF6CB1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{75214FCB-883C-489D-9F47-DD0FB33FCB48}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60-4E82-86B6-AA67DF6CB1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{495612D1-3688-42E2-AFC2-5A631AD10960}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60-4E82-86B6-AA67DF6CB1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{832C0A72-7A1E-47AA-A34A-BB4066D78902}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60-4E82-86B6-AA67DF6CB1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{C5D548C6-0EB4-41BE-AAF4-7CEF262360CF}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60-4E82-86B6-AA67DF6CB13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{E1A6EC32-C773-48A7-860B-E4D40B2C4B85}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F60-4E82-86B6-AA67DF6CB13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{8B0FBDA6-DAF4-4F1F-ADF3-97E6B116AD10}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F60-4E82-86B6-AA67DF6CB13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{D177E73C-D0ED-46AD-9D60-5235FF9A686E}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F60-4E82-86B6-AA67DF6CB13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{20A41033-FF10-48D2-AF9F-DF96F42159C7}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F60-4E82-86B6-AA67DF6CB1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56.1</c:v>
                </c:pt>
                <c:pt idx="16">
                  <c:v>56.6</c:v>
                </c:pt>
                <c:pt idx="24">
                  <c:v>57.7</c:v>
                </c:pt>
                <c:pt idx="32">
                  <c:v>59.5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60-4E82-86B6-AA67DF6CB1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{ABEB5068-5398-44C2-858F-4AE741989AB2}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F60-4E82-86B6-AA67DF6CB1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{A2356D31-3CA0-4AF5-AF21-3E20D4D609E2}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60-4E82-86B6-AA67DF6CB1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{837BDD6E-2E1D-413A-A28B-89C77B7D66E7}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60-4E82-86B6-AA67DF6CB1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{E059816A-37AA-4F19-86C3-8BBF0CE0464A}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60-4E82-86B6-AA67DF6CB1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{6C98F9BB-014F-4C54-ACF2-0E07B5BDF950}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60-4E82-86B6-AA67DF6CB13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{DAECB3ED-A3D4-4956-AE60-43BCAE6DDC32}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F60-4E82-86B6-AA67DF6CB13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{1127EE96-28C2-4482-8C26-81A73716B8F3}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F60-4E82-86B6-AA67DF6CB13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{FA6501DB-8609-4625-A0BB-F3170CF0C77A}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F60-4E82-86B6-AA67DF6CB13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{F3E7839F-871D-4EAC-8099-0C4930A87608}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F60-4E82-86B6-AA67DF6CB1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1F60-4E82-86B6-AA67DF6CB13E}"/>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{D127AADA-40BE-42E5-81D6-EBA20DE1DC20}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C1F-47E6-AAD6-C9800F1D25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{EFBB9063-2F3F-43EB-BD49-DE5CD7F1113C}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1F-47E6-AAD6-C9800F1D25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{322F9A7C-3B35-4ED9-BCA8-EB6FF8C88E0B}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1F-47E6-AAD6-C9800F1D25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{C2598A29-7E7E-4212-83A2-0FC8C1D13E73}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1F-47E6-AAD6-C9800F1D25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{D440A667-1802-4E45-B417-AF471D4ABB29}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1F-47E6-AAD6-C9800F1D255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{EB2BC919-DAFB-46E8-AD4F-847BAFEF9B33}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C1F-47E6-AAD6-C9800F1D255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{380D2041-DE78-41D5-BADE-B011C573F503}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C1F-47E6-AAD6-C9800F1D255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{CD6F0934-FB29-4ADB-B81F-2B163780ED57}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C1F-47E6-AAD6-C9800F1D255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{3509ECE7-72A0-4855-8144-3B3D03E80763}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C1F-47E6-AAD6-C9800F1D25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8.6999999999999993</c:v>
                </c:pt>
                <c:pt idx="16">
                  <c:v>8.9</c:v>
                </c:pt>
                <c:pt idx="24">
                  <c:v>8.6999999999999993</c:v>
                </c:pt>
                <c:pt idx="32">
                  <c:v>8.6999999999999993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C1F-47E6-AAD6-C9800F1D25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{0A582FB5-038E-43D0-8F06-2D254B2D8AA5}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C1F-47E6-AAD6-C9800F1D25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{05A52C30-10A2-4877-9098-486C0FB7AD47}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1F-47E6-AAD6-C9800F1D25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{73FEE612-D4C1-44E3-A5A8-2EC4DEC43678}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1F-47E6-AAD6-C9800F1D25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{7D5C3652-BCE8-4940-BD65-B3A8AF6377F5}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1F-47E6-AAD6-C9800F1D25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{002A9D14-7BB2-46C7-9975-BDB1BFE7A7BD}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1F-47E6-AAD6-C9800F1D255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{7199D4CE-2962-4AF9-9F70-69C58313C226}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C1F-47E6-AAD6-C9800F1D255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{23875673-43BF-4EBF-9803-412A82E4E598}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C1F-47E6-AAD6-C9800F1D255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{D605A383-CB26-4608-B483-2714627ACDA7}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C1F-47E6-AAD6-C9800F1D255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{5BA2C110-87FE-4945-944B-FD576E744D53}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C1F-47E6-AAD6-C9800F1D25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2C1F-47E6-AAD6-C9800F1D255E}"/>
            </c:ext>
          </c:extLst>
        </c:ser>
        <c:dLbls>
          <c:showLegendKey val="0"/>
          <c:showVal val="1"/>
          <c:showCatName val="0"/>
          <c:showSerName val="0"/>
          <c:showPercent val="0"/>
          <c:showBubbleSize val="0"/>
        </c:dLbls>
        <c:axId val="84219776"/>
        <c:axId val="84234240"/>
      </c:scatterChart>
      <c:valAx>
        <c:axId val="8421977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48338" y="4357687"/>
          <a:ext cx="381000" cy="2762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648575" y="5600700"/>
          <a:ext cx="11430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百万円増加しており、令和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年度発行の公営住宅建設事業債（令和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年度償還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百万円）や臨時財政対策債（令和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年度償還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百万円）、令和元年災河川等災害復旧事業債（令和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年度償還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百万円）などの償還開始が影響している。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公営企業債等繰入見込額については</a:t>
          </a:r>
          <a:r>
            <a:rPr kumimoji="1" lang="en-US" altLang="ja-JP" sz="1400">
              <a:latin typeface="ＭＳ ゴシック" pitchFamily="49" charset="-128"/>
              <a:ea typeface="ＭＳ ゴシック" pitchFamily="49" charset="-128"/>
            </a:rPr>
            <a:t>272</a:t>
          </a:r>
          <a:r>
            <a:rPr kumimoji="1" lang="ja-JP" altLang="en-US" sz="1400">
              <a:latin typeface="ＭＳ ゴシック" pitchFamily="49" charset="-128"/>
              <a:ea typeface="ＭＳ ゴシック" pitchFamily="49" charset="-128"/>
            </a:rPr>
            <a:t>百万円減少しており、公共下水道事業会計の地方債元金残高と準元利償還金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か年平均の減少したことが影響している。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令和元年度町税法人税割の増収に伴う基準財政収入法人税割の精算による普通交付税増加や臨時財政対策償還基金費措置などにより財政調整基金や減債基金が増加し、充当可能財源である充当可能基金の増加が影響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前年度は令和元年度の法人税割増収に伴う交付税減額や新型コロナ対策などによる財源不足調整のため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万円取り崩したが、今年度は法人税割の精算による普通交付税増加や臨時財政対策償還基金費措置による取り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百万円に留まったため増加した。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公共施設整備基金及び下水道整備基金を積み立てたことなどにより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今後は、公共施設の老朽化対策等に係る課題に直面することが見込まれている。多額の費用発生に備え、基金の適正管理に努める。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・体育文化振興基金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体育及び芸術文化の振興と普及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地域福祉の向上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福祉活動の促進・快適な生活環境の形成等</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・協働のまちづくり促進基金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町民団体と町との協働によるまちづくり促進、町民の行政参加の機会の確保と意識の醸成及び行政コストの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削減とサービスの向上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・水資源開発基金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町の水資源の開発</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・ふるさと水と土保全対策基金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中山間地域における集落農道、用排水路、ため池などの農業用施設の整備及び森林の保全並びに農村環境等の</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整備促進</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公共施設の増改築及び補修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森林の整備等</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ふるさと納税制度を活用し、まちづくりを実現するための事業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・環境整備協力費基金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環境整備協力費を活用し、教育及び子育て環境整備や福祉の向上及び健康増進、豊かな自然を守るため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の環境保全等の整備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小・中学校の整備</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・公共施設整備基金及び下水道整備基金の積み立てが主な要因となり、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・庁舎建設事業やごみ処理施設基幹的設備改良事業などの大型事業への着手に併せて取り崩しを行うことになるが、今後も引き続き適正な基金管</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理を行っていく。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・前年度は令和元年度の法人税割増収に伴う交付税減額や新型コロナ対策などによる財源不足調整のため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年度は法人税割の精算による普通交付税増加や臨時財政対策償還基金費措置による取り崩し額が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百万円に留まった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・財源不足補填のための現在の基金規模を適正に管理していく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今後償還のピークを迎えた際に、公債費抑制のための繰上償還を予定しているため、基金規模を適正に管理していく。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D1D17C-2ADE-45DD-A094-2E6C9F8D09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FF50EB4-BE21-4EA0-A629-8A58D4571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4CDF94C-FFCC-4DAD-9B55-2624DAAB2398}"/>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3621023-366C-43BD-881E-9F234C9A2D97}"/>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CE2B97F-A051-4398-BEF2-DDFECD0C420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B657950-EFFE-4563-B4F4-BA53FF9FE246}"/>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B1F55EA-21B1-4660-A69F-52B8B881E41C}"/>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36040D7-BC62-4E07-9B0D-5BEBA2A0C959}"/>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A12454-E1F5-4471-9C60-2B40E5DDBA4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CDD21E3-2485-430E-AD60-2333C58140D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D0A1830-E1B5-4807-86E0-9F8FBB6B812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4587AEA-371A-423C-965A-EC7B4F9F72F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ACC4D7C-0C15-4549-82CB-083AF962D3C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51F5599-C6D5-4A7F-9644-2C1090F4926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4E91936-8C05-43A0-B277-304FCB7E2DE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573CA4F-9D5D-491E-A0B0-6970FE2BF13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B565E0A-49C9-4D1E-999A-59F32B9E8DF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723BEF5-3E8C-4D0F-BD5D-EF9657BDAB3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66911E6-8E44-4D3C-B3EE-0C8E418A2F3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8E15192-F701-4B77-8C25-1ED576E3D7F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A40F8C4-F304-4D63-A00F-2671C6758F3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873D731-F079-4E86-84BA-B9A1BE03B00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14,039
13,985
32.26
8,236,017
7,873,784
339,781
3,942,742
4,255,700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C8AA7A6-C3D8-46B7-A188-3BEDAB87A01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C4F130E-BF98-43A0-BFAD-B47615C08AA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88942AB-C4FC-4EC8-A246-D1137F43A49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56C237B-8BEF-433B-B6A7-95366F37441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F564DE8-48B4-427B-AC9E-9C1D6FB716D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BAC1698-6BCE-4E20-A1D3-58EDC1020E2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3082536-2539-4444-8399-9A926BE0F44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3237A4E-72ED-4B94-8088-A574C1A654F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778EEF8-9E4E-4B43-ADF6-782BCD0A9AD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19C31C8-4904-495B-9A23-509D9A87B7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7AA2564-D4FD-4A4D-8AF3-5632A01EDDB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44D646F-9EC9-4880-9250-20FBB0F9BF5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77632B6-F9AB-4FC8-8637-7D8B764F721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9861AAD-F62A-44D5-9E9A-FD6A0C55031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19AC89B-C149-4370-8F6A-95551CFB806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F65A281-8B23-4A9F-B026-8456A9DD6E5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44791C2-AB1D-46B0-8C90-A70C92B7F45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3CB6587-3F5A-4F82-8D41-DFF40839AB0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7F34993-1D2F-4C39-A835-C6AF8EDC0E0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62765F4-427E-4B12-856B-11C442E6C04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D1B48807-8730-4CA9-9BCC-FA5EA035BD85}"/>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AD27181-6B3C-4346-BD5D-5A9ACC8AA29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0A77AAC-E60E-4B82-8B5E-2747D5993CC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937F2BC-53D5-47F5-B32C-99ED59FCDF5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8E081BC-38FB-4B5C-8CED-31F6221387D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3D4C62B-645F-4A0D-944A-19ABB445D0A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0028990-B58B-4DA5-B372-09B9704DEC1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4C0FCB6-69D7-429E-B28C-097F7FCDD50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0B2B9E6-6B2F-4CDC-9ACC-2DA4AF37F6F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04C6FCC-51FB-4107-BFF9-C5A0A3277ED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7F4BC5D-25F0-4952-BDED-2F32CD9472E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7E8A1F0-C44A-4CED-8C21-69AA2CFEDA4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7468A03-E702-422E-BBEF-9C5C3A15E88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14D4034-12EB-4B64-829B-11AD60724DB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90854F-1C05-4BAB-8A7E-10EEE26436C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59.5%</a:t>
          </a:r>
          <a:r>
            <a:rPr kumimoji="1" lang="ja-JP" altLang="en-US" sz="1100">
              <a:latin typeface="ＭＳ Ｐゴシック" panose="020B0600070205080204" pitchFamily="50" charset="-128"/>
              <a:ea typeface="ＭＳ Ｐゴシック" panose="020B0600070205080204" pitchFamily="50" charset="-128"/>
            </a:rPr>
            <a:t>と類似団体平均を若干下回って推移しているが、上昇傾向にある。令和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年度に改訂した佐々町公共施設等総合管理計画に基づき、将来人口規模に見合った施設保有量の最適化（延床面積</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程度の削減）と施設の長寿命化対策を行い、有形固定資産減価償却率の上昇抑制に努める。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C7CBBE4-F275-4A3A-AA81-78E474C7ED1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B4B1738-BEC2-4CD8-8A0B-26B7ECCAF52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E8CCF58-B5BC-405D-B28E-A61E3106D4BC}"/>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06E6F74-14AA-4BD2-A74E-EF65E6076A3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AE284C0-FB4B-430C-923F-CF4D5AF01C8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5A3ED993-91F6-47C6-A2E1-4F6A54995AA2}"/>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1274AF6-7F74-457C-9A66-8AE4DC840039}"/>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3F1E958E-09D0-4AC7-9A48-4FA94C5F92DB}"/>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13B4E17A-2A81-4054-823E-849EF7DCAC0D}"/>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35177E7-E59B-4992-A57D-422C53F0DE9E}"/>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90D6DE2-85BA-4F6B-B1F4-3DC713D458B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EEAA5DE-B3CF-4C97-99D5-D2C1DA742424}"/>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EDE4B7D-C222-4794-8F14-9797C8F35F6E}"/>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50698F5-F595-4B7D-B37B-FAD369162864}"/>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433BB1B-23EA-46D6-9034-2A28E2B7580C}"/>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8CE25E0-3333-4B4E-8E8F-BA472FFB0E0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33E0F9C-854A-4D6A-8183-CD9D394C213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81FCA54-FD9A-4FEA-9C52-B0F9E106DE9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7" name="直線コネクタ 76">
          <a:extLst>
            <a:ext uri="{FF2B5EF4-FFF2-40B4-BE49-F238E27FC236}">
              <a16:creationId xmlns:a16="http://schemas.microsoft.com/office/drawing/2014/main" id="{64B65FCD-58C2-4572-AFB3-F8DB423A245B}"/>
            </a:ext>
          </a:extLst>
        </xdr:cNvPr>
        <xdr:cNvCxnSpPr/>
      </xdr:nvCxnSpPr>
      <xdr:spPr>
        <a:xfrm flipV="1">
          <a:off x="4760595" y="4409712"/>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8" name="有形固定資産減価償却率最小値テキスト">
          <a:extLst>
            <a:ext uri="{FF2B5EF4-FFF2-40B4-BE49-F238E27FC236}">
              <a16:creationId xmlns:a16="http://schemas.microsoft.com/office/drawing/2014/main" id="{047BEF50-33B5-4E88-839C-8F45BD5FE48B}"/>
            </a:ext>
          </a:extLst>
        </xdr:cNvPr>
        <xdr:cNvSpPr txBox="1"/>
      </xdr:nvSpPr>
      <xdr:spPr>
        <a:xfrm>
          <a:off x="4813300" y="58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9" name="直線コネクタ 78">
          <a:extLst>
            <a:ext uri="{FF2B5EF4-FFF2-40B4-BE49-F238E27FC236}">
              <a16:creationId xmlns:a16="http://schemas.microsoft.com/office/drawing/2014/main" id="{0CD22352-556E-40DC-B5F0-04785B4CBC59}"/>
            </a:ext>
          </a:extLst>
        </xdr:cNvPr>
        <xdr:cNvCxnSpPr/>
      </xdr:nvCxnSpPr>
      <xdr:spPr>
        <a:xfrm>
          <a:off x="4673600" y="587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80" name="有形固定資産減価償却率最大値テキスト">
          <a:extLst>
            <a:ext uri="{FF2B5EF4-FFF2-40B4-BE49-F238E27FC236}">
              <a16:creationId xmlns:a16="http://schemas.microsoft.com/office/drawing/2014/main" id="{DBA17E39-07FE-4318-9250-E66E02111B86}"/>
            </a:ext>
          </a:extLst>
        </xdr:cNvPr>
        <xdr:cNvSpPr txBox="1"/>
      </xdr:nvSpPr>
      <xdr:spPr>
        <a:xfrm>
          <a:off x="4813300" y="418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81" name="直線コネクタ 80">
          <a:extLst>
            <a:ext uri="{FF2B5EF4-FFF2-40B4-BE49-F238E27FC236}">
              <a16:creationId xmlns:a16="http://schemas.microsoft.com/office/drawing/2014/main" id="{4F88956C-0FAF-4A5B-92B7-FAE3A7C1B4C6}"/>
            </a:ext>
          </a:extLst>
        </xdr:cNvPr>
        <xdr:cNvCxnSpPr/>
      </xdr:nvCxnSpPr>
      <xdr:spPr>
        <a:xfrm>
          <a:off x="4673600" y="44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2" name="有形固定資産減価償却率平均値テキスト">
          <a:extLst>
            <a:ext uri="{FF2B5EF4-FFF2-40B4-BE49-F238E27FC236}">
              <a16:creationId xmlns:a16="http://schemas.microsoft.com/office/drawing/2014/main" id="{FA3F901B-6BB7-4079-81EA-736FEC3250F2}"/>
            </a:ext>
          </a:extLst>
        </xdr:cNvPr>
        <xdr:cNvSpPr txBox="1"/>
      </xdr:nvSpPr>
      <xdr:spPr>
        <a:xfrm>
          <a:off x="4813300" y="512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id="{EC9BA55E-DCAA-4C35-B498-8E8ECA854C66}"/>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4" name="フローチャート: 判断 83">
          <a:extLst>
            <a:ext uri="{FF2B5EF4-FFF2-40B4-BE49-F238E27FC236}">
              <a16:creationId xmlns:a16="http://schemas.microsoft.com/office/drawing/2014/main" id="{D2FA0C27-11E2-43A9-A209-622DAA968280}"/>
            </a:ext>
          </a:extLst>
        </xdr:cNvPr>
        <xdr:cNvSpPr/>
      </xdr:nvSpPr>
      <xdr:spPr>
        <a:xfrm>
          <a:off x="4000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5" name="フローチャート: 判断 84">
          <a:extLst>
            <a:ext uri="{FF2B5EF4-FFF2-40B4-BE49-F238E27FC236}">
              <a16:creationId xmlns:a16="http://schemas.microsoft.com/office/drawing/2014/main" id="{82CE55F1-E579-4E96-9063-1975BFC9F5CE}"/>
            </a:ext>
          </a:extLst>
        </xdr:cNvPr>
        <xdr:cNvSpPr/>
      </xdr:nvSpPr>
      <xdr:spPr>
        <a:xfrm>
          <a:off x="3238500" y="509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6" name="フローチャート: 判断 85">
          <a:extLst>
            <a:ext uri="{FF2B5EF4-FFF2-40B4-BE49-F238E27FC236}">
              <a16:creationId xmlns:a16="http://schemas.microsoft.com/office/drawing/2014/main" id="{62DB2F5F-FA25-4AF2-B8FF-7715A7963103}"/>
            </a:ext>
          </a:extLst>
        </xdr:cNvPr>
        <xdr:cNvSpPr/>
      </xdr:nvSpPr>
      <xdr:spPr>
        <a:xfrm>
          <a:off x="2476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C92E9890-24D7-428D-A82B-64BC0F0989FB}"/>
            </a:ext>
          </a:extLst>
        </xdr:cNvPr>
        <xdr:cNvSpPr/>
      </xdr:nvSpPr>
      <xdr:spPr>
        <a:xfrm>
          <a:off x="1714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BF28AF9-E99D-42C9-8ED8-885E51EC5D8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516B6C5-49FF-41BA-832E-FC019389ADC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1C390CB-4C7B-4F16-9C8D-5E51FC64B7B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84F5400-CAB1-4822-8866-3785AB3F3C4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EF9CC88-55A1-4FB4-9450-9C0650549F1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68489</xdr:rowOff>
    </xdr:from>
    <xdr:to>
      <xdr:col>23</xdr:col>
      <xdr:colOff>136525</xdr:colOff>
      <xdr:row>29</xdr:row>
      <xdr:rowOff>170089</xdr:rowOff>
    </xdr:to>
    <xdr:sp macro="" textlink="">
      <xdr:nvSpPr>
        <xdr:cNvPr id="93" name="楕円 92">
          <a:extLst>
            <a:ext uri="{FF2B5EF4-FFF2-40B4-BE49-F238E27FC236}">
              <a16:creationId xmlns:a16="http://schemas.microsoft.com/office/drawing/2014/main" id="{F1B5EDF8-90A8-4922-B45B-21F199CE435C}"/>
            </a:ext>
          </a:extLst>
        </xdr:cNvPr>
        <xdr:cNvSpPr/>
      </xdr:nvSpPr>
      <xdr:spPr>
        <a:xfrm>
          <a:off x="4711700" y="50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91366</xdr:rowOff>
    </xdr:from>
    <xdr:ext cx="405111" cy="259045"/>
    <xdr:sp macro="" textlink="">
      <xdr:nvSpPr>
        <xdr:cNvPr id="94" name="有形固定資産減価償却率該当値テキスト">
          <a:extLst>
            <a:ext uri="{FF2B5EF4-FFF2-40B4-BE49-F238E27FC236}">
              <a16:creationId xmlns:a16="http://schemas.microsoft.com/office/drawing/2014/main" id="{E6F81C80-2374-471F-B18B-F72B2829253B}"/>
            </a:ext>
          </a:extLst>
        </xdr:cNvPr>
        <xdr:cNvSpPr txBox="1"/>
      </xdr:nvSpPr>
      <xdr:spPr>
        <a:xfrm>
          <a:off x="4813300" y="48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12972</xdr:rowOff>
    </xdr:from>
    <xdr:to>
      <xdr:col>19</xdr:col>
      <xdr:colOff>187325</xdr:colOff>
      <xdr:row>29</xdr:row>
      <xdr:rowOff>114572</xdr:rowOff>
    </xdr:to>
    <xdr:sp macro="" textlink="">
      <xdr:nvSpPr>
        <xdr:cNvPr id="95" name="楕円 94">
          <a:extLst>
            <a:ext uri="{FF2B5EF4-FFF2-40B4-BE49-F238E27FC236}">
              <a16:creationId xmlns:a16="http://schemas.microsoft.com/office/drawing/2014/main" id="{57887A85-7836-40FA-A867-ECF5BCE8D327}"/>
            </a:ext>
          </a:extLst>
        </xdr:cNvPr>
        <xdr:cNvSpPr/>
      </xdr:nvSpPr>
      <xdr:spPr>
        <a:xfrm>
          <a:off x="4000500" y="49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63772</xdr:rowOff>
    </xdr:from>
    <xdr:to>
      <xdr:col>23</xdr:col>
      <xdr:colOff>85725</xdr:colOff>
      <xdr:row>29</xdr:row>
      <xdr:rowOff>119289</xdr:rowOff>
    </xdr:to>
    <xdr:cxnSp macro="">
      <xdr:nvCxnSpPr>
        <xdr:cNvPr id="96" name="直線コネクタ 95">
          <a:extLst>
            <a:ext uri="{FF2B5EF4-FFF2-40B4-BE49-F238E27FC236}">
              <a16:creationId xmlns:a16="http://schemas.microsoft.com/office/drawing/2014/main" id="{B03F3927-D251-4F59-A831-3EAF25EA4179}"/>
            </a:ext>
          </a:extLst>
        </xdr:cNvPr>
        <xdr:cNvCxnSpPr/>
      </xdr:nvCxnSpPr>
      <xdr:spPr>
        <a:xfrm>
          <a:off x="4051300" y="5035822"/>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7" name="楕円 96">
          <a:extLst>
            <a:ext uri="{FF2B5EF4-FFF2-40B4-BE49-F238E27FC236}">
              <a16:creationId xmlns:a16="http://schemas.microsoft.com/office/drawing/2014/main" id="{1D2DD667-6B24-45AB-8D71-48A2A175CA93}"/>
            </a:ext>
          </a:extLst>
        </xdr:cNvPr>
        <xdr:cNvSpPr/>
      </xdr:nvSpPr>
      <xdr:spPr>
        <a:xfrm>
          <a:off x="3238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63772</xdr:rowOff>
    </xdr:to>
    <xdr:cxnSp macro="">
      <xdr:nvCxnSpPr>
        <xdr:cNvPr id="98" name="直線コネクタ 97">
          <a:extLst>
            <a:ext uri="{FF2B5EF4-FFF2-40B4-BE49-F238E27FC236}">
              <a16:creationId xmlns:a16="http://schemas.microsoft.com/office/drawing/2014/main" id="{2FC42258-10BE-4626-9920-7C4967A4A95B}"/>
            </a:ext>
          </a:extLst>
        </xdr:cNvPr>
        <xdr:cNvCxnSpPr/>
      </xdr:nvCxnSpPr>
      <xdr:spPr>
        <a:xfrm>
          <a:off x="3289300" y="5001895"/>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135074</xdr:rowOff>
    </xdr:from>
    <xdr:to>
      <xdr:col>11</xdr:col>
      <xdr:colOff>187325</xdr:colOff>
      <xdr:row>29</xdr:row>
      <xdr:rowOff>65224</xdr:rowOff>
    </xdr:to>
    <xdr:sp macro="" textlink="">
      <xdr:nvSpPr>
        <xdr:cNvPr id="99" name="楕円 98">
          <a:extLst>
            <a:ext uri="{FF2B5EF4-FFF2-40B4-BE49-F238E27FC236}">
              <a16:creationId xmlns:a16="http://schemas.microsoft.com/office/drawing/2014/main" id="{CD047025-AF90-49A6-98B4-272BAC41AE67}"/>
            </a:ext>
          </a:extLst>
        </xdr:cNvPr>
        <xdr:cNvSpPr/>
      </xdr:nvSpPr>
      <xdr:spPr>
        <a:xfrm>
          <a:off x="2476500" y="49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14424</xdr:rowOff>
    </xdr:from>
    <xdr:to>
      <xdr:col>15</xdr:col>
      <xdr:colOff>136525</xdr:colOff>
      <xdr:row>29</xdr:row>
      <xdr:rowOff>29845</xdr:rowOff>
    </xdr:to>
    <xdr:cxnSp macro="">
      <xdr:nvCxnSpPr>
        <xdr:cNvPr id="100" name="直線コネクタ 99">
          <a:extLst>
            <a:ext uri="{FF2B5EF4-FFF2-40B4-BE49-F238E27FC236}">
              <a16:creationId xmlns:a16="http://schemas.microsoft.com/office/drawing/2014/main" id="{29082A65-05AA-4BC9-9A82-34B95C65F6DD}"/>
            </a:ext>
          </a:extLst>
        </xdr:cNvPr>
        <xdr:cNvCxnSpPr/>
      </xdr:nvCxnSpPr>
      <xdr:spPr>
        <a:xfrm>
          <a:off x="2527300" y="4986474"/>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164647</xdr:rowOff>
    </xdr:from>
    <xdr:to>
      <xdr:col>7</xdr:col>
      <xdr:colOff>187325</xdr:colOff>
      <xdr:row>28</xdr:row>
      <xdr:rowOff>94797</xdr:rowOff>
    </xdr:to>
    <xdr:sp macro="" textlink="">
      <xdr:nvSpPr>
        <xdr:cNvPr id="101" name="楕円 100">
          <a:extLst>
            <a:ext uri="{FF2B5EF4-FFF2-40B4-BE49-F238E27FC236}">
              <a16:creationId xmlns:a16="http://schemas.microsoft.com/office/drawing/2014/main" id="{44A352C2-4617-44B9-9975-0D0A06ABE721}"/>
            </a:ext>
          </a:extLst>
        </xdr:cNvPr>
        <xdr:cNvSpPr/>
      </xdr:nvSpPr>
      <xdr:spPr>
        <a:xfrm>
          <a:off x="1714500" y="47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43997</xdr:rowOff>
    </xdr:from>
    <xdr:to>
      <xdr:col>11</xdr:col>
      <xdr:colOff>136525</xdr:colOff>
      <xdr:row>29</xdr:row>
      <xdr:rowOff>14424</xdr:rowOff>
    </xdr:to>
    <xdr:cxnSp macro="">
      <xdr:nvCxnSpPr>
        <xdr:cNvPr id="102" name="直線コネクタ 101">
          <a:extLst>
            <a:ext uri="{FF2B5EF4-FFF2-40B4-BE49-F238E27FC236}">
              <a16:creationId xmlns:a16="http://schemas.microsoft.com/office/drawing/2014/main" id="{98F70F82-C750-45B8-9712-B2256F03BFB9}"/>
            </a:ext>
          </a:extLst>
        </xdr:cNvPr>
        <xdr:cNvCxnSpPr/>
      </xdr:nvCxnSpPr>
      <xdr:spPr>
        <a:xfrm>
          <a:off x="1765300" y="4844597"/>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103" name="n_1aveValue有形固定資産減価償却率">
          <a:extLst>
            <a:ext uri="{FF2B5EF4-FFF2-40B4-BE49-F238E27FC236}">
              <a16:creationId xmlns:a16="http://schemas.microsoft.com/office/drawing/2014/main" id="{96749A46-2966-40B4-A956-EC53EF1D188A}"/>
            </a:ext>
          </a:extLst>
        </xdr:cNvPr>
        <xdr:cNvSpPr txBox="1"/>
      </xdr:nvSpPr>
      <xdr:spPr>
        <a:xfrm>
          <a:off x="3836044" y="521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42199</xdr:rowOff>
    </xdr:from>
    <xdr:ext cx="405111" cy="259045"/>
    <xdr:sp macro="" textlink="">
      <xdr:nvSpPr>
        <xdr:cNvPr id="104" name="n_2aveValue有形固定資産減価償却率">
          <a:extLst>
            <a:ext uri="{FF2B5EF4-FFF2-40B4-BE49-F238E27FC236}">
              <a16:creationId xmlns:a16="http://schemas.microsoft.com/office/drawing/2014/main" id="{76979F95-DF0F-4F93-B2A0-5CE4A35279EB}"/>
            </a:ext>
          </a:extLst>
        </xdr:cNvPr>
        <xdr:cNvSpPr txBox="1"/>
      </xdr:nvSpPr>
      <xdr:spPr>
        <a:xfrm>
          <a:off x="3086744" y="518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5188</xdr:rowOff>
    </xdr:from>
    <xdr:ext cx="405111" cy="259045"/>
    <xdr:sp macro="" textlink="">
      <xdr:nvSpPr>
        <xdr:cNvPr id="105" name="n_3aveValue有形固定資産減価償却率">
          <a:extLst>
            <a:ext uri="{FF2B5EF4-FFF2-40B4-BE49-F238E27FC236}">
              <a16:creationId xmlns:a16="http://schemas.microsoft.com/office/drawing/2014/main" id="{CBDA570A-A04D-46E6-94B4-313A045D8139}"/>
            </a:ext>
          </a:extLst>
        </xdr:cNvPr>
        <xdr:cNvSpPr txBox="1"/>
      </xdr:nvSpPr>
      <xdr:spPr>
        <a:xfrm>
          <a:off x="2324744" y="514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id="{D63CAF36-08AF-4CB5-B463-C79D223D3FEF}"/>
            </a:ext>
          </a:extLst>
        </xdr:cNvPr>
        <xdr:cNvSpPr txBox="1"/>
      </xdr:nvSpPr>
      <xdr:spPr>
        <a:xfrm>
          <a:off x="1562744"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131099</xdr:rowOff>
    </xdr:from>
    <xdr:ext cx="405111" cy="259045"/>
    <xdr:sp macro="" textlink="">
      <xdr:nvSpPr>
        <xdr:cNvPr id="107" name="n_1mainValue有形固定資産減価償却率">
          <a:extLst>
            <a:ext uri="{FF2B5EF4-FFF2-40B4-BE49-F238E27FC236}">
              <a16:creationId xmlns:a16="http://schemas.microsoft.com/office/drawing/2014/main" id="{5E464F3B-A933-46BB-8FE2-14966B9F5A37}"/>
            </a:ext>
          </a:extLst>
        </xdr:cNvPr>
        <xdr:cNvSpPr txBox="1"/>
      </xdr:nvSpPr>
      <xdr:spPr>
        <a:xfrm>
          <a:off x="3836044" y="476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8" name="n_2mainValue有形固定資産減価償却率">
          <a:extLst>
            <a:ext uri="{FF2B5EF4-FFF2-40B4-BE49-F238E27FC236}">
              <a16:creationId xmlns:a16="http://schemas.microsoft.com/office/drawing/2014/main" id="{1FDB7472-7ACD-4D3C-9414-55179ADA1972}"/>
            </a:ext>
          </a:extLst>
        </xdr:cNvPr>
        <xdr:cNvSpPr txBox="1"/>
      </xdr:nvSpPr>
      <xdr:spPr>
        <a:xfrm>
          <a:off x="3086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81751</xdr:rowOff>
    </xdr:from>
    <xdr:ext cx="405111" cy="259045"/>
    <xdr:sp macro="" textlink="">
      <xdr:nvSpPr>
        <xdr:cNvPr id="109" name="n_3mainValue有形固定資産減価償却率">
          <a:extLst>
            <a:ext uri="{FF2B5EF4-FFF2-40B4-BE49-F238E27FC236}">
              <a16:creationId xmlns:a16="http://schemas.microsoft.com/office/drawing/2014/main" id="{AF5CEA1C-43CD-41B9-9C52-0167859A62E7}"/>
            </a:ext>
          </a:extLst>
        </xdr:cNvPr>
        <xdr:cNvSpPr txBox="1"/>
      </xdr:nvSpPr>
      <xdr:spPr>
        <a:xfrm>
          <a:off x="2324744" y="47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111324</xdr:rowOff>
    </xdr:from>
    <xdr:ext cx="405111" cy="259045"/>
    <xdr:sp macro="" textlink="">
      <xdr:nvSpPr>
        <xdr:cNvPr id="110" name="n_4mainValue有形固定資産減価償却率">
          <a:extLst>
            <a:ext uri="{FF2B5EF4-FFF2-40B4-BE49-F238E27FC236}">
              <a16:creationId xmlns:a16="http://schemas.microsoft.com/office/drawing/2014/main" id="{D1F73B3C-591F-4BAE-A2CD-20A09746F977}"/>
            </a:ext>
          </a:extLst>
        </xdr:cNvPr>
        <xdr:cNvSpPr txBox="1"/>
      </xdr:nvSpPr>
      <xdr:spPr>
        <a:xfrm>
          <a:off x="1562744" y="456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1AB46285-DE38-49F2-BE88-B3D82A9AD3F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80F6FDBA-19D2-4D9F-A7E2-274DA7C7FAC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6E94648D-A3EC-499D-90EB-6ABDC7FDF552}"/>
            </a:ext>
          </a:extLst>
        </xdr:cNvPr>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74680657-F31A-4788-BC2E-336CD6AF3C4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5A184E6-8CBD-407F-92FD-6E0FD001E84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B462393-43A2-4035-8CFA-54D339A251B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CBD64854-3E34-4BA2-897E-E9D239B8690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11C983A-8D18-444A-A899-A73D48691A5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EBD9FDC-5248-4EE2-80AC-CD92EE08D09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109657C-74C9-499C-8E1A-6E10D357E9C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F86E7BE-1AE1-4814-92D5-6A94EBD52E2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E22D661-D84B-40D2-9ACC-91756F9DA5A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30AE36B-CF4B-43D9-9700-328586700D7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債務償還比率は類似団体平均を下回っている。令和元年度の</a:t>
          </a:r>
          <a:r>
            <a:rPr kumimoji="1" lang="ja-JP" altLang="en-US" sz="1100">
              <a:solidFill>
                <a:srgbClr val="FF0000"/>
              </a:solidFill>
              <a:latin typeface="ＭＳ Ｐゴシック" panose="020B0600070205080204" pitchFamily="50" charset="-128"/>
              <a:ea typeface="ＭＳ Ｐゴシック" panose="020B0600070205080204" pitchFamily="50" charset="-128"/>
            </a:rPr>
            <a:t>町税</a:t>
          </a:r>
          <a:r>
            <a:rPr kumimoji="1" lang="ja-JP" altLang="en-US" sz="1100">
              <a:latin typeface="ＭＳ Ｐゴシック" panose="020B0600070205080204" pitchFamily="50" charset="-128"/>
              <a:ea typeface="ＭＳ Ｐゴシック" panose="020B0600070205080204" pitchFamily="50" charset="-128"/>
            </a:rPr>
            <a:t>法人税の増収という特殊要因の影響により、令和元年度以降の比率の増減が激しくなっている。令和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年度についてもそれらの影響による交付税の大幅増や臨時財政対策債償還基金費の措置などにより債務償還比率は大幅に低下している（次年度の比率は通年ベース程度に上昇する見込み）。</a:t>
          </a:r>
        </a:p>
        <a:p>
          <a:r>
            <a:rPr kumimoji="1" lang="ja-JP" altLang="en-US" sz="1100">
              <a:latin typeface="ＭＳ Ｐゴシック" panose="020B0600070205080204" pitchFamily="50" charset="-128"/>
              <a:ea typeface="ＭＳ Ｐゴシック" panose="020B0600070205080204" pitchFamily="50" charset="-128"/>
            </a:rPr>
            <a:t>ただし、今後は大型事業に取り組む計画があり、公債費の増加による将来負担額の増額と充当可能財源の減額により、比率が上昇していくことが予想されるため、財政の健全化に努める。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2EF0F177-6304-46A4-9185-6334FFAB5F6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D97DF0F-E4A8-4D2F-A66E-269A6159E35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340FEDAD-0E51-4C27-9A86-439EC877EF0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2B13BB44-ECC7-42EF-84D6-C037B7730D3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13873C16-8856-481D-A675-72368A20E85D}"/>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1A12B20B-9F74-4CE2-B623-E8F086749A4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A23F3D72-0498-438B-ABBE-C7332D1AF37F}"/>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E890581F-0111-4CBD-95BB-3F312997636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AB213522-8D81-411F-8D6B-289DAA8A07D5}"/>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8201905C-E390-4F70-9C7D-D840CD6154EA}"/>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9C145BE4-8AB7-40C7-A20F-01D89A07341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D824D64-1D34-458C-B318-87B4140E6324}"/>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F4B69189-25E5-4F02-AA66-5BA55AD62C99}"/>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644265E-55F2-4C1F-A944-6BD8892A1A4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7B1AA095-D59B-4E3C-9711-842A6C1C265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9" name="直線コネクタ 138">
          <a:extLst>
            <a:ext uri="{FF2B5EF4-FFF2-40B4-BE49-F238E27FC236}">
              <a16:creationId xmlns:a16="http://schemas.microsoft.com/office/drawing/2014/main" id="{2CCE6F66-EC13-4756-9584-CCF1F1B57BE3}"/>
            </a:ext>
          </a:extLst>
        </xdr:cNvPr>
        <xdr:cNvCxnSpPr/>
      </xdr:nvCxnSpPr>
      <xdr:spPr>
        <a:xfrm flipV="1">
          <a:off x="14793595" y="4541308"/>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40" name="債務償還比率最小値テキスト">
          <a:extLst>
            <a:ext uri="{FF2B5EF4-FFF2-40B4-BE49-F238E27FC236}">
              <a16:creationId xmlns:a16="http://schemas.microsoft.com/office/drawing/2014/main" id="{14EEEFCF-E69E-4E3F-843F-23ABFCB8FE77}"/>
            </a:ext>
          </a:extLst>
        </xdr:cNvPr>
        <xdr:cNvSpPr txBox="1"/>
      </xdr:nvSpPr>
      <xdr:spPr>
        <a:xfrm>
          <a:off x="14846300" y="5784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41" name="直線コネクタ 140">
          <a:extLst>
            <a:ext uri="{FF2B5EF4-FFF2-40B4-BE49-F238E27FC236}">
              <a16:creationId xmlns:a16="http://schemas.microsoft.com/office/drawing/2014/main" id="{A9B05396-3D74-4C62-8E44-A65F9082C2ED}"/>
            </a:ext>
          </a:extLst>
        </xdr:cNvPr>
        <xdr:cNvCxnSpPr/>
      </xdr:nvCxnSpPr>
      <xdr:spPr>
        <a:xfrm>
          <a:off x="14706600" y="578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80A3CA48-FE73-462C-A66F-90F58ABE6E4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AEDDE7E-2744-4830-9393-C7EE05E873D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4" name="債務償還比率平均値テキスト">
          <a:extLst>
            <a:ext uri="{FF2B5EF4-FFF2-40B4-BE49-F238E27FC236}">
              <a16:creationId xmlns:a16="http://schemas.microsoft.com/office/drawing/2014/main" id="{033A6F43-BC2F-487F-A692-07A7C0823755}"/>
            </a:ext>
          </a:extLst>
        </xdr:cNvPr>
        <xdr:cNvSpPr txBox="1"/>
      </xdr:nvSpPr>
      <xdr:spPr>
        <a:xfrm>
          <a:off x="14846300" y="4971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5" name="フローチャート: 判断 144">
          <a:extLst>
            <a:ext uri="{FF2B5EF4-FFF2-40B4-BE49-F238E27FC236}">
              <a16:creationId xmlns:a16="http://schemas.microsoft.com/office/drawing/2014/main" id="{9714A749-1EE5-4D02-94B1-D09ABB7D69B8}"/>
            </a:ext>
          </a:extLst>
        </xdr:cNvPr>
        <xdr:cNvSpPr/>
      </xdr:nvSpPr>
      <xdr:spPr>
        <a:xfrm>
          <a:off x="14744700" y="49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6" name="フローチャート: 判断 145">
          <a:extLst>
            <a:ext uri="{FF2B5EF4-FFF2-40B4-BE49-F238E27FC236}">
              <a16:creationId xmlns:a16="http://schemas.microsoft.com/office/drawing/2014/main" id="{C658D49B-EC11-431C-80FA-3D39A6C7D84B}"/>
            </a:ext>
          </a:extLst>
        </xdr:cNvPr>
        <xdr:cNvSpPr/>
      </xdr:nvSpPr>
      <xdr:spPr>
        <a:xfrm>
          <a:off x="14033500" y="51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7" name="フローチャート: 判断 146">
          <a:extLst>
            <a:ext uri="{FF2B5EF4-FFF2-40B4-BE49-F238E27FC236}">
              <a16:creationId xmlns:a16="http://schemas.microsoft.com/office/drawing/2014/main" id="{4EE6100B-83C2-4EEA-9641-88AF19922A93}"/>
            </a:ext>
          </a:extLst>
        </xdr:cNvPr>
        <xdr:cNvSpPr/>
      </xdr:nvSpPr>
      <xdr:spPr>
        <a:xfrm>
          <a:off x="13271500" y="511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8" name="フローチャート: 判断 147">
          <a:extLst>
            <a:ext uri="{FF2B5EF4-FFF2-40B4-BE49-F238E27FC236}">
              <a16:creationId xmlns:a16="http://schemas.microsoft.com/office/drawing/2014/main" id="{B7686854-3C39-4923-A30A-1603951505A3}"/>
            </a:ext>
          </a:extLst>
        </xdr:cNvPr>
        <xdr:cNvSpPr/>
      </xdr:nvSpPr>
      <xdr:spPr>
        <a:xfrm>
          <a:off x="12509500" y="504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9" name="フローチャート: 判断 148">
          <a:extLst>
            <a:ext uri="{FF2B5EF4-FFF2-40B4-BE49-F238E27FC236}">
              <a16:creationId xmlns:a16="http://schemas.microsoft.com/office/drawing/2014/main" id="{BFD2183E-F967-4A27-9F1E-CE10A3E00EBE}"/>
            </a:ext>
          </a:extLst>
        </xdr:cNvPr>
        <xdr:cNvSpPr/>
      </xdr:nvSpPr>
      <xdr:spPr>
        <a:xfrm>
          <a:off x="11747500" y="503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51C9749-7827-4BF9-9AD1-46C96FF8B2E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5B4266F-190B-432E-87C8-C60E3A14AEF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B271867-414D-4F04-9789-BE687D73B6D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FC8F61B-4044-44DB-BC2B-DBE6C431534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62BDFAF-9910-49E5-8681-4F67D05DDF9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148555</xdr:rowOff>
    </xdr:from>
    <xdr:to>
      <xdr:col>76</xdr:col>
      <xdr:colOff>73025</xdr:colOff>
      <xdr:row>27</xdr:row>
      <xdr:rowOff>78705</xdr:rowOff>
    </xdr:to>
    <xdr:sp macro="" textlink="">
      <xdr:nvSpPr>
        <xdr:cNvPr id="155" name="楕円 154">
          <a:extLst>
            <a:ext uri="{FF2B5EF4-FFF2-40B4-BE49-F238E27FC236}">
              <a16:creationId xmlns:a16="http://schemas.microsoft.com/office/drawing/2014/main" id="{6A2459C1-DFCA-462E-8744-6271D6817606}"/>
            </a:ext>
          </a:extLst>
        </xdr:cNvPr>
        <xdr:cNvSpPr/>
      </xdr:nvSpPr>
      <xdr:spPr>
        <a:xfrm>
          <a:off x="14744700" y="46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63482</xdr:rowOff>
    </xdr:from>
    <xdr:ext cx="405111" cy="259045"/>
    <xdr:sp macro="" textlink="">
      <xdr:nvSpPr>
        <xdr:cNvPr id="156" name="債務償還比率該当値テキスト">
          <a:extLst>
            <a:ext uri="{FF2B5EF4-FFF2-40B4-BE49-F238E27FC236}">
              <a16:creationId xmlns:a16="http://schemas.microsoft.com/office/drawing/2014/main" id="{84794EC1-1969-4D9D-A032-A37803FFADE1}"/>
            </a:ext>
          </a:extLst>
        </xdr:cNvPr>
        <xdr:cNvSpPr txBox="1"/>
      </xdr:nvSpPr>
      <xdr:spPr>
        <a:xfrm>
          <a:off x="14846300" y="45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119190</xdr:rowOff>
    </xdr:from>
    <xdr:to>
      <xdr:col>72</xdr:col>
      <xdr:colOff>123825</xdr:colOff>
      <xdr:row>29</xdr:row>
      <xdr:rowOff>49340</xdr:rowOff>
    </xdr:to>
    <xdr:sp macro="" textlink="">
      <xdr:nvSpPr>
        <xdr:cNvPr id="157" name="楕円 156">
          <a:extLst>
            <a:ext uri="{FF2B5EF4-FFF2-40B4-BE49-F238E27FC236}">
              <a16:creationId xmlns:a16="http://schemas.microsoft.com/office/drawing/2014/main" id="{6BDC6935-3349-4E6C-9B51-248E1B80FA7A}"/>
            </a:ext>
          </a:extLst>
        </xdr:cNvPr>
        <xdr:cNvSpPr/>
      </xdr:nvSpPr>
      <xdr:spPr>
        <a:xfrm>
          <a:off x="14033500" y="49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27905</xdr:rowOff>
    </xdr:from>
    <xdr:to>
      <xdr:col>76</xdr:col>
      <xdr:colOff>22225</xdr:colOff>
      <xdr:row>28</xdr:row>
      <xdr:rowOff>169990</xdr:rowOff>
    </xdr:to>
    <xdr:cxnSp macro="">
      <xdr:nvCxnSpPr>
        <xdr:cNvPr id="158" name="直線コネクタ 157">
          <a:extLst>
            <a:ext uri="{FF2B5EF4-FFF2-40B4-BE49-F238E27FC236}">
              <a16:creationId xmlns:a16="http://schemas.microsoft.com/office/drawing/2014/main" id="{AB5DEFE1-385B-4C89-9024-BB65A2FA9329}"/>
            </a:ext>
          </a:extLst>
        </xdr:cNvPr>
        <xdr:cNvCxnSpPr/>
      </xdr:nvCxnSpPr>
      <xdr:spPr>
        <a:xfrm flipV="1">
          <a:off x="14084300" y="4657055"/>
          <a:ext cx="711200" cy="3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168466</xdr:rowOff>
    </xdr:from>
    <xdr:to>
      <xdr:col>68</xdr:col>
      <xdr:colOff>123825</xdr:colOff>
      <xdr:row>27</xdr:row>
      <xdr:rowOff>98616</xdr:rowOff>
    </xdr:to>
    <xdr:sp macro="" textlink="">
      <xdr:nvSpPr>
        <xdr:cNvPr id="159" name="楕円 158">
          <a:extLst>
            <a:ext uri="{FF2B5EF4-FFF2-40B4-BE49-F238E27FC236}">
              <a16:creationId xmlns:a16="http://schemas.microsoft.com/office/drawing/2014/main" id="{D5EE169D-7910-4B81-8BB4-5B7173708143}"/>
            </a:ext>
          </a:extLst>
        </xdr:cNvPr>
        <xdr:cNvSpPr/>
      </xdr:nvSpPr>
      <xdr:spPr>
        <a:xfrm>
          <a:off x="13271500" y="46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47816</xdr:rowOff>
    </xdr:from>
    <xdr:to>
      <xdr:col>72</xdr:col>
      <xdr:colOff>73025</xdr:colOff>
      <xdr:row>28</xdr:row>
      <xdr:rowOff>169990</xdr:rowOff>
    </xdr:to>
    <xdr:cxnSp macro="">
      <xdr:nvCxnSpPr>
        <xdr:cNvPr id="160" name="直線コネクタ 159">
          <a:extLst>
            <a:ext uri="{FF2B5EF4-FFF2-40B4-BE49-F238E27FC236}">
              <a16:creationId xmlns:a16="http://schemas.microsoft.com/office/drawing/2014/main" id="{4BD2D265-9A63-4AF6-B265-E9C0302F4CCD}"/>
            </a:ext>
          </a:extLst>
        </xdr:cNvPr>
        <xdr:cNvCxnSpPr/>
      </xdr:nvCxnSpPr>
      <xdr:spPr>
        <a:xfrm>
          <a:off x="13322300" y="4676966"/>
          <a:ext cx="762000" cy="2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110963</xdr:rowOff>
    </xdr:from>
    <xdr:to>
      <xdr:col>64</xdr:col>
      <xdr:colOff>123825</xdr:colOff>
      <xdr:row>28</xdr:row>
      <xdr:rowOff>41113</xdr:rowOff>
    </xdr:to>
    <xdr:sp macro="" textlink="">
      <xdr:nvSpPr>
        <xdr:cNvPr id="161" name="楕円 160">
          <a:extLst>
            <a:ext uri="{FF2B5EF4-FFF2-40B4-BE49-F238E27FC236}">
              <a16:creationId xmlns:a16="http://schemas.microsoft.com/office/drawing/2014/main" id="{FA85BA33-8931-43B5-A54E-F04C975BAA31}"/>
            </a:ext>
          </a:extLst>
        </xdr:cNvPr>
        <xdr:cNvSpPr/>
      </xdr:nvSpPr>
      <xdr:spPr>
        <a:xfrm>
          <a:off x="12509500" y="47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47816</xdr:rowOff>
    </xdr:from>
    <xdr:to>
      <xdr:col>68</xdr:col>
      <xdr:colOff>73025</xdr:colOff>
      <xdr:row>27</xdr:row>
      <xdr:rowOff>161763</xdr:rowOff>
    </xdr:to>
    <xdr:cxnSp macro="">
      <xdr:nvCxnSpPr>
        <xdr:cNvPr id="162" name="直線コネクタ 161">
          <a:extLst>
            <a:ext uri="{FF2B5EF4-FFF2-40B4-BE49-F238E27FC236}">
              <a16:creationId xmlns:a16="http://schemas.microsoft.com/office/drawing/2014/main" id="{A68D73E2-71B4-437F-BD0D-B469BA645375}"/>
            </a:ext>
          </a:extLst>
        </xdr:cNvPr>
        <xdr:cNvCxnSpPr/>
      </xdr:nvCxnSpPr>
      <xdr:spPr>
        <a:xfrm flipV="1">
          <a:off x="12560300" y="4676966"/>
          <a:ext cx="762000" cy="1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131593</xdr:rowOff>
    </xdr:from>
    <xdr:to>
      <xdr:col>60</xdr:col>
      <xdr:colOff>123825</xdr:colOff>
      <xdr:row>28</xdr:row>
      <xdr:rowOff>61743</xdr:rowOff>
    </xdr:to>
    <xdr:sp macro="" textlink="">
      <xdr:nvSpPr>
        <xdr:cNvPr id="163" name="楕円 162">
          <a:extLst>
            <a:ext uri="{FF2B5EF4-FFF2-40B4-BE49-F238E27FC236}">
              <a16:creationId xmlns:a16="http://schemas.microsoft.com/office/drawing/2014/main" id="{C5FA6201-A0F0-4692-A1D6-4D9D0F0CC4D7}"/>
            </a:ext>
          </a:extLst>
        </xdr:cNvPr>
        <xdr:cNvSpPr/>
      </xdr:nvSpPr>
      <xdr:spPr>
        <a:xfrm>
          <a:off x="11747500" y="47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161763</xdr:rowOff>
    </xdr:from>
    <xdr:to>
      <xdr:col>64</xdr:col>
      <xdr:colOff>73025</xdr:colOff>
      <xdr:row>28</xdr:row>
      <xdr:rowOff>10943</xdr:rowOff>
    </xdr:to>
    <xdr:cxnSp macro="">
      <xdr:nvCxnSpPr>
        <xdr:cNvPr id="164" name="直線コネクタ 163">
          <a:extLst>
            <a:ext uri="{FF2B5EF4-FFF2-40B4-BE49-F238E27FC236}">
              <a16:creationId xmlns:a16="http://schemas.microsoft.com/office/drawing/2014/main" id="{04B815AD-4417-4DE1-A0A4-4705CEADD97E}"/>
            </a:ext>
          </a:extLst>
        </xdr:cNvPr>
        <xdr:cNvCxnSpPr/>
      </xdr:nvCxnSpPr>
      <xdr:spPr>
        <a:xfrm flipV="1">
          <a:off x="11798300" y="4790913"/>
          <a:ext cx="762000" cy="2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65" name="n_1aveValue債務償還比率">
          <a:extLst>
            <a:ext uri="{FF2B5EF4-FFF2-40B4-BE49-F238E27FC236}">
              <a16:creationId xmlns:a16="http://schemas.microsoft.com/office/drawing/2014/main" id="{14CCB5D4-4CEE-4C8D-A3DF-046EE23CF8C5}"/>
            </a:ext>
          </a:extLst>
        </xdr:cNvPr>
        <xdr:cNvSpPr txBox="1"/>
      </xdr:nvSpPr>
      <xdr:spPr>
        <a:xfrm>
          <a:off x="13836727" y="5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66" name="n_2aveValue債務償還比率">
          <a:extLst>
            <a:ext uri="{FF2B5EF4-FFF2-40B4-BE49-F238E27FC236}">
              <a16:creationId xmlns:a16="http://schemas.microsoft.com/office/drawing/2014/main" id="{EE39E59E-33D6-4535-830B-988E858127CD}"/>
            </a:ext>
          </a:extLst>
        </xdr:cNvPr>
        <xdr:cNvSpPr txBox="1"/>
      </xdr:nvSpPr>
      <xdr:spPr>
        <a:xfrm>
          <a:off x="13087427" y="520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67" name="n_3aveValue債務償還比率">
          <a:extLst>
            <a:ext uri="{FF2B5EF4-FFF2-40B4-BE49-F238E27FC236}">
              <a16:creationId xmlns:a16="http://schemas.microsoft.com/office/drawing/2014/main" id="{5002EF56-D44C-4259-8B1D-EF186EF776AD}"/>
            </a:ext>
          </a:extLst>
        </xdr:cNvPr>
        <xdr:cNvSpPr txBox="1"/>
      </xdr:nvSpPr>
      <xdr:spPr>
        <a:xfrm>
          <a:off x="12325427" y="51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153574</xdr:rowOff>
    </xdr:from>
    <xdr:ext cx="469744" cy="259045"/>
    <xdr:sp macro="" textlink="">
      <xdr:nvSpPr>
        <xdr:cNvPr id="168" name="n_4aveValue債務償還比率">
          <a:extLst>
            <a:ext uri="{FF2B5EF4-FFF2-40B4-BE49-F238E27FC236}">
              <a16:creationId xmlns:a16="http://schemas.microsoft.com/office/drawing/2014/main" id="{5FF76995-EABE-4134-BB1F-15321B01AEF1}"/>
            </a:ext>
          </a:extLst>
        </xdr:cNvPr>
        <xdr:cNvSpPr txBox="1"/>
      </xdr:nvSpPr>
      <xdr:spPr>
        <a:xfrm>
          <a:off x="11563427" y="512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65867</xdr:rowOff>
    </xdr:from>
    <xdr:ext cx="469744" cy="259045"/>
    <xdr:sp macro="" textlink="">
      <xdr:nvSpPr>
        <xdr:cNvPr id="169" name="n_1mainValue債務償還比率">
          <a:extLst>
            <a:ext uri="{FF2B5EF4-FFF2-40B4-BE49-F238E27FC236}">
              <a16:creationId xmlns:a16="http://schemas.microsoft.com/office/drawing/2014/main" id="{C0039F30-C81B-4F8B-AE32-A0656CA83C3B}"/>
            </a:ext>
          </a:extLst>
        </xdr:cNvPr>
        <xdr:cNvSpPr txBox="1"/>
      </xdr:nvSpPr>
      <xdr:spPr>
        <a:xfrm>
          <a:off x="13836727" y="46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115143</xdr:rowOff>
    </xdr:from>
    <xdr:ext cx="469744" cy="259045"/>
    <xdr:sp macro="" textlink="">
      <xdr:nvSpPr>
        <xdr:cNvPr id="170" name="n_2mainValue債務償還比率">
          <a:extLst>
            <a:ext uri="{FF2B5EF4-FFF2-40B4-BE49-F238E27FC236}">
              <a16:creationId xmlns:a16="http://schemas.microsoft.com/office/drawing/2014/main" id="{7585BEE9-ABA5-4E5A-A47B-A7D7AF85D513}"/>
            </a:ext>
          </a:extLst>
        </xdr:cNvPr>
        <xdr:cNvSpPr txBox="1"/>
      </xdr:nvSpPr>
      <xdr:spPr>
        <a:xfrm>
          <a:off x="13087427" y="44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57640</xdr:rowOff>
    </xdr:from>
    <xdr:ext cx="469744" cy="259045"/>
    <xdr:sp macro="" textlink="">
      <xdr:nvSpPr>
        <xdr:cNvPr id="171" name="n_3mainValue債務償還比率">
          <a:extLst>
            <a:ext uri="{FF2B5EF4-FFF2-40B4-BE49-F238E27FC236}">
              <a16:creationId xmlns:a16="http://schemas.microsoft.com/office/drawing/2014/main" id="{990EFA73-6331-44B4-BCF0-45EE744F3622}"/>
            </a:ext>
          </a:extLst>
        </xdr:cNvPr>
        <xdr:cNvSpPr txBox="1"/>
      </xdr:nvSpPr>
      <xdr:spPr>
        <a:xfrm>
          <a:off x="12325427" y="451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78270</xdr:rowOff>
    </xdr:from>
    <xdr:ext cx="469744" cy="259045"/>
    <xdr:sp macro="" textlink="">
      <xdr:nvSpPr>
        <xdr:cNvPr id="172" name="n_4mainValue債務償還比率">
          <a:extLst>
            <a:ext uri="{FF2B5EF4-FFF2-40B4-BE49-F238E27FC236}">
              <a16:creationId xmlns:a16="http://schemas.microsoft.com/office/drawing/2014/main" id="{9DD724F4-5F34-4A60-B742-C6293A93582E}"/>
            </a:ext>
          </a:extLst>
        </xdr:cNvPr>
        <xdr:cNvSpPr txBox="1"/>
      </xdr:nvSpPr>
      <xdr:spPr>
        <a:xfrm>
          <a:off x="11563427" y="45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2963D0A-CCD9-4568-8301-F6674C44462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67C834D-2BB8-4D26-8699-42CA63B70B3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611067DC-32C5-47D5-9FF4-99B528541F2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B06B176-B0BF-4BC8-93DD-2B1F1167690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44AC08D-874D-42EF-8ABC-F8591328094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A443BD8C-2C15-48EA-8B95-E4C8147DBD9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757903-5A9E-451D-AC3A-4B6BBCFA62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CBAF63-817B-4938-A83C-A330D70EFE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8A261B-21D3-475D-B479-011B98AD0D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D303E4-B455-41A4-8EC4-6486FFEDD4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F56866-DEC1-42B4-9B1C-80707410D3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F6D486-2E1E-4C92-BD08-9E9AA40F70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39E2D5-3864-4D63-AC65-ECFE9C53F2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10230A-4D87-45D0-90ED-7D233F50D4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3BE535-587F-4883-B63B-DB42C22848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04C6DD-663E-4508-96B9-5A6659547A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14,039
13,985
32.26
8,236,017
7,873,784
339,781
3,942,742
4,255,700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221F59-3231-4D87-BFE2-499893A843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D12176-C395-4C44-98DA-6872334908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4930FE-4DFC-46F2-B180-7DE12E272C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A0B4EF-DC41-4DE9-B3CA-837A21548E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6C6C5E-B040-4979-BD1D-729677EBF4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DC0A5A-66DE-4143-A57E-A4344CD5355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62083B-A7C8-4C9F-B43A-AEEDE62E7E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14DD3F-B952-4A30-953F-C1CEDE7DA5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C75FE6-6D6C-4E5E-9B87-C9921A69DA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1319A9-1A17-4521-BB72-6DF0E4C729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2E8654-93B3-474E-960C-0F4C51F4CC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432AD4-CBB9-4167-9D5C-A3F2A3AB1E3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A549F0-0915-45E5-A7DB-7761BA3DEA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292A2E-95D6-4190-B7E3-9F31DEF5A7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04923D-382F-45D3-B471-B2FD91D9897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8FEF48-DD9B-47B2-9419-4A974E5B0F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E4AD8F-2813-4782-9F8E-2E64C94142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722B74-AD2F-4799-9059-073212C38C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5A5D1F-B76C-495A-A6E3-A1737FA5C7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557949-4592-4D56-971B-6E591BB31D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E56E26-BB7D-4FDB-A6E1-4269738023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85C27C-B37E-46C8-9892-0D4FD4C646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EFA793-F2DC-4B18-AD6A-AA743D0FF6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3D1E41-518E-4608-B74D-611EE1ECDB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1DF40B-4D09-48F8-AE68-B2FE3AC6B4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ED4142-4CDD-4E65-A4A6-EEEBDC77F41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25F640-B76F-4A12-A5B7-D51E776A886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967E59-63F5-4EBC-B118-45C82B99B6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0CF16E-C492-4A4E-BD31-A921A5596E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B13695-959A-4CA8-AA0B-D64701723E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C54599-52B1-4815-90BA-1E59768899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A283738-D19E-4D4C-A024-B1D7C97124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3351E12-00DB-4B85-B659-DDCF1867854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E8A4BF4-8C9A-4B0F-AD3F-A1D5A8E00DD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6C8DD31-CAF0-46AC-B271-3ACC9FFD8C4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F9F2843-B30B-490A-B73C-01CDC4ED98F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D7C6831-3D8D-455B-A13E-BEBA475D1E8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317C38B-3E11-418E-92A0-6A5D366EF97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9134CB9-F9C6-4129-91C6-56E59D7CB39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CF8C16B-9864-48F6-843C-56A3553DB37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B72207E-DF35-4109-856B-14E58BD984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4675430-2EEC-4F1C-A434-2C1038300E3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00DBB8D-CC14-465C-A59B-D636D92390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E307FA79-A5AA-44B7-AF33-7131383A19A3}"/>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4EEC1FA9-68D7-4501-9C54-F06D7824B548}"/>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D5E3B4B0-6164-4BFC-9DDC-3C81AC7FF3B0}"/>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E6C1C720-ECD7-45E2-8037-1034468D27EA}"/>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B0CB50C4-7203-462A-8472-A62B173DA117}"/>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a:extLst>
            <a:ext uri="{FF2B5EF4-FFF2-40B4-BE49-F238E27FC236}">
              <a16:creationId xmlns:a16="http://schemas.microsoft.com/office/drawing/2014/main" id="{C22228E4-BC6E-456E-B448-AC5F46611490}"/>
            </a:ext>
          </a:extLst>
        </xdr:cNvPr>
        <xdr:cNvSpPr txBox="1"/>
      </xdr:nvSpPr>
      <xdr:spPr>
        <a:xfrm>
          <a:off x="46736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591DE8C3-4DA3-4E2E-B6C5-08C0F3EAA430}"/>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AAB1DB74-3AB0-4E7B-8A28-45B15803DEC7}"/>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CCE723B0-24B3-4B34-BDB0-7A62AED62505}"/>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1A9806F8-571F-4640-B2D0-61AE526AA323}"/>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4FF16741-8620-4C0F-AF96-09895228F5E4}"/>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BC11EC2-A957-4650-9FE6-33CA3E109E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3B629FB-FBC7-4A25-BC7D-0BFD47EDCD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6BA116-391A-4F85-BC35-1D89EE660F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E20D5E5-5139-434A-B033-B942FE627F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0CEE74-092D-4430-AD44-D6C0521730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57404</xdr:rowOff>
    </xdr:from>
    <xdr:to>
      <xdr:col>24</xdr:col>
      <xdr:colOff>114300</xdr:colOff>
      <xdr:row>36</xdr:row>
      <xdr:rowOff>159004</xdr:rowOff>
    </xdr:to>
    <xdr:sp macro="" textlink="">
      <xdr:nvSpPr>
        <xdr:cNvPr id="71" name="楕円 70">
          <a:extLst>
            <a:ext uri="{FF2B5EF4-FFF2-40B4-BE49-F238E27FC236}">
              <a16:creationId xmlns:a16="http://schemas.microsoft.com/office/drawing/2014/main" id="{3C76DBCF-43C1-443B-BB55-DE0572C337B0}"/>
            </a:ext>
          </a:extLst>
        </xdr:cNvPr>
        <xdr:cNvSpPr/>
      </xdr:nvSpPr>
      <xdr:spPr>
        <a:xfrm>
          <a:off x="45847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80281</xdr:rowOff>
    </xdr:from>
    <xdr:ext cx="405111" cy="259045"/>
    <xdr:sp macro="" textlink="">
      <xdr:nvSpPr>
        <xdr:cNvPr id="72" name="【道路】&#10;有形固定資産減価償却率該当値テキスト">
          <a:extLst>
            <a:ext uri="{FF2B5EF4-FFF2-40B4-BE49-F238E27FC236}">
              <a16:creationId xmlns:a16="http://schemas.microsoft.com/office/drawing/2014/main" id="{94D6498F-2B56-4186-8E6B-DF5303311224}"/>
            </a:ext>
          </a:extLst>
        </xdr:cNvPr>
        <xdr:cNvSpPr txBox="1"/>
      </xdr:nvSpPr>
      <xdr:spPr>
        <a:xfrm>
          <a:off x="4673600" y="608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xdr:rowOff>
    </xdr:from>
    <xdr:to>
      <xdr:col>20</xdr:col>
      <xdr:colOff>38100</xdr:colOff>
      <xdr:row>36</xdr:row>
      <xdr:rowOff>117856</xdr:rowOff>
    </xdr:to>
    <xdr:sp macro="" textlink="">
      <xdr:nvSpPr>
        <xdr:cNvPr id="73" name="楕円 72">
          <a:extLst>
            <a:ext uri="{FF2B5EF4-FFF2-40B4-BE49-F238E27FC236}">
              <a16:creationId xmlns:a16="http://schemas.microsoft.com/office/drawing/2014/main" id="{B692B621-7D5D-4F46-AB4F-CD66E4E03F64}"/>
            </a:ext>
          </a:extLst>
        </xdr:cNvPr>
        <xdr:cNvSpPr/>
      </xdr:nvSpPr>
      <xdr:spPr>
        <a:xfrm>
          <a:off x="3746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67056</xdr:rowOff>
    </xdr:from>
    <xdr:to>
      <xdr:col>24</xdr:col>
      <xdr:colOff>63500</xdr:colOff>
      <xdr:row>36</xdr:row>
      <xdr:rowOff>108204</xdr:rowOff>
    </xdr:to>
    <xdr:cxnSp macro="">
      <xdr:nvCxnSpPr>
        <xdr:cNvPr id="74" name="直線コネクタ 73">
          <a:extLst>
            <a:ext uri="{FF2B5EF4-FFF2-40B4-BE49-F238E27FC236}">
              <a16:creationId xmlns:a16="http://schemas.microsoft.com/office/drawing/2014/main" id="{6EC2FCC5-DD59-497A-8EDD-6FBEB5BBCF7A}"/>
            </a:ext>
          </a:extLst>
        </xdr:cNvPr>
        <xdr:cNvCxnSpPr/>
      </xdr:nvCxnSpPr>
      <xdr:spPr>
        <a:xfrm>
          <a:off x="3797300" y="62392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125984</xdr:rowOff>
    </xdr:from>
    <xdr:to>
      <xdr:col>15</xdr:col>
      <xdr:colOff>101600</xdr:colOff>
      <xdr:row>36</xdr:row>
      <xdr:rowOff>56134</xdr:rowOff>
    </xdr:to>
    <xdr:sp macro="" textlink="">
      <xdr:nvSpPr>
        <xdr:cNvPr id="75" name="楕円 74">
          <a:extLst>
            <a:ext uri="{FF2B5EF4-FFF2-40B4-BE49-F238E27FC236}">
              <a16:creationId xmlns:a16="http://schemas.microsoft.com/office/drawing/2014/main" id="{BFA76A35-CD1A-48F0-AE35-9E308E09CF49}"/>
            </a:ext>
          </a:extLst>
        </xdr:cNvPr>
        <xdr:cNvSpPr/>
      </xdr:nvSpPr>
      <xdr:spPr>
        <a:xfrm>
          <a:off x="2857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xdr:rowOff>
    </xdr:from>
    <xdr:to>
      <xdr:col>19</xdr:col>
      <xdr:colOff>177800</xdr:colOff>
      <xdr:row>36</xdr:row>
      <xdr:rowOff>67056</xdr:rowOff>
    </xdr:to>
    <xdr:cxnSp macro="">
      <xdr:nvCxnSpPr>
        <xdr:cNvPr id="76" name="直線コネクタ 75">
          <a:extLst>
            <a:ext uri="{FF2B5EF4-FFF2-40B4-BE49-F238E27FC236}">
              <a16:creationId xmlns:a16="http://schemas.microsoft.com/office/drawing/2014/main" id="{15058F20-89B2-4E07-A591-930EA015924A}"/>
            </a:ext>
          </a:extLst>
        </xdr:cNvPr>
        <xdr:cNvCxnSpPr/>
      </xdr:nvCxnSpPr>
      <xdr:spPr>
        <a:xfrm>
          <a:off x="2908300" y="617753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73406</xdr:rowOff>
    </xdr:from>
    <xdr:to>
      <xdr:col>10</xdr:col>
      <xdr:colOff>165100</xdr:colOff>
      <xdr:row>36</xdr:row>
      <xdr:rowOff>3556</xdr:rowOff>
    </xdr:to>
    <xdr:sp macro="" textlink="">
      <xdr:nvSpPr>
        <xdr:cNvPr id="77" name="楕円 76">
          <a:extLst>
            <a:ext uri="{FF2B5EF4-FFF2-40B4-BE49-F238E27FC236}">
              <a16:creationId xmlns:a16="http://schemas.microsoft.com/office/drawing/2014/main" id="{476EDD54-77BC-4786-A49B-5E0ACAA31736}"/>
            </a:ext>
          </a:extLst>
        </xdr:cNvPr>
        <xdr:cNvSpPr/>
      </xdr:nvSpPr>
      <xdr:spPr>
        <a:xfrm>
          <a:off x="1968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124206</xdr:rowOff>
    </xdr:from>
    <xdr:to>
      <xdr:col>15</xdr:col>
      <xdr:colOff>50800</xdr:colOff>
      <xdr:row>36</xdr:row>
      <xdr:rowOff>5334</xdr:rowOff>
    </xdr:to>
    <xdr:cxnSp macro="">
      <xdr:nvCxnSpPr>
        <xdr:cNvPr id="78" name="直線コネクタ 77">
          <a:extLst>
            <a:ext uri="{FF2B5EF4-FFF2-40B4-BE49-F238E27FC236}">
              <a16:creationId xmlns:a16="http://schemas.microsoft.com/office/drawing/2014/main" id="{2E0251BA-5181-4857-B33E-9225228E0020}"/>
            </a:ext>
          </a:extLst>
        </xdr:cNvPr>
        <xdr:cNvCxnSpPr/>
      </xdr:nvCxnSpPr>
      <xdr:spPr>
        <a:xfrm>
          <a:off x="2019300" y="612495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36830</xdr:rowOff>
    </xdr:from>
    <xdr:to>
      <xdr:col>6</xdr:col>
      <xdr:colOff>38100</xdr:colOff>
      <xdr:row>35</xdr:row>
      <xdr:rowOff>138430</xdr:rowOff>
    </xdr:to>
    <xdr:sp macro="" textlink="">
      <xdr:nvSpPr>
        <xdr:cNvPr id="79" name="楕円 78">
          <a:extLst>
            <a:ext uri="{FF2B5EF4-FFF2-40B4-BE49-F238E27FC236}">
              <a16:creationId xmlns:a16="http://schemas.microsoft.com/office/drawing/2014/main" id="{3D4E1CB1-CFEA-42DF-8458-D1628C9F4323}"/>
            </a:ext>
          </a:extLst>
        </xdr:cNvPr>
        <xdr:cNvSpPr/>
      </xdr:nvSpPr>
      <xdr:spPr>
        <a:xfrm>
          <a:off x="1079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87630</xdr:rowOff>
    </xdr:from>
    <xdr:to>
      <xdr:col>10</xdr:col>
      <xdr:colOff>114300</xdr:colOff>
      <xdr:row>35</xdr:row>
      <xdr:rowOff>124206</xdr:rowOff>
    </xdr:to>
    <xdr:cxnSp macro="">
      <xdr:nvCxnSpPr>
        <xdr:cNvPr id="80" name="直線コネクタ 79">
          <a:extLst>
            <a:ext uri="{FF2B5EF4-FFF2-40B4-BE49-F238E27FC236}">
              <a16:creationId xmlns:a16="http://schemas.microsoft.com/office/drawing/2014/main" id="{1826F7BC-5191-4134-981E-A6472692887A}"/>
            </a:ext>
          </a:extLst>
        </xdr:cNvPr>
        <xdr:cNvCxnSpPr/>
      </xdr:nvCxnSpPr>
      <xdr:spPr>
        <a:xfrm>
          <a:off x="1130300" y="60883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a:extLst>
            <a:ext uri="{FF2B5EF4-FFF2-40B4-BE49-F238E27FC236}">
              <a16:creationId xmlns:a16="http://schemas.microsoft.com/office/drawing/2014/main" id="{A70BC17C-9236-42E3-9BD7-77B80533CF9B}"/>
            </a:ext>
          </a:extLst>
        </xdr:cNvPr>
        <xdr:cNvSpPr txBox="1"/>
      </xdr:nvSpPr>
      <xdr:spPr>
        <a:xfrm>
          <a:off x="35820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a16="http://schemas.microsoft.com/office/drawing/2014/main" id="{9EAAD2BF-42C2-4F68-A23E-FEB30B47E3AD}"/>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a16="http://schemas.microsoft.com/office/drawing/2014/main" id="{6367E3D9-040F-4E53-B05C-52891E0CB9A7}"/>
            </a:ext>
          </a:extLst>
        </xdr:cNvPr>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70E967C2-E5F0-4CD5-A94D-CCCBC1A26060}"/>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134383</xdr:rowOff>
    </xdr:from>
    <xdr:ext cx="405111" cy="259045"/>
    <xdr:sp macro="" textlink="">
      <xdr:nvSpPr>
        <xdr:cNvPr id="85" name="n_1mainValue【道路】&#10;有形固定資産減価償却率">
          <a:extLst>
            <a:ext uri="{FF2B5EF4-FFF2-40B4-BE49-F238E27FC236}">
              <a16:creationId xmlns:a16="http://schemas.microsoft.com/office/drawing/2014/main" id="{A2A3BD13-09B4-4AFB-A79C-17AA966372DA}"/>
            </a:ext>
          </a:extLst>
        </xdr:cNvPr>
        <xdr:cNvSpPr txBox="1"/>
      </xdr:nvSpPr>
      <xdr:spPr>
        <a:xfrm>
          <a:off x="35820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72661</xdr:rowOff>
    </xdr:from>
    <xdr:ext cx="405111" cy="259045"/>
    <xdr:sp macro="" textlink="">
      <xdr:nvSpPr>
        <xdr:cNvPr id="86" name="n_2mainValue【道路】&#10;有形固定資産減価償却率">
          <a:extLst>
            <a:ext uri="{FF2B5EF4-FFF2-40B4-BE49-F238E27FC236}">
              <a16:creationId xmlns:a16="http://schemas.microsoft.com/office/drawing/2014/main" id="{E0EF237C-B079-4514-9CCD-1EFB820A44EA}"/>
            </a:ext>
          </a:extLst>
        </xdr:cNvPr>
        <xdr:cNvSpPr txBox="1"/>
      </xdr:nvSpPr>
      <xdr:spPr>
        <a:xfrm>
          <a:off x="2705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20083</xdr:rowOff>
    </xdr:from>
    <xdr:ext cx="405111" cy="259045"/>
    <xdr:sp macro="" textlink="">
      <xdr:nvSpPr>
        <xdr:cNvPr id="87" name="n_3mainValue【道路】&#10;有形固定資産減価償却率">
          <a:extLst>
            <a:ext uri="{FF2B5EF4-FFF2-40B4-BE49-F238E27FC236}">
              <a16:creationId xmlns:a16="http://schemas.microsoft.com/office/drawing/2014/main" id="{2C8B5CB6-F628-4EF9-8DF2-7DF36D5D3FDA}"/>
            </a:ext>
          </a:extLst>
        </xdr:cNvPr>
        <xdr:cNvSpPr txBox="1"/>
      </xdr:nvSpPr>
      <xdr:spPr>
        <a:xfrm>
          <a:off x="1816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154957</xdr:rowOff>
    </xdr:from>
    <xdr:ext cx="405111" cy="259045"/>
    <xdr:sp macro="" textlink="">
      <xdr:nvSpPr>
        <xdr:cNvPr id="88" name="n_4mainValue【道路】&#10;有形固定資産減価償却率">
          <a:extLst>
            <a:ext uri="{FF2B5EF4-FFF2-40B4-BE49-F238E27FC236}">
              <a16:creationId xmlns:a16="http://schemas.microsoft.com/office/drawing/2014/main" id="{15D2361B-A46D-4CF9-8673-56842ACAE8D2}"/>
            </a:ext>
          </a:extLst>
        </xdr:cNvPr>
        <xdr:cNvSpPr txBox="1"/>
      </xdr:nvSpPr>
      <xdr:spPr>
        <a:xfrm>
          <a:off x="927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7BA6289-06FA-4924-90EB-623C978699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CE3B851-1324-4EBC-8639-D8CA8119D4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5A976FA-AA2B-464E-9776-370542F16A8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360A3AC-42B5-431A-BED7-E6D8BA012E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5EE67FE-9CC1-4FF5-BAA7-662C433E34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B29E1D4-8941-4962-8A3B-41601E21FD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17A523F-BEBA-4CFF-B92E-0A90D85152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D4983F5-54A0-4B73-B822-2CDADB0EA0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47DD96E-ECBC-4111-B6D3-7E7488921CC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5823738-3461-463B-AC1F-0DEBAA6E6EA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1B52386-A98D-41FC-B143-05E01F67814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7CF4C89-A96A-4619-89BF-559F6C1FD8F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BF47495-97CE-4461-AD9C-F2F8C3DC5C2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30890FD-8FDE-436E-90F2-F31005CF6BB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8C82030-831E-4946-8B1F-BA797C3BC8A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9F2024D-987F-4BD8-B57C-C971F64C488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06F4470-E2BF-4B2B-A893-67FF88DDF3B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EDD6F6A-7821-4784-A39E-288B7FA26B6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FCBCD26-8AE9-4201-A2E0-788AD4D8AA7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EFE7A62-2E8F-4DA5-A79C-8B90AB6216B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0DC03C9-407B-40E4-A197-40399BB2BE2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4F679AC-0BD7-400B-96C8-789E2589E79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B1C70FA-653C-4DAC-8657-BFEBD0E94C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EED33A0B-6456-42F7-B355-B378B4AF453E}"/>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0927EAC0-B695-47F4-AC18-86F0EA36347B}"/>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B2B0ECB1-17AF-4C46-A159-B8C909A7799C}"/>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EFEC0824-01FB-4BAB-87C5-E7F88E696935}"/>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0DE47A31-F829-4DD9-A296-2BB8D3338156}"/>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a:extLst>
            <a:ext uri="{FF2B5EF4-FFF2-40B4-BE49-F238E27FC236}">
              <a16:creationId xmlns:a16="http://schemas.microsoft.com/office/drawing/2014/main" id="{FACE9AD1-B5A6-45D9-B0FC-60F2F981FAF3}"/>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B9E50F4B-6842-4DE3-9AAA-81D128B77F32}"/>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A404414C-6791-49EC-A734-4BE6EC580B40}"/>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C6FD28D0-CB0E-47E6-A540-EA238758B24B}"/>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33DABE03-FA86-47AA-8A11-7874F7C0E7A9}"/>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7EB4D70F-EC25-402E-9246-9B20C1AD8997}"/>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A97CAD4-7EEF-462C-96C6-B996C702F88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7A54166-5536-4541-9B03-5BDF74EBBC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8711869-22C3-4039-8F18-6F5B469971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175DB23-19E9-4747-8DC0-A2747EBA81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386D47-60EC-44B5-AB7B-FB56F50F0F4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75520</xdr:rowOff>
    </xdr:from>
    <xdr:to>
      <xdr:col>55</xdr:col>
      <xdr:colOff>50800</xdr:colOff>
      <xdr:row>41</xdr:row>
      <xdr:rowOff>5670</xdr:rowOff>
    </xdr:to>
    <xdr:sp macro="" textlink="">
      <xdr:nvSpPr>
        <xdr:cNvPr id="128" name="楕円 127">
          <a:extLst>
            <a:ext uri="{FF2B5EF4-FFF2-40B4-BE49-F238E27FC236}">
              <a16:creationId xmlns:a16="http://schemas.microsoft.com/office/drawing/2014/main" id="{F8C1D2D5-D071-4D4D-AE61-126692689CC3}"/>
            </a:ext>
          </a:extLst>
        </xdr:cNvPr>
        <xdr:cNvSpPr/>
      </xdr:nvSpPr>
      <xdr:spPr>
        <a:xfrm>
          <a:off x="10426700" y="69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53947</xdr:rowOff>
    </xdr:from>
    <xdr:ext cx="534377" cy="259045"/>
    <xdr:sp macro="" textlink="">
      <xdr:nvSpPr>
        <xdr:cNvPr id="129" name="【道路】&#10;一人当たり延長該当値テキスト">
          <a:extLst>
            <a:ext uri="{FF2B5EF4-FFF2-40B4-BE49-F238E27FC236}">
              <a16:creationId xmlns:a16="http://schemas.microsoft.com/office/drawing/2014/main" id="{F1BC4CDF-9B71-41C8-9383-A73A7E9546BB}"/>
            </a:ext>
          </a:extLst>
        </xdr:cNvPr>
        <xdr:cNvSpPr txBox="1"/>
      </xdr:nvSpPr>
      <xdr:spPr>
        <a:xfrm>
          <a:off x="10515600" y="69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76626</xdr:rowOff>
    </xdr:from>
    <xdr:to>
      <xdr:col>50</xdr:col>
      <xdr:colOff>165100</xdr:colOff>
      <xdr:row>41</xdr:row>
      <xdr:rowOff>6776</xdr:rowOff>
    </xdr:to>
    <xdr:sp macro="" textlink="">
      <xdr:nvSpPr>
        <xdr:cNvPr id="130" name="楕円 129">
          <a:extLst>
            <a:ext uri="{FF2B5EF4-FFF2-40B4-BE49-F238E27FC236}">
              <a16:creationId xmlns:a16="http://schemas.microsoft.com/office/drawing/2014/main" id="{FC7302C4-D093-4FCD-A52A-C60CD1B8C447}"/>
            </a:ext>
          </a:extLst>
        </xdr:cNvPr>
        <xdr:cNvSpPr/>
      </xdr:nvSpPr>
      <xdr:spPr>
        <a:xfrm>
          <a:off x="9588500" y="69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126320</xdr:rowOff>
    </xdr:from>
    <xdr:to>
      <xdr:col>55</xdr:col>
      <xdr:colOff>0</xdr:colOff>
      <xdr:row>40</xdr:row>
      <xdr:rowOff>127426</xdr:rowOff>
    </xdr:to>
    <xdr:cxnSp macro="">
      <xdr:nvCxnSpPr>
        <xdr:cNvPr id="131" name="直線コネクタ 130">
          <a:extLst>
            <a:ext uri="{FF2B5EF4-FFF2-40B4-BE49-F238E27FC236}">
              <a16:creationId xmlns:a16="http://schemas.microsoft.com/office/drawing/2014/main" id="{6D3836D8-A864-432B-BA74-143392DAEDCB}"/>
            </a:ext>
          </a:extLst>
        </xdr:cNvPr>
        <xdr:cNvCxnSpPr/>
      </xdr:nvCxnSpPr>
      <xdr:spPr>
        <a:xfrm flipV="1">
          <a:off x="9639300" y="6984320"/>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75140</xdr:rowOff>
    </xdr:from>
    <xdr:to>
      <xdr:col>46</xdr:col>
      <xdr:colOff>38100</xdr:colOff>
      <xdr:row>41</xdr:row>
      <xdr:rowOff>5290</xdr:rowOff>
    </xdr:to>
    <xdr:sp macro="" textlink="">
      <xdr:nvSpPr>
        <xdr:cNvPr id="132" name="楕円 131">
          <a:extLst>
            <a:ext uri="{FF2B5EF4-FFF2-40B4-BE49-F238E27FC236}">
              <a16:creationId xmlns:a16="http://schemas.microsoft.com/office/drawing/2014/main" id="{B8DFF1A1-B9C7-41DC-8311-FB23FDBA2CD5}"/>
            </a:ext>
          </a:extLst>
        </xdr:cNvPr>
        <xdr:cNvSpPr/>
      </xdr:nvSpPr>
      <xdr:spPr>
        <a:xfrm>
          <a:off x="8699500" y="69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125940</xdr:rowOff>
    </xdr:from>
    <xdr:to>
      <xdr:col>50</xdr:col>
      <xdr:colOff>114300</xdr:colOff>
      <xdr:row>40</xdr:row>
      <xdr:rowOff>127426</xdr:rowOff>
    </xdr:to>
    <xdr:cxnSp macro="">
      <xdr:nvCxnSpPr>
        <xdr:cNvPr id="133" name="直線コネクタ 132">
          <a:extLst>
            <a:ext uri="{FF2B5EF4-FFF2-40B4-BE49-F238E27FC236}">
              <a16:creationId xmlns:a16="http://schemas.microsoft.com/office/drawing/2014/main" id="{E5501B63-92A9-415C-8873-5A04ED8ED947}"/>
            </a:ext>
          </a:extLst>
        </xdr:cNvPr>
        <xdr:cNvCxnSpPr/>
      </xdr:nvCxnSpPr>
      <xdr:spPr>
        <a:xfrm>
          <a:off x="8750300" y="698394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74320</xdr:rowOff>
    </xdr:from>
    <xdr:to>
      <xdr:col>41</xdr:col>
      <xdr:colOff>101600</xdr:colOff>
      <xdr:row>41</xdr:row>
      <xdr:rowOff>4470</xdr:rowOff>
    </xdr:to>
    <xdr:sp macro="" textlink="">
      <xdr:nvSpPr>
        <xdr:cNvPr id="134" name="楕円 133">
          <a:extLst>
            <a:ext uri="{FF2B5EF4-FFF2-40B4-BE49-F238E27FC236}">
              <a16:creationId xmlns:a16="http://schemas.microsoft.com/office/drawing/2014/main" id="{DE229FC7-C029-4AD8-9E5A-D73C31969785}"/>
            </a:ext>
          </a:extLst>
        </xdr:cNvPr>
        <xdr:cNvSpPr/>
      </xdr:nvSpPr>
      <xdr:spPr>
        <a:xfrm>
          <a:off x="7810500" y="69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125120</xdr:rowOff>
    </xdr:from>
    <xdr:to>
      <xdr:col>45</xdr:col>
      <xdr:colOff>177800</xdr:colOff>
      <xdr:row>40</xdr:row>
      <xdr:rowOff>125940</xdr:rowOff>
    </xdr:to>
    <xdr:cxnSp macro="">
      <xdr:nvCxnSpPr>
        <xdr:cNvPr id="135" name="直線コネクタ 134">
          <a:extLst>
            <a:ext uri="{FF2B5EF4-FFF2-40B4-BE49-F238E27FC236}">
              <a16:creationId xmlns:a16="http://schemas.microsoft.com/office/drawing/2014/main" id="{5850B962-DCFE-4BD0-AAB7-555B491889AC}"/>
            </a:ext>
          </a:extLst>
        </xdr:cNvPr>
        <xdr:cNvCxnSpPr/>
      </xdr:nvCxnSpPr>
      <xdr:spPr>
        <a:xfrm>
          <a:off x="7861300" y="6983120"/>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72434</xdr:rowOff>
    </xdr:from>
    <xdr:to>
      <xdr:col>36</xdr:col>
      <xdr:colOff>165100</xdr:colOff>
      <xdr:row>41</xdr:row>
      <xdr:rowOff>2584</xdr:rowOff>
    </xdr:to>
    <xdr:sp macro="" textlink="">
      <xdr:nvSpPr>
        <xdr:cNvPr id="136" name="楕円 135">
          <a:extLst>
            <a:ext uri="{FF2B5EF4-FFF2-40B4-BE49-F238E27FC236}">
              <a16:creationId xmlns:a16="http://schemas.microsoft.com/office/drawing/2014/main" id="{E09DA7CB-503F-49D6-AA8F-C1F5D4D0D1F6}"/>
            </a:ext>
          </a:extLst>
        </xdr:cNvPr>
        <xdr:cNvSpPr/>
      </xdr:nvSpPr>
      <xdr:spPr>
        <a:xfrm>
          <a:off x="6921500" y="69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123234</xdr:rowOff>
    </xdr:from>
    <xdr:to>
      <xdr:col>41</xdr:col>
      <xdr:colOff>50800</xdr:colOff>
      <xdr:row>40</xdr:row>
      <xdr:rowOff>125120</xdr:rowOff>
    </xdr:to>
    <xdr:cxnSp macro="">
      <xdr:nvCxnSpPr>
        <xdr:cNvPr id="137" name="直線コネクタ 136">
          <a:extLst>
            <a:ext uri="{FF2B5EF4-FFF2-40B4-BE49-F238E27FC236}">
              <a16:creationId xmlns:a16="http://schemas.microsoft.com/office/drawing/2014/main" id="{368F8610-4BA8-4D21-A489-A7185F6CE024}"/>
            </a:ext>
          </a:extLst>
        </xdr:cNvPr>
        <xdr:cNvCxnSpPr/>
      </xdr:nvCxnSpPr>
      <xdr:spPr>
        <a:xfrm>
          <a:off x="6972300" y="6981234"/>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a:extLst>
            <a:ext uri="{FF2B5EF4-FFF2-40B4-BE49-F238E27FC236}">
              <a16:creationId xmlns:a16="http://schemas.microsoft.com/office/drawing/2014/main" id="{488F8CBF-9E5C-4B35-9154-4E4D08320C44}"/>
            </a:ext>
          </a:extLst>
        </xdr:cNvPr>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9" name="n_2aveValue【道路】&#10;一人当たり延長">
          <a:extLst>
            <a:ext uri="{FF2B5EF4-FFF2-40B4-BE49-F238E27FC236}">
              <a16:creationId xmlns:a16="http://schemas.microsoft.com/office/drawing/2014/main" id="{D06180B9-DA60-4859-9BE6-66273DFFABEB}"/>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0" name="n_3aveValue【道路】&#10;一人当たり延長">
          <a:extLst>
            <a:ext uri="{FF2B5EF4-FFF2-40B4-BE49-F238E27FC236}">
              <a16:creationId xmlns:a16="http://schemas.microsoft.com/office/drawing/2014/main" id="{6029A22D-222B-4C3B-84CC-9DC36DD20E1C}"/>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1" name="n_4aveValue【道路】&#10;一人当たり延長">
          <a:extLst>
            <a:ext uri="{FF2B5EF4-FFF2-40B4-BE49-F238E27FC236}">
              <a16:creationId xmlns:a16="http://schemas.microsoft.com/office/drawing/2014/main" id="{5591BA86-A1A9-4C27-9065-86B3BDF17944}"/>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169353</xdr:rowOff>
    </xdr:from>
    <xdr:ext cx="534377" cy="259045"/>
    <xdr:sp macro="" textlink="">
      <xdr:nvSpPr>
        <xdr:cNvPr id="142" name="n_1mainValue【道路】&#10;一人当たり延長">
          <a:extLst>
            <a:ext uri="{FF2B5EF4-FFF2-40B4-BE49-F238E27FC236}">
              <a16:creationId xmlns:a16="http://schemas.microsoft.com/office/drawing/2014/main" id="{AD2A2761-AD45-4CF7-BD9B-ECCF258358DC}"/>
            </a:ext>
          </a:extLst>
        </xdr:cNvPr>
        <xdr:cNvSpPr txBox="1"/>
      </xdr:nvSpPr>
      <xdr:spPr>
        <a:xfrm>
          <a:off x="9359411" y="702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167867</xdr:rowOff>
    </xdr:from>
    <xdr:ext cx="534377" cy="259045"/>
    <xdr:sp macro="" textlink="">
      <xdr:nvSpPr>
        <xdr:cNvPr id="143" name="n_2mainValue【道路】&#10;一人当たり延長">
          <a:extLst>
            <a:ext uri="{FF2B5EF4-FFF2-40B4-BE49-F238E27FC236}">
              <a16:creationId xmlns:a16="http://schemas.microsoft.com/office/drawing/2014/main" id="{02351C0B-C430-48F9-B5AC-C86ED20C2DDE}"/>
            </a:ext>
          </a:extLst>
        </xdr:cNvPr>
        <xdr:cNvSpPr txBox="1"/>
      </xdr:nvSpPr>
      <xdr:spPr>
        <a:xfrm>
          <a:off x="8483111" y="702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167047</xdr:rowOff>
    </xdr:from>
    <xdr:ext cx="534377" cy="259045"/>
    <xdr:sp macro="" textlink="">
      <xdr:nvSpPr>
        <xdr:cNvPr id="144" name="n_3mainValue【道路】&#10;一人当たり延長">
          <a:extLst>
            <a:ext uri="{FF2B5EF4-FFF2-40B4-BE49-F238E27FC236}">
              <a16:creationId xmlns:a16="http://schemas.microsoft.com/office/drawing/2014/main" id="{4C17B03A-3841-41AD-BAB2-16DA7F2A0670}"/>
            </a:ext>
          </a:extLst>
        </xdr:cNvPr>
        <xdr:cNvSpPr txBox="1"/>
      </xdr:nvSpPr>
      <xdr:spPr>
        <a:xfrm>
          <a:off x="7594111" y="70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165161</xdr:rowOff>
    </xdr:from>
    <xdr:ext cx="534377" cy="259045"/>
    <xdr:sp macro="" textlink="">
      <xdr:nvSpPr>
        <xdr:cNvPr id="145" name="n_4mainValue【道路】&#10;一人当たり延長">
          <a:extLst>
            <a:ext uri="{FF2B5EF4-FFF2-40B4-BE49-F238E27FC236}">
              <a16:creationId xmlns:a16="http://schemas.microsoft.com/office/drawing/2014/main" id="{03E8988D-6886-4FAC-B686-63EF9B9F5847}"/>
            </a:ext>
          </a:extLst>
        </xdr:cNvPr>
        <xdr:cNvSpPr txBox="1"/>
      </xdr:nvSpPr>
      <xdr:spPr>
        <a:xfrm>
          <a:off x="6705111" y="702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B4B5DEB-6CF7-4DB4-934E-52C7572F0A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79E16E5-20A7-49F6-9811-9C72AE1F80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51AAA7A-666F-415D-84C5-77B849AA04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9080F33-57EC-44DC-8052-C1B3DC2A12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FE2F6EB-6C7B-4ECD-BAD6-9D38CBC224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D431496-3726-4088-BD9A-6127EF821E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7015FC7-78C2-46D1-ABF0-C11CE39AA3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B679313-DF0E-4346-9434-046A23C418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5484670-75AF-4846-A478-06ACCCCA901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176CF03-B8AA-4D94-82F8-7E4EAC7869D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1913ED2-EB7C-4929-8CC4-A5EFCED0683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33862B7-731A-41A3-B761-1B6EFD8E84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C35A2C8-78A3-42E2-8ECF-EE6FEE130F5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F08D51B-5A26-4D16-9494-13A6C360203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30A7749-0F7B-443B-9601-11661BC672B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74A2878-42DF-404F-874A-A267F79C0B2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98DFF91-93E3-439D-96A9-39D03230516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7E68626-0825-4625-BA29-53885038F4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E09347F-9FBF-4CCA-8C49-A2E6E15192B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C7A9182-6AFE-46D6-A76B-78C41ECF65F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D154566-8774-42EA-8F54-9B85BBC95F7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FEEFDFC-3BD1-40DC-A30F-50180E7FA0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4255CFD-55FF-4356-9A51-388B8329530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9C9D588-7CF6-4CDF-8F6F-8B9151EAD8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3F6D9D1-180C-430F-AC99-6F72F7079B8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FC6D4973-ABA4-4B63-B5CC-5738F6217091}"/>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F97B861-47B6-47D5-A11B-ECC2549B8562}"/>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75245E11-6DF4-47EA-AA40-08116BF1AC35}"/>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207628A-AB02-40CA-8A1C-9AD8D5F7DB68}"/>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E33C31DF-DCAF-4BB5-8083-2E4BEEBC308B}"/>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EBB13F4-C0CE-41D5-B6DD-B44FD457AE78}"/>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F0D63E76-449B-4BBA-9889-63A849CD260B}"/>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67CF73AE-6FF8-4907-95F5-4E492BA5095D}"/>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B3C97C58-0ABE-4118-AEE6-79AA0F87730F}"/>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6E7EA3A9-FC81-41BE-B589-AE4309627ACD}"/>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1F3EE368-C3CA-4AA7-AB1D-C7FF7D15082A}"/>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214614-3BD6-4405-905C-DB76A59477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2676B5-EB69-473D-A67D-F1B5805297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E4D27B-C790-4E57-90B8-62D64CB8DB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B8B3481-49BF-4816-90B5-B4A6185375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62DD38-D636-4C24-AE6B-896D73D88D9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110853</xdr:rowOff>
    </xdr:from>
    <xdr:to>
      <xdr:col>24</xdr:col>
      <xdr:colOff>114300</xdr:colOff>
      <xdr:row>60</xdr:row>
      <xdr:rowOff>41003</xdr:rowOff>
    </xdr:to>
    <xdr:sp macro="" textlink="">
      <xdr:nvSpPr>
        <xdr:cNvPr id="187" name="楕円 186">
          <a:extLst>
            <a:ext uri="{FF2B5EF4-FFF2-40B4-BE49-F238E27FC236}">
              <a16:creationId xmlns:a16="http://schemas.microsoft.com/office/drawing/2014/main" id="{0683967B-ECFB-479C-B854-4EDDD9B8487D}"/>
            </a:ext>
          </a:extLst>
        </xdr:cNvPr>
        <xdr:cNvSpPr/>
      </xdr:nvSpPr>
      <xdr:spPr>
        <a:xfrm>
          <a:off x="45847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133730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FA3154B-09BD-483D-8562-66A235F4654F}"/>
            </a:ext>
          </a:extLst>
        </xdr:cNvPr>
        <xdr:cNvSpPr txBox="1"/>
      </xdr:nvSpPr>
      <xdr:spPr>
        <a:xfrm>
          <a:off x="4673600" y="1007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96157</xdr:rowOff>
    </xdr:from>
    <xdr:to>
      <xdr:col>20</xdr:col>
      <xdr:colOff>38100</xdr:colOff>
      <xdr:row>60</xdr:row>
      <xdr:rowOff>26307</xdr:rowOff>
    </xdr:to>
    <xdr:sp macro="" textlink="">
      <xdr:nvSpPr>
        <xdr:cNvPr id="189" name="楕円 188">
          <a:extLst>
            <a:ext uri="{FF2B5EF4-FFF2-40B4-BE49-F238E27FC236}">
              <a16:creationId xmlns:a16="http://schemas.microsoft.com/office/drawing/2014/main" id="{E2AE82DD-804E-42CD-A3BB-31E5CDF79B59}"/>
            </a:ext>
          </a:extLst>
        </xdr:cNvPr>
        <xdr:cNvSpPr/>
      </xdr:nvSpPr>
      <xdr:spPr>
        <a:xfrm>
          <a:off x="3746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146957</xdr:rowOff>
    </xdr:from>
    <xdr:to>
      <xdr:col>24</xdr:col>
      <xdr:colOff>63500</xdr:colOff>
      <xdr:row>59</xdr:row>
      <xdr:rowOff>161653</xdr:rowOff>
    </xdr:to>
    <xdr:cxnSp macro="">
      <xdr:nvCxnSpPr>
        <xdr:cNvPr id="190" name="直線コネクタ 189">
          <a:extLst>
            <a:ext uri="{FF2B5EF4-FFF2-40B4-BE49-F238E27FC236}">
              <a16:creationId xmlns:a16="http://schemas.microsoft.com/office/drawing/2014/main" id="{8A7069CE-7109-4130-A292-14FAA8093999}"/>
            </a:ext>
          </a:extLst>
        </xdr:cNvPr>
        <xdr:cNvCxnSpPr/>
      </xdr:nvCxnSpPr>
      <xdr:spPr>
        <a:xfrm>
          <a:off x="3797300" y="102625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68399</xdr:rowOff>
    </xdr:from>
    <xdr:to>
      <xdr:col>15</xdr:col>
      <xdr:colOff>101600</xdr:colOff>
      <xdr:row>59</xdr:row>
      <xdr:rowOff>169999</xdr:rowOff>
    </xdr:to>
    <xdr:sp macro="" textlink="">
      <xdr:nvSpPr>
        <xdr:cNvPr id="191" name="楕円 190">
          <a:extLst>
            <a:ext uri="{FF2B5EF4-FFF2-40B4-BE49-F238E27FC236}">
              <a16:creationId xmlns:a16="http://schemas.microsoft.com/office/drawing/2014/main" id="{6437082F-0289-48D3-9CEB-20D0F25783DD}"/>
            </a:ext>
          </a:extLst>
        </xdr:cNvPr>
        <xdr:cNvSpPr/>
      </xdr:nvSpPr>
      <xdr:spPr>
        <a:xfrm>
          <a:off x="2857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119199</xdr:rowOff>
    </xdr:from>
    <xdr:to>
      <xdr:col>19</xdr:col>
      <xdr:colOff>177800</xdr:colOff>
      <xdr:row>59</xdr:row>
      <xdr:rowOff>146957</xdr:rowOff>
    </xdr:to>
    <xdr:cxnSp macro="">
      <xdr:nvCxnSpPr>
        <xdr:cNvPr id="192" name="直線コネクタ 191">
          <a:extLst>
            <a:ext uri="{FF2B5EF4-FFF2-40B4-BE49-F238E27FC236}">
              <a16:creationId xmlns:a16="http://schemas.microsoft.com/office/drawing/2014/main" id="{78BA1C5C-0873-4A01-8C2E-822B156FB203}"/>
            </a:ext>
          </a:extLst>
        </xdr:cNvPr>
        <xdr:cNvCxnSpPr/>
      </xdr:nvCxnSpPr>
      <xdr:spPr>
        <a:xfrm>
          <a:off x="2908300" y="1023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193" name="楕円 192">
          <a:extLst>
            <a:ext uri="{FF2B5EF4-FFF2-40B4-BE49-F238E27FC236}">
              <a16:creationId xmlns:a16="http://schemas.microsoft.com/office/drawing/2014/main" id="{9CBE9737-EBBC-49DC-B913-D54DC4BD0A50}"/>
            </a:ext>
          </a:extLst>
        </xdr:cNvPr>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119199</xdr:rowOff>
    </xdr:from>
    <xdr:to>
      <xdr:col>15</xdr:col>
      <xdr:colOff>50800</xdr:colOff>
      <xdr:row>59</xdr:row>
      <xdr:rowOff>122465</xdr:rowOff>
    </xdr:to>
    <xdr:cxnSp macro="">
      <xdr:nvCxnSpPr>
        <xdr:cNvPr id="194" name="直線コネクタ 193">
          <a:extLst>
            <a:ext uri="{FF2B5EF4-FFF2-40B4-BE49-F238E27FC236}">
              <a16:creationId xmlns:a16="http://schemas.microsoft.com/office/drawing/2014/main" id="{05F077C9-4F04-4C6C-9290-26B9E97942EF}"/>
            </a:ext>
          </a:extLst>
        </xdr:cNvPr>
        <xdr:cNvCxnSpPr/>
      </xdr:nvCxnSpPr>
      <xdr:spPr>
        <a:xfrm flipV="1">
          <a:off x="2019300" y="102347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50437</xdr:rowOff>
    </xdr:from>
    <xdr:to>
      <xdr:col>6</xdr:col>
      <xdr:colOff>38100</xdr:colOff>
      <xdr:row>59</xdr:row>
      <xdr:rowOff>152037</xdr:rowOff>
    </xdr:to>
    <xdr:sp macro="" textlink="">
      <xdr:nvSpPr>
        <xdr:cNvPr id="195" name="楕円 194">
          <a:extLst>
            <a:ext uri="{FF2B5EF4-FFF2-40B4-BE49-F238E27FC236}">
              <a16:creationId xmlns:a16="http://schemas.microsoft.com/office/drawing/2014/main" id="{B9A7C5D8-3774-4909-8CC4-E228319BBE1D}"/>
            </a:ext>
          </a:extLst>
        </xdr:cNvPr>
        <xdr:cNvSpPr/>
      </xdr:nvSpPr>
      <xdr:spPr>
        <a:xfrm>
          <a:off x="1079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101237</xdr:rowOff>
    </xdr:from>
    <xdr:to>
      <xdr:col>10</xdr:col>
      <xdr:colOff>114300</xdr:colOff>
      <xdr:row>59</xdr:row>
      <xdr:rowOff>122465</xdr:rowOff>
    </xdr:to>
    <xdr:cxnSp macro="">
      <xdr:nvCxnSpPr>
        <xdr:cNvPr id="196" name="直線コネクタ 195">
          <a:extLst>
            <a:ext uri="{FF2B5EF4-FFF2-40B4-BE49-F238E27FC236}">
              <a16:creationId xmlns:a16="http://schemas.microsoft.com/office/drawing/2014/main" id="{67C8884D-5439-46E5-8610-765DEE1EA22E}"/>
            </a:ext>
          </a:extLst>
        </xdr:cNvPr>
        <xdr:cNvCxnSpPr/>
      </xdr:nvCxnSpPr>
      <xdr:spPr>
        <a:xfrm>
          <a:off x="1130300" y="102167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9BEBEFA-C55B-413A-8C3F-3904309A7AA9}"/>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14C733A-16C2-4F1F-9465-027F3223199F}"/>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C5815E4-E54A-4E8B-80A6-64DC0B6EA8F9}"/>
            </a:ext>
          </a:extLst>
        </xdr:cNvPr>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9412D23-412A-43F3-BCA5-2C559D332146}"/>
            </a:ext>
          </a:extLst>
        </xdr:cNvPr>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42834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7A1467B-4D9B-4058-8BB4-6078128871DC}"/>
            </a:ext>
          </a:extLst>
        </xdr:cNvPr>
        <xdr:cNvSpPr txBox="1"/>
      </xdr:nvSpPr>
      <xdr:spPr>
        <a:xfrm>
          <a:off x="358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482583E-6699-4299-B5EB-869DD1A30416}"/>
            </a:ext>
          </a:extLst>
        </xdr:cNvPr>
        <xdr:cNvSpPr txBox="1"/>
      </xdr:nvSpPr>
      <xdr:spPr>
        <a:xfrm>
          <a:off x="2705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18342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11863E5-B5BF-4F87-A353-97BE708DB2AE}"/>
            </a:ext>
          </a:extLst>
        </xdr:cNvPr>
        <xdr:cNvSpPr txBox="1"/>
      </xdr:nvSpPr>
      <xdr:spPr>
        <a:xfrm>
          <a:off x="1816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168564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D0CA019-1E62-4706-998E-BE7F4E15CB5F}"/>
            </a:ext>
          </a:extLst>
        </xdr:cNvPr>
        <xdr:cNvSpPr txBox="1"/>
      </xdr:nvSpPr>
      <xdr:spPr>
        <a:xfrm>
          <a:off x="927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7B392D3-73E0-4ECD-A77A-A078B3C6A03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DE2716F-7038-4413-8490-9C4C2A3A95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9722CA4-B635-4229-8356-9905B831241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EFFB2D9-16F2-466C-9BF7-8B65F40020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380862-AA1A-4FE0-A6B4-24F9FF827C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D60BE38-A28A-4E82-BDB3-449F8C5FFE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70E4EB3-0996-443B-96D8-2460126502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C66228D-FA10-42F8-A796-604F9874A3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CD5A66D-E1D3-42FD-9262-EBBCF477B75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CE176B5-3FCF-499D-A273-69016FDA15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F08DAE6-4EED-42B4-8472-B4C4B92859E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1E020C5-23F6-45D6-9BFC-0D82B20ADC5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FE0264D-AF52-4A45-B73E-8361BF18333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FA8F460-374B-4746-9B5F-B1712E915F8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42CFA0A-4C4F-4626-8534-FD575EF77B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1139D33C-9247-411F-B98B-CE77D304A61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514778F-3D1D-4FFF-B8F7-8F4054D705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254048E-9429-4E8E-BF5C-99E3CE8CBFF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B8715F6-FA05-4CFB-A72A-321D7730469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7F78CE9-D249-4A18-B592-0D5DE3BDDCA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BAD9B1F-4032-48FB-B1EF-3FE89F2FA10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CDD2AC2-2651-4387-A81B-57D71805461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76115AE-EE7C-4006-84F0-FC4053C310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D45B6A0E-2058-46FE-A2B9-6BC6EE4198CD}"/>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ACFB2B0-36F9-47CA-993D-758ED801F741}"/>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0631E68B-9B86-42C2-AAD1-D9C680081A37}"/>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D2E20DC-1440-49CF-B65A-CE4BFE1A6D6D}"/>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89923017-0B7E-4503-9C7B-6BD4FDFDF99F}"/>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D4D5F46-9885-48BF-A2D2-E6A875D37D2E}"/>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94EE0B01-7AB3-4255-A3BB-4FAA5927456A}"/>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3FFE8AA5-358A-458A-9115-365503FC5A05}"/>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2BCD7E9E-DCAE-43AF-AD67-DF25B873575B}"/>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14858D28-772F-4948-92D3-8C543B7E3E4D}"/>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2E932184-2126-4616-AC74-520288F05EEB}"/>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3214B13-4E07-47E1-889F-851ADC11164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45361EC-AF19-4372-8D97-E5CF57881D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E6D91A2-371F-4850-A976-C18D940C9FA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059DEA3-DC02-4BEB-B38B-39210B1A8F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C2C33DF-FA96-4A6B-BF35-C3529C45A8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110372</xdr:rowOff>
    </xdr:from>
    <xdr:to>
      <xdr:col>55</xdr:col>
      <xdr:colOff>50800</xdr:colOff>
      <xdr:row>63</xdr:row>
      <xdr:rowOff>40522</xdr:rowOff>
    </xdr:to>
    <xdr:sp macro="" textlink="">
      <xdr:nvSpPr>
        <xdr:cNvPr id="244" name="楕円 243">
          <a:extLst>
            <a:ext uri="{FF2B5EF4-FFF2-40B4-BE49-F238E27FC236}">
              <a16:creationId xmlns:a16="http://schemas.microsoft.com/office/drawing/2014/main" id="{F64C8C31-D930-4D41-B51D-9F783EC6EADA}"/>
            </a:ext>
          </a:extLst>
        </xdr:cNvPr>
        <xdr:cNvSpPr/>
      </xdr:nvSpPr>
      <xdr:spPr>
        <a:xfrm>
          <a:off x="10426700" y="107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88799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CEFCE0A-66E8-4A24-B876-F9493085313D}"/>
            </a:ext>
          </a:extLst>
        </xdr:cNvPr>
        <xdr:cNvSpPr txBox="1"/>
      </xdr:nvSpPr>
      <xdr:spPr>
        <a:xfrm>
          <a:off x="10515600" y="1071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115476</xdr:rowOff>
    </xdr:from>
    <xdr:to>
      <xdr:col>50</xdr:col>
      <xdr:colOff>165100</xdr:colOff>
      <xdr:row>63</xdr:row>
      <xdr:rowOff>45626</xdr:rowOff>
    </xdr:to>
    <xdr:sp macro="" textlink="">
      <xdr:nvSpPr>
        <xdr:cNvPr id="246" name="楕円 245">
          <a:extLst>
            <a:ext uri="{FF2B5EF4-FFF2-40B4-BE49-F238E27FC236}">
              <a16:creationId xmlns:a16="http://schemas.microsoft.com/office/drawing/2014/main" id="{073FCDCE-3FA7-42A6-9A35-0063C90FC623}"/>
            </a:ext>
          </a:extLst>
        </xdr:cNvPr>
        <xdr:cNvSpPr/>
      </xdr:nvSpPr>
      <xdr:spPr>
        <a:xfrm>
          <a:off x="9588500" y="107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161172</xdr:rowOff>
    </xdr:from>
    <xdr:to>
      <xdr:col>55</xdr:col>
      <xdr:colOff>0</xdr:colOff>
      <xdr:row>62</xdr:row>
      <xdr:rowOff>166276</xdr:rowOff>
    </xdr:to>
    <xdr:cxnSp macro="">
      <xdr:nvCxnSpPr>
        <xdr:cNvPr id="247" name="直線コネクタ 246">
          <a:extLst>
            <a:ext uri="{FF2B5EF4-FFF2-40B4-BE49-F238E27FC236}">
              <a16:creationId xmlns:a16="http://schemas.microsoft.com/office/drawing/2014/main" id="{4D499FC1-48A2-41B5-9496-78670DCEF76B}"/>
            </a:ext>
          </a:extLst>
        </xdr:cNvPr>
        <xdr:cNvCxnSpPr/>
      </xdr:nvCxnSpPr>
      <xdr:spPr>
        <a:xfrm flipV="1">
          <a:off x="9639300" y="10791072"/>
          <a:ext cx="8382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114404</xdr:rowOff>
    </xdr:from>
    <xdr:to>
      <xdr:col>46</xdr:col>
      <xdr:colOff>38100</xdr:colOff>
      <xdr:row>63</xdr:row>
      <xdr:rowOff>44554</xdr:rowOff>
    </xdr:to>
    <xdr:sp macro="" textlink="">
      <xdr:nvSpPr>
        <xdr:cNvPr id="248" name="楕円 247">
          <a:extLst>
            <a:ext uri="{FF2B5EF4-FFF2-40B4-BE49-F238E27FC236}">
              <a16:creationId xmlns:a16="http://schemas.microsoft.com/office/drawing/2014/main" id="{D572DF39-F5C3-4593-A050-57BF97EF6F5F}"/>
            </a:ext>
          </a:extLst>
        </xdr:cNvPr>
        <xdr:cNvSpPr/>
      </xdr:nvSpPr>
      <xdr:spPr>
        <a:xfrm>
          <a:off x="8699500" y="107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165204</xdr:rowOff>
    </xdr:from>
    <xdr:to>
      <xdr:col>50</xdr:col>
      <xdr:colOff>114300</xdr:colOff>
      <xdr:row>62</xdr:row>
      <xdr:rowOff>166276</xdr:rowOff>
    </xdr:to>
    <xdr:cxnSp macro="">
      <xdr:nvCxnSpPr>
        <xdr:cNvPr id="249" name="直線コネクタ 248">
          <a:extLst>
            <a:ext uri="{FF2B5EF4-FFF2-40B4-BE49-F238E27FC236}">
              <a16:creationId xmlns:a16="http://schemas.microsoft.com/office/drawing/2014/main" id="{665DA78E-A82D-4C7D-BC0D-9839283FEEBC}"/>
            </a:ext>
          </a:extLst>
        </xdr:cNvPr>
        <xdr:cNvCxnSpPr/>
      </xdr:nvCxnSpPr>
      <xdr:spPr>
        <a:xfrm>
          <a:off x="8750300" y="10795104"/>
          <a:ext cx="889000"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123827</xdr:rowOff>
    </xdr:from>
    <xdr:to>
      <xdr:col>41</xdr:col>
      <xdr:colOff>101600</xdr:colOff>
      <xdr:row>63</xdr:row>
      <xdr:rowOff>53977</xdr:rowOff>
    </xdr:to>
    <xdr:sp macro="" textlink="">
      <xdr:nvSpPr>
        <xdr:cNvPr id="250" name="楕円 249">
          <a:extLst>
            <a:ext uri="{FF2B5EF4-FFF2-40B4-BE49-F238E27FC236}">
              <a16:creationId xmlns:a16="http://schemas.microsoft.com/office/drawing/2014/main" id="{63C4155F-57B6-467A-81FA-53FCA89306B5}"/>
            </a:ext>
          </a:extLst>
        </xdr:cNvPr>
        <xdr:cNvSpPr/>
      </xdr:nvSpPr>
      <xdr:spPr>
        <a:xfrm>
          <a:off x="7810500" y="107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165204</xdr:rowOff>
    </xdr:from>
    <xdr:to>
      <xdr:col>45</xdr:col>
      <xdr:colOff>177800</xdr:colOff>
      <xdr:row>63</xdr:row>
      <xdr:rowOff>3177</xdr:rowOff>
    </xdr:to>
    <xdr:cxnSp macro="">
      <xdr:nvCxnSpPr>
        <xdr:cNvPr id="251" name="直線コネクタ 250">
          <a:extLst>
            <a:ext uri="{FF2B5EF4-FFF2-40B4-BE49-F238E27FC236}">
              <a16:creationId xmlns:a16="http://schemas.microsoft.com/office/drawing/2014/main" id="{C105170B-9D77-44E5-A4B2-047FACDA7FA6}"/>
            </a:ext>
          </a:extLst>
        </xdr:cNvPr>
        <xdr:cNvCxnSpPr/>
      </xdr:nvCxnSpPr>
      <xdr:spPr>
        <a:xfrm flipV="1">
          <a:off x="7861300" y="10795104"/>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124455</xdr:rowOff>
    </xdr:from>
    <xdr:to>
      <xdr:col>36</xdr:col>
      <xdr:colOff>165100</xdr:colOff>
      <xdr:row>63</xdr:row>
      <xdr:rowOff>54605</xdr:rowOff>
    </xdr:to>
    <xdr:sp macro="" textlink="">
      <xdr:nvSpPr>
        <xdr:cNvPr id="252" name="楕円 251">
          <a:extLst>
            <a:ext uri="{FF2B5EF4-FFF2-40B4-BE49-F238E27FC236}">
              <a16:creationId xmlns:a16="http://schemas.microsoft.com/office/drawing/2014/main" id="{9F63DCC0-5EC2-49E9-AF6A-EEA66C18092B}"/>
            </a:ext>
          </a:extLst>
        </xdr:cNvPr>
        <xdr:cNvSpPr/>
      </xdr:nvSpPr>
      <xdr:spPr>
        <a:xfrm>
          <a:off x="6921500" y="107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3177</xdr:rowOff>
    </xdr:from>
    <xdr:to>
      <xdr:col>41</xdr:col>
      <xdr:colOff>50800</xdr:colOff>
      <xdr:row>63</xdr:row>
      <xdr:rowOff>3805</xdr:rowOff>
    </xdr:to>
    <xdr:cxnSp macro="">
      <xdr:nvCxnSpPr>
        <xdr:cNvPr id="253" name="直線コネクタ 252">
          <a:extLst>
            <a:ext uri="{FF2B5EF4-FFF2-40B4-BE49-F238E27FC236}">
              <a16:creationId xmlns:a16="http://schemas.microsoft.com/office/drawing/2014/main" id="{3A51EEE2-D9E1-4098-B3E9-F3351F0A9A09}"/>
            </a:ext>
          </a:extLst>
        </xdr:cNvPr>
        <xdr:cNvCxnSpPr/>
      </xdr:nvCxnSpPr>
      <xdr:spPr>
        <a:xfrm flipV="1">
          <a:off x="6972300" y="10804527"/>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6C54DFD-D183-48FF-88CA-A44C85535B9A}"/>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458580F-3B5A-4DDE-B022-6B136A78B1E0}"/>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A407067-449C-45BD-B17F-E180BD25B1FE}"/>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D99D5A3-0A80-4E3D-BC08-CF724CB1A05C}"/>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36753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93BD084-A198-4158-8108-5F320F744EA2}"/>
            </a:ext>
          </a:extLst>
        </xdr:cNvPr>
        <xdr:cNvSpPr txBox="1"/>
      </xdr:nvSpPr>
      <xdr:spPr>
        <a:xfrm>
          <a:off x="9327095" y="1083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35681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643D166-BDEC-48F0-B093-D85E793406F2}"/>
            </a:ext>
          </a:extLst>
        </xdr:cNvPr>
        <xdr:cNvSpPr txBox="1"/>
      </xdr:nvSpPr>
      <xdr:spPr>
        <a:xfrm>
          <a:off x="8450795" y="1083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45104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61C23EA-21A5-4F08-B078-7A08357717F0}"/>
            </a:ext>
          </a:extLst>
        </xdr:cNvPr>
        <xdr:cNvSpPr txBox="1"/>
      </xdr:nvSpPr>
      <xdr:spPr>
        <a:xfrm>
          <a:off x="7561795" y="108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45732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22B7A2D2-9E0A-42C9-8594-371CA37D7FF6}"/>
            </a:ext>
          </a:extLst>
        </xdr:cNvPr>
        <xdr:cNvSpPr txBox="1"/>
      </xdr:nvSpPr>
      <xdr:spPr>
        <a:xfrm>
          <a:off x="6672795" y="1084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99A1E33-6ACE-411C-8EB2-A37A26C09C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9DB90A3-5C39-44C5-8507-7276318384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3AF56B3-1B34-4D9B-B30B-7D6ECF5D8B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B86F92F-F4C1-4D85-AD4B-954CC88B2A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AD659BE-E7D2-422C-89A1-26440A0AC9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9A2C440-373A-4690-9918-7032951824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E9C130A-0DA3-4B9A-9955-388EC311E6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6006E7E-E2EE-4FEE-BD4D-BF968164D1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C6DE1DD-F8EC-4173-B047-6103ED143A4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47C8BAD-AC58-44C0-9288-BB815006D8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6939277-2875-4CE8-8775-3F196B6B24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21FED87-E8BB-4CAB-869C-F78ED486A8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464B312-2DCE-4B9E-8C20-5B6902308BD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EFC66EE-8728-4C33-9ED5-D9B0D4087DE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FBA5A8C-AAD3-4B98-8C0C-D06531ABAB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481D9ED-A231-4A5F-860C-4FFC2370F27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D64763B-28CE-4B23-B064-A3C9329C870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B2C1213-A2BB-4A0A-B42D-B402073884B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1EF74A3-E838-4EB1-9926-4F838F3EB0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38FEAE3-6159-4A9C-BC4E-7EB975637C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7F66506-2AEF-4430-9E84-090A963BF3F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A773BA3-9A59-4BD2-9327-EB1442AA2EF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C8852F4-12D3-43CD-834A-0C1063F471E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C6EB9FE-D715-42F0-B717-2D873249511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610F72F5-7A95-4FCD-9087-AEE7856E0F63}"/>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F6510B2-D579-4E17-9D22-256393024EE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9E14966-0A34-4AD2-9EF8-10F92C7DC41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C187584-F79C-4091-96CD-38B3A4E272AF}"/>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25CBDD81-4B67-48A0-BFB6-522CA16985C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5D4C3106-44F2-4B3F-B2AC-4939EF9B6177}"/>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83A44D49-7D75-41D5-9CD9-161444FE27AC}"/>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82FCAAC4-EA40-4D41-AB4B-424B4715338D}"/>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A753DF28-39A6-4338-B839-BD4E3A322BD0}"/>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C5D29F83-B152-4ADA-8372-A21D4BBB604C}"/>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E0A0B155-A2CA-4EC8-9828-BD2D3475227E}"/>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DAD5E9A-8AC5-46C0-A96B-ADB29B0A95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0682616-7C16-4E34-BC3E-E3BC419AE37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ACF793-EF6A-49E7-9D6F-04EFDC550D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857D2E-72AC-44AC-917F-A5685BCD7CA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3B71943-5B80-40EF-92D3-B3A68AA706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302" name="楕円 301">
          <a:extLst>
            <a:ext uri="{FF2B5EF4-FFF2-40B4-BE49-F238E27FC236}">
              <a16:creationId xmlns:a16="http://schemas.microsoft.com/office/drawing/2014/main" id="{49C62BE8-2E3F-41F6-A315-77425E1B0597}"/>
            </a:ext>
          </a:extLst>
        </xdr:cNvPr>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A8267FE-6438-4126-A8F3-5A79D8A962D9}"/>
            </a:ext>
          </a:extLst>
        </xdr:cNvPr>
        <xdr:cNvSpPr txBox="1"/>
      </xdr:nvSpPr>
      <xdr:spPr>
        <a:xfrm>
          <a:off x="4673600"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116839</xdr:rowOff>
    </xdr:from>
    <xdr:to>
      <xdr:col>20</xdr:col>
      <xdr:colOff>38100</xdr:colOff>
      <xdr:row>82</xdr:row>
      <xdr:rowOff>46989</xdr:rowOff>
    </xdr:to>
    <xdr:sp macro="" textlink="">
      <xdr:nvSpPr>
        <xdr:cNvPr id="304" name="楕円 303">
          <a:extLst>
            <a:ext uri="{FF2B5EF4-FFF2-40B4-BE49-F238E27FC236}">
              <a16:creationId xmlns:a16="http://schemas.microsoft.com/office/drawing/2014/main" id="{575BD383-920D-41A7-B076-7576F24FE252}"/>
            </a:ext>
          </a:extLst>
        </xdr:cNvPr>
        <xdr:cNvSpPr/>
      </xdr:nvSpPr>
      <xdr:spPr>
        <a:xfrm>
          <a:off x="3746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28575</xdr:rowOff>
    </xdr:to>
    <xdr:cxnSp macro="">
      <xdr:nvCxnSpPr>
        <xdr:cNvPr id="305" name="直線コネクタ 304">
          <a:extLst>
            <a:ext uri="{FF2B5EF4-FFF2-40B4-BE49-F238E27FC236}">
              <a16:creationId xmlns:a16="http://schemas.microsoft.com/office/drawing/2014/main" id="{8B671FA9-FA8A-4E84-AB33-707BE8ED88F7}"/>
            </a:ext>
          </a:extLst>
        </xdr:cNvPr>
        <xdr:cNvCxnSpPr/>
      </xdr:nvCxnSpPr>
      <xdr:spPr>
        <a:xfrm>
          <a:off x="3797300" y="140550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80645</xdr:rowOff>
    </xdr:from>
    <xdr:to>
      <xdr:col>15</xdr:col>
      <xdr:colOff>101600</xdr:colOff>
      <xdr:row>82</xdr:row>
      <xdr:rowOff>10795</xdr:rowOff>
    </xdr:to>
    <xdr:sp macro="" textlink="">
      <xdr:nvSpPr>
        <xdr:cNvPr id="306" name="楕円 305">
          <a:extLst>
            <a:ext uri="{FF2B5EF4-FFF2-40B4-BE49-F238E27FC236}">
              <a16:creationId xmlns:a16="http://schemas.microsoft.com/office/drawing/2014/main" id="{5BAFA9D9-AAC7-4F3F-A609-BAA44BB74616}"/>
            </a:ext>
          </a:extLst>
        </xdr:cNvPr>
        <xdr:cNvSpPr/>
      </xdr:nvSpPr>
      <xdr:spPr>
        <a:xfrm>
          <a:off x="2857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131445</xdr:rowOff>
    </xdr:from>
    <xdr:to>
      <xdr:col>19</xdr:col>
      <xdr:colOff>177800</xdr:colOff>
      <xdr:row>81</xdr:row>
      <xdr:rowOff>167639</xdr:rowOff>
    </xdr:to>
    <xdr:cxnSp macro="">
      <xdr:nvCxnSpPr>
        <xdr:cNvPr id="307" name="直線コネクタ 306">
          <a:extLst>
            <a:ext uri="{FF2B5EF4-FFF2-40B4-BE49-F238E27FC236}">
              <a16:creationId xmlns:a16="http://schemas.microsoft.com/office/drawing/2014/main" id="{8C65EA21-AB01-4731-B080-8FEF247FAB4D}"/>
            </a:ext>
          </a:extLst>
        </xdr:cNvPr>
        <xdr:cNvCxnSpPr/>
      </xdr:nvCxnSpPr>
      <xdr:spPr>
        <a:xfrm>
          <a:off x="2908300" y="140188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76836</xdr:rowOff>
    </xdr:from>
    <xdr:to>
      <xdr:col>10</xdr:col>
      <xdr:colOff>165100</xdr:colOff>
      <xdr:row>82</xdr:row>
      <xdr:rowOff>6986</xdr:rowOff>
    </xdr:to>
    <xdr:sp macro="" textlink="">
      <xdr:nvSpPr>
        <xdr:cNvPr id="308" name="楕円 307">
          <a:extLst>
            <a:ext uri="{FF2B5EF4-FFF2-40B4-BE49-F238E27FC236}">
              <a16:creationId xmlns:a16="http://schemas.microsoft.com/office/drawing/2014/main" id="{C1579AE0-0B4C-40A3-9E1F-BC7EAB41A3BD}"/>
            </a:ext>
          </a:extLst>
        </xdr:cNvPr>
        <xdr:cNvSpPr/>
      </xdr:nvSpPr>
      <xdr:spPr>
        <a:xfrm>
          <a:off x="1968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127636</xdr:rowOff>
    </xdr:from>
    <xdr:to>
      <xdr:col>15</xdr:col>
      <xdr:colOff>50800</xdr:colOff>
      <xdr:row>81</xdr:row>
      <xdr:rowOff>131445</xdr:rowOff>
    </xdr:to>
    <xdr:cxnSp macro="">
      <xdr:nvCxnSpPr>
        <xdr:cNvPr id="309" name="直線コネクタ 308">
          <a:extLst>
            <a:ext uri="{FF2B5EF4-FFF2-40B4-BE49-F238E27FC236}">
              <a16:creationId xmlns:a16="http://schemas.microsoft.com/office/drawing/2014/main" id="{47EC37DC-A7E0-4905-AF57-792A53717693}"/>
            </a:ext>
          </a:extLst>
        </xdr:cNvPr>
        <xdr:cNvCxnSpPr/>
      </xdr:nvCxnSpPr>
      <xdr:spPr>
        <a:xfrm>
          <a:off x="2019300" y="140150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48261</xdr:rowOff>
    </xdr:from>
    <xdr:to>
      <xdr:col>6</xdr:col>
      <xdr:colOff>38100</xdr:colOff>
      <xdr:row>81</xdr:row>
      <xdr:rowOff>149861</xdr:rowOff>
    </xdr:to>
    <xdr:sp macro="" textlink="">
      <xdr:nvSpPr>
        <xdr:cNvPr id="310" name="楕円 309">
          <a:extLst>
            <a:ext uri="{FF2B5EF4-FFF2-40B4-BE49-F238E27FC236}">
              <a16:creationId xmlns:a16="http://schemas.microsoft.com/office/drawing/2014/main" id="{FA4063E4-6BE0-4677-940C-63406037E2BF}"/>
            </a:ext>
          </a:extLst>
        </xdr:cNvPr>
        <xdr:cNvSpPr/>
      </xdr:nvSpPr>
      <xdr:spPr>
        <a:xfrm>
          <a:off x="1079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99061</xdr:rowOff>
    </xdr:from>
    <xdr:to>
      <xdr:col>10</xdr:col>
      <xdr:colOff>114300</xdr:colOff>
      <xdr:row>81</xdr:row>
      <xdr:rowOff>127636</xdr:rowOff>
    </xdr:to>
    <xdr:cxnSp macro="">
      <xdr:nvCxnSpPr>
        <xdr:cNvPr id="311" name="直線コネクタ 310">
          <a:extLst>
            <a:ext uri="{FF2B5EF4-FFF2-40B4-BE49-F238E27FC236}">
              <a16:creationId xmlns:a16="http://schemas.microsoft.com/office/drawing/2014/main" id="{2810E792-9D4B-4169-9379-4290FFCFF5A7}"/>
            </a:ext>
          </a:extLst>
        </xdr:cNvPr>
        <xdr:cNvCxnSpPr/>
      </xdr:nvCxnSpPr>
      <xdr:spPr>
        <a:xfrm>
          <a:off x="1130300" y="139865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a:extLst>
            <a:ext uri="{FF2B5EF4-FFF2-40B4-BE49-F238E27FC236}">
              <a16:creationId xmlns:a16="http://schemas.microsoft.com/office/drawing/2014/main" id="{ACCCA036-2C8B-4103-BCA9-A114D6CF3DCF}"/>
            </a:ext>
          </a:extLst>
        </xdr:cNvPr>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3" name="n_2aveValue【公営住宅】&#10;有形固定資産減価償却率">
          <a:extLst>
            <a:ext uri="{FF2B5EF4-FFF2-40B4-BE49-F238E27FC236}">
              <a16:creationId xmlns:a16="http://schemas.microsoft.com/office/drawing/2014/main" id="{B06232BA-BA78-4B0D-A32B-E94A64814721}"/>
            </a:ext>
          </a:extLst>
        </xdr:cNvPr>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4" name="n_3aveValue【公営住宅】&#10;有形固定資産減価償却率">
          <a:extLst>
            <a:ext uri="{FF2B5EF4-FFF2-40B4-BE49-F238E27FC236}">
              <a16:creationId xmlns:a16="http://schemas.microsoft.com/office/drawing/2014/main" id="{1997A8FD-CE06-4745-A1F6-2646F3C4DA0B}"/>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5" name="n_4aveValue【公営住宅】&#10;有形固定資産減価償却率">
          <a:extLst>
            <a:ext uri="{FF2B5EF4-FFF2-40B4-BE49-F238E27FC236}">
              <a16:creationId xmlns:a16="http://schemas.microsoft.com/office/drawing/2014/main" id="{293E36DD-4C8B-4222-989B-DE50D6C08433}"/>
            </a:ext>
          </a:extLst>
        </xdr:cNvPr>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63516</xdr:rowOff>
    </xdr:from>
    <xdr:ext cx="405111" cy="259045"/>
    <xdr:sp macro="" textlink="">
      <xdr:nvSpPr>
        <xdr:cNvPr id="316" name="n_1mainValue【公営住宅】&#10;有形固定資産減価償却率">
          <a:extLst>
            <a:ext uri="{FF2B5EF4-FFF2-40B4-BE49-F238E27FC236}">
              <a16:creationId xmlns:a16="http://schemas.microsoft.com/office/drawing/2014/main" id="{AE2D46D4-1317-429B-AE89-64798ECFB982}"/>
            </a:ext>
          </a:extLst>
        </xdr:cNvPr>
        <xdr:cNvSpPr txBox="1"/>
      </xdr:nvSpPr>
      <xdr:spPr>
        <a:xfrm>
          <a:off x="35820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7" name="n_2mainValue【公営住宅】&#10;有形固定資産減価償却率">
          <a:extLst>
            <a:ext uri="{FF2B5EF4-FFF2-40B4-BE49-F238E27FC236}">
              <a16:creationId xmlns:a16="http://schemas.microsoft.com/office/drawing/2014/main" id="{9CDBBF3C-3880-4D13-887D-5111A24E11E0}"/>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23513</xdr:rowOff>
    </xdr:from>
    <xdr:ext cx="405111" cy="259045"/>
    <xdr:sp macro="" textlink="">
      <xdr:nvSpPr>
        <xdr:cNvPr id="318" name="n_3mainValue【公営住宅】&#10;有形固定資産減価償却率">
          <a:extLst>
            <a:ext uri="{FF2B5EF4-FFF2-40B4-BE49-F238E27FC236}">
              <a16:creationId xmlns:a16="http://schemas.microsoft.com/office/drawing/2014/main" id="{4F5901C7-DBF8-4F69-A071-AB641C116D7D}"/>
            </a:ext>
          </a:extLst>
        </xdr:cNvPr>
        <xdr:cNvSpPr txBox="1"/>
      </xdr:nvSpPr>
      <xdr:spPr>
        <a:xfrm>
          <a:off x="1816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9" name="n_4mainValue【公営住宅】&#10;有形固定資産減価償却率">
          <a:extLst>
            <a:ext uri="{FF2B5EF4-FFF2-40B4-BE49-F238E27FC236}">
              <a16:creationId xmlns:a16="http://schemas.microsoft.com/office/drawing/2014/main" id="{BE688840-347B-4B57-A871-833B6717FDF8}"/>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D20BA47-245E-49FE-9B09-3B5015A389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92DAB79-2BB5-4540-B9F5-53F352E75D1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E8C5FBD-E824-4302-B3BE-CA51230282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6E7B808-EEB5-4F88-8E9C-4499ADDE7F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2BB1755-AB58-4C9F-A5C3-C3AFAFA97C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4B09CF2-96CA-4C2E-AFBB-23746E1CDC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19260BB-A7A4-43D1-8E77-BE5BF8F8DE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D1B8AA5-63A7-4597-A1DD-97F16F792B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09D2E7A-73C0-4823-9211-CE5AB9DA14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B5A3016-1417-43F0-A1F8-E0B0BE1717C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BE110268-DE78-4B69-A5C1-629483354CF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2FA389FD-CB1E-4EBE-9FEE-D674EFD924C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78318126-E946-45C6-A84D-D5C6A226388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63408EC5-65DD-403C-9009-C6F80D586C2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380D7DA9-C974-43BB-9016-045172961E6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9127DC2B-21E7-4C37-8231-CDB42E7539D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165FE08D-ACAB-44EF-80CD-11487FD25E9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A71DE33A-9B59-42CA-9E56-E6F87059971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99C370B9-A48E-4568-93E0-9A9E7441529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5682A6F1-3AC4-40D9-BA26-F964C7FFCC0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3B87F71-2E21-4E27-AF7E-1D4379036AB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C6B09092-F7FF-4145-86A0-BB404D770B6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7385F35-A99B-48C5-8D86-738243CF19D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A5516985-5993-42FB-A906-FABDB3F31481}"/>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3B154B02-513F-432D-93CD-709C79799748}"/>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E4441B0F-4C24-4CCE-8ECD-EB8989EBD5AF}"/>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A31E88C1-4B9F-4C07-BE51-4C5ABDE19DFB}"/>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A9BD2C7F-AE68-4F4C-A1F5-DE923216D1E1}"/>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a:extLst>
            <a:ext uri="{FF2B5EF4-FFF2-40B4-BE49-F238E27FC236}">
              <a16:creationId xmlns:a16="http://schemas.microsoft.com/office/drawing/2014/main" id="{A197C809-494A-435B-B9C3-2213BF9BD870}"/>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073EA6DB-C7C0-4AE6-A7A6-D8ABF91C2898}"/>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FB370EEC-E85C-4293-9F72-591BD9FDBFCA}"/>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B7ED3E4D-E9E2-4E5C-A3D8-68CD33C28E15}"/>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1E78CC6E-6FB6-43EB-95E3-6E23DAE7F0AE}"/>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D014088E-532A-4D46-B50C-0B8DB37AA8E2}"/>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3F17313-A3C2-4228-9D14-B2AEFBE6BA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69539DD-AA24-4C1A-888B-BE2965CE95C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AF38EC4-BC0D-4FA5-A2B0-CC60113CF96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D7612E-A377-4FDD-9CBA-4ADDD98F6B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5FE1225-D4A3-4A80-BB51-AFA6B06F24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109410</xdr:rowOff>
    </xdr:from>
    <xdr:to>
      <xdr:col>55</xdr:col>
      <xdr:colOff>50800</xdr:colOff>
      <xdr:row>84</xdr:row>
      <xdr:rowOff>39560</xdr:rowOff>
    </xdr:to>
    <xdr:sp macro="" textlink="">
      <xdr:nvSpPr>
        <xdr:cNvPr id="359" name="楕円 358">
          <a:extLst>
            <a:ext uri="{FF2B5EF4-FFF2-40B4-BE49-F238E27FC236}">
              <a16:creationId xmlns:a16="http://schemas.microsoft.com/office/drawing/2014/main" id="{3EDF1133-B34C-4874-9C9B-AE515EF7D891}"/>
            </a:ext>
          </a:extLst>
        </xdr:cNvPr>
        <xdr:cNvSpPr/>
      </xdr:nvSpPr>
      <xdr:spPr>
        <a:xfrm>
          <a:off x="10426700" y="143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132287</xdr:rowOff>
    </xdr:from>
    <xdr:ext cx="469744" cy="259045"/>
    <xdr:sp macro="" textlink="">
      <xdr:nvSpPr>
        <xdr:cNvPr id="360" name="【公営住宅】&#10;一人当たり面積該当値テキスト">
          <a:extLst>
            <a:ext uri="{FF2B5EF4-FFF2-40B4-BE49-F238E27FC236}">
              <a16:creationId xmlns:a16="http://schemas.microsoft.com/office/drawing/2014/main" id="{A543D8A5-195F-4AE9-B41E-A7F64F480F0C}"/>
            </a:ext>
          </a:extLst>
        </xdr:cNvPr>
        <xdr:cNvSpPr txBox="1"/>
      </xdr:nvSpPr>
      <xdr:spPr>
        <a:xfrm>
          <a:off x="10515600" y="1419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111506</xdr:rowOff>
    </xdr:from>
    <xdr:to>
      <xdr:col>50</xdr:col>
      <xdr:colOff>165100</xdr:colOff>
      <xdr:row>84</xdr:row>
      <xdr:rowOff>41656</xdr:rowOff>
    </xdr:to>
    <xdr:sp macro="" textlink="">
      <xdr:nvSpPr>
        <xdr:cNvPr id="361" name="楕円 360">
          <a:extLst>
            <a:ext uri="{FF2B5EF4-FFF2-40B4-BE49-F238E27FC236}">
              <a16:creationId xmlns:a16="http://schemas.microsoft.com/office/drawing/2014/main" id="{69C37D13-EC3D-4109-AAF7-F96C8E1220DE}"/>
            </a:ext>
          </a:extLst>
        </xdr:cNvPr>
        <xdr:cNvSpPr/>
      </xdr:nvSpPr>
      <xdr:spPr>
        <a:xfrm>
          <a:off x="95885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160210</xdr:rowOff>
    </xdr:from>
    <xdr:to>
      <xdr:col>55</xdr:col>
      <xdr:colOff>0</xdr:colOff>
      <xdr:row>83</xdr:row>
      <xdr:rowOff>162306</xdr:rowOff>
    </xdr:to>
    <xdr:cxnSp macro="">
      <xdr:nvCxnSpPr>
        <xdr:cNvPr id="362" name="直線コネクタ 361">
          <a:extLst>
            <a:ext uri="{FF2B5EF4-FFF2-40B4-BE49-F238E27FC236}">
              <a16:creationId xmlns:a16="http://schemas.microsoft.com/office/drawing/2014/main" id="{CBC3A008-48D4-49CE-88E7-CD129E89886B}"/>
            </a:ext>
          </a:extLst>
        </xdr:cNvPr>
        <xdr:cNvCxnSpPr/>
      </xdr:nvCxnSpPr>
      <xdr:spPr>
        <a:xfrm flipV="1">
          <a:off x="9639300" y="14390560"/>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108649</xdr:rowOff>
    </xdr:from>
    <xdr:to>
      <xdr:col>46</xdr:col>
      <xdr:colOff>38100</xdr:colOff>
      <xdr:row>84</xdr:row>
      <xdr:rowOff>38799</xdr:rowOff>
    </xdr:to>
    <xdr:sp macro="" textlink="">
      <xdr:nvSpPr>
        <xdr:cNvPr id="363" name="楕円 362">
          <a:extLst>
            <a:ext uri="{FF2B5EF4-FFF2-40B4-BE49-F238E27FC236}">
              <a16:creationId xmlns:a16="http://schemas.microsoft.com/office/drawing/2014/main" id="{A2C6FB66-1E12-48DF-8F37-7FAB9A7D87E2}"/>
            </a:ext>
          </a:extLst>
        </xdr:cNvPr>
        <xdr:cNvSpPr/>
      </xdr:nvSpPr>
      <xdr:spPr>
        <a:xfrm>
          <a:off x="8699500" y="143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159449</xdr:rowOff>
    </xdr:from>
    <xdr:to>
      <xdr:col>50</xdr:col>
      <xdr:colOff>114300</xdr:colOff>
      <xdr:row>83</xdr:row>
      <xdr:rowOff>162306</xdr:rowOff>
    </xdr:to>
    <xdr:cxnSp macro="">
      <xdr:nvCxnSpPr>
        <xdr:cNvPr id="364" name="直線コネクタ 363">
          <a:extLst>
            <a:ext uri="{FF2B5EF4-FFF2-40B4-BE49-F238E27FC236}">
              <a16:creationId xmlns:a16="http://schemas.microsoft.com/office/drawing/2014/main" id="{6174E070-CEDD-408A-8238-E8B8E0306FB2}"/>
            </a:ext>
          </a:extLst>
        </xdr:cNvPr>
        <xdr:cNvCxnSpPr/>
      </xdr:nvCxnSpPr>
      <xdr:spPr>
        <a:xfrm>
          <a:off x="8750300" y="1438979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106935</xdr:rowOff>
    </xdr:from>
    <xdr:to>
      <xdr:col>41</xdr:col>
      <xdr:colOff>101600</xdr:colOff>
      <xdr:row>84</xdr:row>
      <xdr:rowOff>37085</xdr:rowOff>
    </xdr:to>
    <xdr:sp macro="" textlink="">
      <xdr:nvSpPr>
        <xdr:cNvPr id="365" name="楕円 364">
          <a:extLst>
            <a:ext uri="{FF2B5EF4-FFF2-40B4-BE49-F238E27FC236}">
              <a16:creationId xmlns:a16="http://schemas.microsoft.com/office/drawing/2014/main" id="{A09AD4D5-92B2-4FCC-B50E-C0A405E5CAFA}"/>
            </a:ext>
          </a:extLst>
        </xdr:cNvPr>
        <xdr:cNvSpPr/>
      </xdr:nvSpPr>
      <xdr:spPr>
        <a:xfrm>
          <a:off x="7810500" y="143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157735</xdr:rowOff>
    </xdr:from>
    <xdr:to>
      <xdr:col>45</xdr:col>
      <xdr:colOff>177800</xdr:colOff>
      <xdr:row>83</xdr:row>
      <xdr:rowOff>159449</xdr:rowOff>
    </xdr:to>
    <xdr:cxnSp macro="">
      <xdr:nvCxnSpPr>
        <xdr:cNvPr id="366" name="直線コネクタ 365">
          <a:extLst>
            <a:ext uri="{FF2B5EF4-FFF2-40B4-BE49-F238E27FC236}">
              <a16:creationId xmlns:a16="http://schemas.microsoft.com/office/drawing/2014/main" id="{5AA0AE10-272F-44C4-9998-93D2F8788E26}"/>
            </a:ext>
          </a:extLst>
        </xdr:cNvPr>
        <xdr:cNvCxnSpPr/>
      </xdr:nvCxnSpPr>
      <xdr:spPr>
        <a:xfrm>
          <a:off x="7861300" y="1438808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103505</xdr:rowOff>
    </xdr:from>
    <xdr:to>
      <xdr:col>36</xdr:col>
      <xdr:colOff>165100</xdr:colOff>
      <xdr:row>84</xdr:row>
      <xdr:rowOff>33655</xdr:rowOff>
    </xdr:to>
    <xdr:sp macro="" textlink="">
      <xdr:nvSpPr>
        <xdr:cNvPr id="367" name="楕円 366">
          <a:extLst>
            <a:ext uri="{FF2B5EF4-FFF2-40B4-BE49-F238E27FC236}">
              <a16:creationId xmlns:a16="http://schemas.microsoft.com/office/drawing/2014/main" id="{B8F6A843-133B-4F71-8823-5FF5C9F67BFA}"/>
            </a:ext>
          </a:extLst>
        </xdr:cNvPr>
        <xdr:cNvSpPr/>
      </xdr:nvSpPr>
      <xdr:spPr>
        <a:xfrm>
          <a:off x="6921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154305</xdr:rowOff>
    </xdr:from>
    <xdr:to>
      <xdr:col>41</xdr:col>
      <xdr:colOff>50800</xdr:colOff>
      <xdr:row>83</xdr:row>
      <xdr:rowOff>157735</xdr:rowOff>
    </xdr:to>
    <xdr:cxnSp macro="">
      <xdr:nvCxnSpPr>
        <xdr:cNvPr id="368" name="直線コネクタ 367">
          <a:extLst>
            <a:ext uri="{FF2B5EF4-FFF2-40B4-BE49-F238E27FC236}">
              <a16:creationId xmlns:a16="http://schemas.microsoft.com/office/drawing/2014/main" id="{C7E807DE-B1CA-46FA-895E-26E98772D58E}"/>
            </a:ext>
          </a:extLst>
        </xdr:cNvPr>
        <xdr:cNvCxnSpPr/>
      </xdr:nvCxnSpPr>
      <xdr:spPr>
        <a:xfrm>
          <a:off x="6972300" y="1438465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a:extLst>
            <a:ext uri="{FF2B5EF4-FFF2-40B4-BE49-F238E27FC236}">
              <a16:creationId xmlns:a16="http://schemas.microsoft.com/office/drawing/2014/main" id="{24EBDF59-9E8B-4A44-A07B-5532EFCC8F4C}"/>
            </a:ext>
          </a:extLst>
        </xdr:cNvPr>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0" name="n_2aveValue【公営住宅】&#10;一人当たり面積">
          <a:extLst>
            <a:ext uri="{FF2B5EF4-FFF2-40B4-BE49-F238E27FC236}">
              <a16:creationId xmlns:a16="http://schemas.microsoft.com/office/drawing/2014/main" id="{C4DF9D06-13FB-406A-891C-DEFF229DED94}"/>
            </a:ext>
          </a:extLst>
        </xdr:cNvPr>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1" name="n_3aveValue【公営住宅】&#10;一人当たり面積">
          <a:extLst>
            <a:ext uri="{FF2B5EF4-FFF2-40B4-BE49-F238E27FC236}">
              <a16:creationId xmlns:a16="http://schemas.microsoft.com/office/drawing/2014/main" id="{6F01490E-3BAE-482D-95FC-8110B7A7A27C}"/>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2" name="n_4aveValue【公営住宅】&#10;一人当たり面積">
          <a:extLst>
            <a:ext uri="{FF2B5EF4-FFF2-40B4-BE49-F238E27FC236}">
              <a16:creationId xmlns:a16="http://schemas.microsoft.com/office/drawing/2014/main" id="{9C00E827-00CC-4D15-B028-FE216E42F0F3}"/>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58183</xdr:rowOff>
    </xdr:from>
    <xdr:ext cx="469744" cy="259045"/>
    <xdr:sp macro="" textlink="">
      <xdr:nvSpPr>
        <xdr:cNvPr id="373" name="n_1mainValue【公営住宅】&#10;一人当たり面積">
          <a:extLst>
            <a:ext uri="{FF2B5EF4-FFF2-40B4-BE49-F238E27FC236}">
              <a16:creationId xmlns:a16="http://schemas.microsoft.com/office/drawing/2014/main" id="{10636C14-E831-4B98-B881-9B5E6E9F58CC}"/>
            </a:ext>
          </a:extLst>
        </xdr:cNvPr>
        <xdr:cNvSpPr txBox="1"/>
      </xdr:nvSpPr>
      <xdr:spPr>
        <a:xfrm>
          <a:off x="9391727"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55326</xdr:rowOff>
    </xdr:from>
    <xdr:ext cx="469744" cy="259045"/>
    <xdr:sp macro="" textlink="">
      <xdr:nvSpPr>
        <xdr:cNvPr id="374" name="n_2mainValue【公営住宅】&#10;一人当たり面積">
          <a:extLst>
            <a:ext uri="{FF2B5EF4-FFF2-40B4-BE49-F238E27FC236}">
              <a16:creationId xmlns:a16="http://schemas.microsoft.com/office/drawing/2014/main" id="{A455EDCB-6A5D-4532-8D37-77E021A04D47}"/>
            </a:ext>
          </a:extLst>
        </xdr:cNvPr>
        <xdr:cNvSpPr txBox="1"/>
      </xdr:nvSpPr>
      <xdr:spPr>
        <a:xfrm>
          <a:off x="8515427" y="1411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53612</xdr:rowOff>
    </xdr:from>
    <xdr:ext cx="469744" cy="259045"/>
    <xdr:sp macro="" textlink="">
      <xdr:nvSpPr>
        <xdr:cNvPr id="375" name="n_3mainValue【公営住宅】&#10;一人当たり面積">
          <a:extLst>
            <a:ext uri="{FF2B5EF4-FFF2-40B4-BE49-F238E27FC236}">
              <a16:creationId xmlns:a16="http://schemas.microsoft.com/office/drawing/2014/main" id="{13E737F3-8510-4E84-8122-F991D80994AF}"/>
            </a:ext>
          </a:extLst>
        </xdr:cNvPr>
        <xdr:cNvSpPr txBox="1"/>
      </xdr:nvSpPr>
      <xdr:spPr>
        <a:xfrm>
          <a:off x="7626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50182</xdr:rowOff>
    </xdr:from>
    <xdr:ext cx="469744" cy="259045"/>
    <xdr:sp macro="" textlink="">
      <xdr:nvSpPr>
        <xdr:cNvPr id="376" name="n_4mainValue【公営住宅】&#10;一人当たり面積">
          <a:extLst>
            <a:ext uri="{FF2B5EF4-FFF2-40B4-BE49-F238E27FC236}">
              <a16:creationId xmlns:a16="http://schemas.microsoft.com/office/drawing/2014/main" id="{FB46602E-739B-4587-A9B5-61A3D738DF4F}"/>
            </a:ext>
          </a:extLst>
        </xdr:cNvPr>
        <xdr:cNvSpPr txBox="1"/>
      </xdr:nvSpPr>
      <xdr:spPr>
        <a:xfrm>
          <a:off x="6737427"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B8544A4-0751-461C-A7F0-612C178027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47F5E08-F24A-4D4E-8DDB-50EA3B902D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BE8AF28-CBBE-4726-AEA9-BC4B4EE4156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621A729-AC1B-4FBE-BC53-D9BB1774B2E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5C6FF1AA-47A1-4465-9093-727DCA1CBEE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D5084C1-CC1A-4914-B7A6-455D76F6BF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D6D86C4-3398-4663-A24A-B2AF9E710A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7899CD5-2613-407B-8D74-9C8B744420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7250B04A-CF27-470D-92B1-BAB0754F42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6727C59-25CF-4BBE-A7BB-1F6E620A1C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B453462B-4096-4601-8359-561842EEE0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B52A6EF4-DFDC-445A-9D71-58C39D8447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B33FDE1-B2E2-48C4-85EC-CD7EA33BFD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5F428DB0-1C67-41DA-B3DF-804CF92BFF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2A8F77C7-325C-4909-93BC-BCDF9F1684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7CB2C6A4-0262-4B17-A8E2-CFFF5E75EBC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401B41-106B-41F4-9E7A-C26754F6B3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24F42E10-D006-40BC-A3A2-774274EF70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926E6903-6E0B-4EA6-8591-91343FF121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B7F1E817-2A32-4316-8622-F11193701C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2D4890D-8AC7-4CCB-AED8-37B3ABB4F7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C7CD2B9-3A98-4C03-8BE6-1D877FD7AE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D28B3194-EA4D-4FA8-BDBB-96FFC303CE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DA5CF19-249D-4B55-B43C-57FDF8248D0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883E41B-F2DC-4F51-8E66-10C5764B88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3F25BF4C-DA56-4647-975E-7948CBF185E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375802E-7C2B-49CB-94C9-5223FFC42A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67F68C54-55EB-4785-9107-BAF602E6059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2761431-A4E1-40DF-B8C5-55CC8187ED7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31F0F0FB-4CAF-4231-9828-C91D6CB51C8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7FD00A23-B636-4DC2-B49A-53AACEA808B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BC420B8F-32F8-46D0-99A5-DE2BA865F32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15CCF0F3-8A1F-4ECA-AD96-8747E210560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5F7AFA0C-B878-4304-98C6-140CC8DBDF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EF6770A3-8A5B-4AF2-B2D1-BB11A2E0506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3F70AA13-1DCE-443B-87A3-EEBF3B2C4EB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a:extLst>
            <a:ext uri="{FF2B5EF4-FFF2-40B4-BE49-F238E27FC236}">
              <a16:creationId xmlns:a16="http://schemas.microsoft.com/office/drawing/2014/main" id="{641BD1DB-B094-4784-85F3-7B47B1CC384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A56F88A3-E416-4FE4-941A-1FCC538C866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64E7D9FE-FA2B-484B-BDDC-26D2A2283A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a:extLst>
            <a:ext uri="{FF2B5EF4-FFF2-40B4-BE49-F238E27FC236}">
              <a16:creationId xmlns:a16="http://schemas.microsoft.com/office/drawing/2014/main" id="{15785305-9172-4EC6-B428-9F85CA0C53A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4F422982-7FEE-4924-9D53-38F1F6112D7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a:extLst>
            <a:ext uri="{FF2B5EF4-FFF2-40B4-BE49-F238E27FC236}">
              <a16:creationId xmlns:a16="http://schemas.microsoft.com/office/drawing/2014/main" id="{F3D634FE-633A-4320-B964-EB23C2F34B7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3459FBA0-E6D3-4C0E-9C41-8C87D85B0DF9}"/>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a:extLst>
            <a:ext uri="{FF2B5EF4-FFF2-40B4-BE49-F238E27FC236}">
              <a16:creationId xmlns:a16="http://schemas.microsoft.com/office/drawing/2014/main" id="{33EB4221-87B3-41B4-ACDE-4E0AE16BCF9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FCAF6950-4A44-4895-962A-BD55D068B963}"/>
            </a:ext>
          </a:extLst>
        </xdr:cNvPr>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a:extLst>
            <a:ext uri="{FF2B5EF4-FFF2-40B4-BE49-F238E27FC236}">
              <a16:creationId xmlns:a16="http://schemas.microsoft.com/office/drawing/2014/main" id="{909C165A-E715-47FF-A581-2D162A64F098}"/>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a:extLst>
            <a:ext uri="{FF2B5EF4-FFF2-40B4-BE49-F238E27FC236}">
              <a16:creationId xmlns:a16="http://schemas.microsoft.com/office/drawing/2014/main" id="{056B808D-AD6F-478F-87B1-D93C0D3431B2}"/>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4" name="フローチャート: 判断 423">
          <a:extLst>
            <a:ext uri="{FF2B5EF4-FFF2-40B4-BE49-F238E27FC236}">
              <a16:creationId xmlns:a16="http://schemas.microsoft.com/office/drawing/2014/main" id="{AB02F26B-5434-4909-BB5D-EA9D80D7691A}"/>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5" name="フローチャート: 判断 424">
          <a:extLst>
            <a:ext uri="{FF2B5EF4-FFF2-40B4-BE49-F238E27FC236}">
              <a16:creationId xmlns:a16="http://schemas.microsoft.com/office/drawing/2014/main" id="{D6E038A7-887E-4402-B65F-5E06FBD8B9BC}"/>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6" name="フローチャート: 判断 425">
          <a:extLst>
            <a:ext uri="{FF2B5EF4-FFF2-40B4-BE49-F238E27FC236}">
              <a16:creationId xmlns:a16="http://schemas.microsoft.com/office/drawing/2014/main" id="{538C404E-61DE-456E-B49B-7DF0F17F9372}"/>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2C6AD03-5D70-49A6-908D-925A14DC5B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A2F1F12-945C-4487-8F85-28824C0F6D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0049A24-5557-404E-98D4-E748D621AE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2144652-41AA-4F0D-83EE-9952469FFB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86DC90E-5DE1-44F8-BD06-72D712DFE55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127000</xdr:rowOff>
    </xdr:from>
    <xdr:to>
      <xdr:col>85</xdr:col>
      <xdr:colOff>177800</xdr:colOff>
      <xdr:row>37</xdr:row>
      <xdr:rowOff>57150</xdr:rowOff>
    </xdr:to>
    <xdr:sp macro="" textlink="">
      <xdr:nvSpPr>
        <xdr:cNvPr id="432" name="楕円 431">
          <a:extLst>
            <a:ext uri="{FF2B5EF4-FFF2-40B4-BE49-F238E27FC236}">
              <a16:creationId xmlns:a16="http://schemas.microsoft.com/office/drawing/2014/main" id="{ECC0AAE8-3B98-40F0-AFDA-7DE819057837}"/>
            </a:ext>
          </a:extLst>
        </xdr:cNvPr>
        <xdr:cNvSpPr/>
      </xdr:nvSpPr>
      <xdr:spPr>
        <a:xfrm>
          <a:off x="16268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149877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86208C24-235D-4017-A876-7B88839DE9F9}"/>
            </a:ext>
          </a:extLst>
        </xdr:cNvPr>
        <xdr:cNvSpPr txBox="1"/>
      </xdr:nvSpPr>
      <xdr:spPr>
        <a:xfrm>
          <a:off x="16357600"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99060</xdr:rowOff>
    </xdr:from>
    <xdr:to>
      <xdr:col>81</xdr:col>
      <xdr:colOff>101600</xdr:colOff>
      <xdr:row>37</xdr:row>
      <xdr:rowOff>29210</xdr:rowOff>
    </xdr:to>
    <xdr:sp macro="" textlink="">
      <xdr:nvSpPr>
        <xdr:cNvPr id="434" name="楕円 433">
          <a:extLst>
            <a:ext uri="{FF2B5EF4-FFF2-40B4-BE49-F238E27FC236}">
              <a16:creationId xmlns:a16="http://schemas.microsoft.com/office/drawing/2014/main" id="{702561CA-E87D-40A0-8AAB-A25C493580F0}"/>
            </a:ext>
          </a:extLst>
        </xdr:cNvPr>
        <xdr:cNvSpPr/>
      </xdr:nvSpPr>
      <xdr:spPr>
        <a:xfrm>
          <a:off x="15430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149860</xdr:rowOff>
    </xdr:from>
    <xdr:to>
      <xdr:col>85</xdr:col>
      <xdr:colOff>127000</xdr:colOff>
      <xdr:row>37</xdr:row>
      <xdr:rowOff>6350</xdr:rowOff>
    </xdr:to>
    <xdr:cxnSp macro="">
      <xdr:nvCxnSpPr>
        <xdr:cNvPr id="435" name="直線コネクタ 434">
          <a:extLst>
            <a:ext uri="{FF2B5EF4-FFF2-40B4-BE49-F238E27FC236}">
              <a16:creationId xmlns:a16="http://schemas.microsoft.com/office/drawing/2014/main" id="{1CBC6B9E-6B87-4F2F-81C0-214BFCDF95E7}"/>
            </a:ext>
          </a:extLst>
        </xdr:cNvPr>
        <xdr:cNvCxnSpPr/>
      </xdr:nvCxnSpPr>
      <xdr:spPr>
        <a:xfrm>
          <a:off x="15481300" y="632206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60960</xdr:rowOff>
    </xdr:from>
    <xdr:to>
      <xdr:col>76</xdr:col>
      <xdr:colOff>165100</xdr:colOff>
      <xdr:row>36</xdr:row>
      <xdr:rowOff>162560</xdr:rowOff>
    </xdr:to>
    <xdr:sp macro="" textlink="">
      <xdr:nvSpPr>
        <xdr:cNvPr id="436" name="楕円 435">
          <a:extLst>
            <a:ext uri="{FF2B5EF4-FFF2-40B4-BE49-F238E27FC236}">
              <a16:creationId xmlns:a16="http://schemas.microsoft.com/office/drawing/2014/main" id="{142D4B2D-F3CD-4452-9969-AFCFE96A8724}"/>
            </a:ext>
          </a:extLst>
        </xdr:cNvPr>
        <xdr:cNvSpPr/>
      </xdr:nvSpPr>
      <xdr:spPr>
        <a:xfrm>
          <a:off x="14541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111760</xdr:rowOff>
    </xdr:from>
    <xdr:to>
      <xdr:col>81</xdr:col>
      <xdr:colOff>50800</xdr:colOff>
      <xdr:row>36</xdr:row>
      <xdr:rowOff>149860</xdr:rowOff>
    </xdr:to>
    <xdr:cxnSp macro="">
      <xdr:nvCxnSpPr>
        <xdr:cNvPr id="437" name="直線コネクタ 436">
          <a:extLst>
            <a:ext uri="{FF2B5EF4-FFF2-40B4-BE49-F238E27FC236}">
              <a16:creationId xmlns:a16="http://schemas.microsoft.com/office/drawing/2014/main" id="{2ABE1317-47F7-43AB-9C25-E912157233A2}"/>
            </a:ext>
          </a:extLst>
        </xdr:cNvPr>
        <xdr:cNvCxnSpPr/>
      </xdr:nvCxnSpPr>
      <xdr:spPr>
        <a:xfrm>
          <a:off x="145923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38" name="楕円 437">
          <a:extLst>
            <a:ext uri="{FF2B5EF4-FFF2-40B4-BE49-F238E27FC236}">
              <a16:creationId xmlns:a16="http://schemas.microsoft.com/office/drawing/2014/main" id="{5AEC35EB-0862-4863-B922-DCB1C773CA4E}"/>
            </a:ext>
          </a:extLst>
        </xdr:cNvPr>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111760</xdr:rowOff>
    </xdr:to>
    <xdr:cxnSp macro="">
      <xdr:nvCxnSpPr>
        <xdr:cNvPr id="439" name="直線コネクタ 438">
          <a:extLst>
            <a:ext uri="{FF2B5EF4-FFF2-40B4-BE49-F238E27FC236}">
              <a16:creationId xmlns:a16="http://schemas.microsoft.com/office/drawing/2014/main" id="{3A6093F9-8FB2-47C2-A3E9-2C7AD5A0C96E}"/>
            </a:ext>
          </a:extLst>
        </xdr:cNvPr>
        <xdr:cNvCxnSpPr/>
      </xdr:nvCxnSpPr>
      <xdr:spPr>
        <a:xfrm>
          <a:off x="13703300" y="62484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158750</xdr:rowOff>
    </xdr:from>
    <xdr:to>
      <xdr:col>67</xdr:col>
      <xdr:colOff>101600</xdr:colOff>
      <xdr:row>36</xdr:row>
      <xdr:rowOff>88900</xdr:rowOff>
    </xdr:to>
    <xdr:sp macro="" textlink="">
      <xdr:nvSpPr>
        <xdr:cNvPr id="440" name="楕円 439">
          <a:extLst>
            <a:ext uri="{FF2B5EF4-FFF2-40B4-BE49-F238E27FC236}">
              <a16:creationId xmlns:a16="http://schemas.microsoft.com/office/drawing/2014/main" id="{F769E25A-E687-4A9E-84C4-46759C7E7DAD}"/>
            </a:ext>
          </a:extLst>
        </xdr:cNvPr>
        <xdr:cNvSpPr/>
      </xdr:nvSpPr>
      <xdr:spPr>
        <a:xfrm>
          <a:off x="12763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38100</xdr:rowOff>
    </xdr:from>
    <xdr:to>
      <xdr:col>71</xdr:col>
      <xdr:colOff>177800</xdr:colOff>
      <xdr:row>36</xdr:row>
      <xdr:rowOff>76200</xdr:rowOff>
    </xdr:to>
    <xdr:cxnSp macro="">
      <xdr:nvCxnSpPr>
        <xdr:cNvPr id="441" name="直線コネクタ 440">
          <a:extLst>
            <a:ext uri="{FF2B5EF4-FFF2-40B4-BE49-F238E27FC236}">
              <a16:creationId xmlns:a16="http://schemas.microsoft.com/office/drawing/2014/main" id="{D1D06C3F-99D9-44C0-A294-7F2227A9C534}"/>
            </a:ext>
          </a:extLst>
        </xdr:cNvPr>
        <xdr:cNvCxnSpPr/>
      </xdr:nvCxnSpPr>
      <xdr:spPr>
        <a:xfrm>
          <a:off x="12814300" y="621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95E7D236-22E3-4094-A9D6-5A45DF2D1B2C}"/>
            </a:ext>
          </a:extLst>
        </xdr:cNvPr>
        <xdr:cNvSpPr txBox="1"/>
      </xdr:nvSpPr>
      <xdr:spPr>
        <a:xfrm>
          <a:off x="152660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107967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2ED86AF7-C007-48C5-9621-1D8520682C46}"/>
            </a:ext>
          </a:extLst>
        </xdr:cNvPr>
        <xdr:cNvSpPr txBox="1"/>
      </xdr:nvSpPr>
      <xdr:spPr>
        <a:xfrm>
          <a:off x="143897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92727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77F019A2-8545-4AD8-BC37-911506890190}"/>
            </a:ext>
          </a:extLst>
        </xdr:cNvPr>
        <xdr:cNvSpPr txBox="1"/>
      </xdr:nvSpPr>
      <xdr:spPr>
        <a:xfrm>
          <a:off x="135007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98514DF3-E3E8-453F-8B59-C61FD6510275}"/>
            </a:ext>
          </a:extLst>
        </xdr:cNvPr>
        <xdr:cNvSpPr txBox="1"/>
      </xdr:nvSpPr>
      <xdr:spPr>
        <a:xfrm>
          <a:off x="12611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45737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1EB7E3AD-BE6F-4248-BEEC-18D8F361E62A}"/>
            </a:ext>
          </a:extLst>
        </xdr:cNvPr>
        <xdr:cNvSpPr txBox="1"/>
      </xdr:nvSpPr>
      <xdr:spPr>
        <a:xfrm>
          <a:off x="152660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7637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BE813826-30CE-47FA-B35F-A6F7798DF5F9}"/>
            </a:ext>
          </a:extLst>
        </xdr:cNvPr>
        <xdr:cNvSpPr txBox="1"/>
      </xdr:nvSpPr>
      <xdr:spPr>
        <a:xfrm>
          <a:off x="143897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8444513D-B098-4FF5-B6D8-F1C734CB9DCF}"/>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105427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CC5B6A49-FEF7-4A73-A41D-694A30C65337}"/>
            </a:ext>
          </a:extLst>
        </xdr:cNvPr>
        <xdr:cNvSpPr txBox="1"/>
      </xdr:nvSpPr>
      <xdr:spPr>
        <a:xfrm>
          <a:off x="12611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53987F6F-C57D-49DC-B60A-7436592435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143F9232-95C6-42F5-97C5-3E18EF6544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7CFBBB11-1108-4B59-82A3-9D5935BB15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D3B148D2-FDD1-4981-9C4A-B2C5934C8B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BEF191E0-E624-4B2D-831D-C4C98B0D03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33F9C742-426A-4BF3-8643-16D2F13735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2B6C1C15-9649-4A15-9E44-322763D9D7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7ED8CD29-7397-444A-AFE2-D2987D916F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EAC62067-04EE-4493-BF1E-62B7CF3EE8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6C80430D-D949-4A1E-9A8C-E1362EC35CD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6A7B22B5-C3EE-47AE-9C80-676901080C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A581D637-E2E3-48FB-BA8B-A6DD21342CD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68FCE95C-549E-461E-BCD3-19027DABEEE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6D17F78F-83AB-46B4-A763-56BCCA9087A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4228E969-F595-4290-93DF-B1F4CF4AA93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515B2EF0-8AE3-4078-A23A-6EE98E74442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DDAA9FE1-B0FC-438F-BA0F-6D0039AD3B2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7C96C398-16C9-4E56-8E0A-20EA300A314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AB8E5968-C667-459F-AD37-BF3D31AAF46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95B7271A-7B91-420F-90A4-23A70FB2E22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A187AFB5-22BD-476A-9FA9-299C0BF1A9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13D18A5F-B1B7-4E9A-9309-70829EE29BA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003F57F-04CB-4E59-B996-884AF67DF0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a:extLst>
            <a:ext uri="{FF2B5EF4-FFF2-40B4-BE49-F238E27FC236}">
              <a16:creationId xmlns:a16="http://schemas.microsoft.com/office/drawing/2014/main" id="{13ADEEEB-4E54-4099-A5C6-F4DD1BAAF8EA}"/>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2D9DB7A7-5EAF-4967-B6C9-81D1B4222A93}"/>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a:extLst>
            <a:ext uri="{FF2B5EF4-FFF2-40B4-BE49-F238E27FC236}">
              <a16:creationId xmlns:a16="http://schemas.microsoft.com/office/drawing/2014/main" id="{F35C66A1-3D65-4FEF-AAA2-D73E9F3585DB}"/>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5B11A31F-D08A-46A2-A098-11377BF49079}"/>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a:extLst>
            <a:ext uri="{FF2B5EF4-FFF2-40B4-BE49-F238E27FC236}">
              <a16:creationId xmlns:a16="http://schemas.microsoft.com/office/drawing/2014/main" id="{7E14D75D-84CA-4CC5-A9C1-153633FDBBD5}"/>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AB54176A-AE46-4856-B7D8-6FDCBAFBE035}"/>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a:extLst>
            <a:ext uri="{FF2B5EF4-FFF2-40B4-BE49-F238E27FC236}">
              <a16:creationId xmlns:a16="http://schemas.microsoft.com/office/drawing/2014/main" id="{0AEF98A9-91B9-45B4-B102-40CD5C30317F}"/>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a:extLst>
            <a:ext uri="{FF2B5EF4-FFF2-40B4-BE49-F238E27FC236}">
              <a16:creationId xmlns:a16="http://schemas.microsoft.com/office/drawing/2014/main" id="{B6D64E45-6BF0-4246-A603-8400951915FE}"/>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1" name="フローチャート: 判断 480">
          <a:extLst>
            <a:ext uri="{FF2B5EF4-FFF2-40B4-BE49-F238E27FC236}">
              <a16:creationId xmlns:a16="http://schemas.microsoft.com/office/drawing/2014/main" id="{414BB2E5-EC7D-4A38-8E05-32216AAAD7F8}"/>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2" name="フローチャート: 判断 481">
          <a:extLst>
            <a:ext uri="{FF2B5EF4-FFF2-40B4-BE49-F238E27FC236}">
              <a16:creationId xmlns:a16="http://schemas.microsoft.com/office/drawing/2014/main" id="{01D4551B-3EA1-4100-95E8-58B183BDFFF7}"/>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3" name="フローチャート: 判断 482">
          <a:extLst>
            <a:ext uri="{FF2B5EF4-FFF2-40B4-BE49-F238E27FC236}">
              <a16:creationId xmlns:a16="http://schemas.microsoft.com/office/drawing/2014/main" id="{F329E140-EA25-4EA7-8DD5-115749CFAF3E}"/>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A24238C-F674-4A98-A010-2ABDCE7152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2FF227E-8EDF-4CF2-AC99-B372ECF096D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0B26C2F-CBBE-4A01-9332-A09850AF5D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D8010BB-9D56-4761-B20F-8F68E52A9C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EF35195-689A-41F8-8186-3F3082F59D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40640</xdr:rowOff>
    </xdr:from>
    <xdr:to>
      <xdr:col>116</xdr:col>
      <xdr:colOff>114300</xdr:colOff>
      <xdr:row>41</xdr:row>
      <xdr:rowOff>142240</xdr:rowOff>
    </xdr:to>
    <xdr:sp macro="" textlink="">
      <xdr:nvSpPr>
        <xdr:cNvPr id="489" name="楕円 488">
          <a:extLst>
            <a:ext uri="{FF2B5EF4-FFF2-40B4-BE49-F238E27FC236}">
              <a16:creationId xmlns:a16="http://schemas.microsoft.com/office/drawing/2014/main" id="{A236030C-C72C-45AC-BFD2-62AF94E123DC}"/>
            </a:ext>
          </a:extLst>
        </xdr:cNvPr>
        <xdr:cNvSpPr/>
      </xdr:nvSpPr>
      <xdr:spPr>
        <a:xfrm>
          <a:off x="22110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127017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44C2ED06-12E7-44B1-ABB2-ABBE4D1881F3}"/>
            </a:ext>
          </a:extLst>
        </xdr:cNvPr>
        <xdr:cNvSpPr txBox="1"/>
      </xdr:nvSpPr>
      <xdr:spPr>
        <a:xfrm>
          <a:off x="22199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41910</xdr:rowOff>
    </xdr:from>
    <xdr:to>
      <xdr:col>112</xdr:col>
      <xdr:colOff>38100</xdr:colOff>
      <xdr:row>41</xdr:row>
      <xdr:rowOff>143510</xdr:rowOff>
    </xdr:to>
    <xdr:sp macro="" textlink="">
      <xdr:nvSpPr>
        <xdr:cNvPr id="491" name="楕円 490">
          <a:extLst>
            <a:ext uri="{FF2B5EF4-FFF2-40B4-BE49-F238E27FC236}">
              <a16:creationId xmlns:a16="http://schemas.microsoft.com/office/drawing/2014/main" id="{B67BAF4A-B31B-4742-AF1B-1EA2264196F8}"/>
            </a:ext>
          </a:extLst>
        </xdr:cNvPr>
        <xdr:cNvSpPr/>
      </xdr:nvSpPr>
      <xdr:spPr>
        <a:xfrm>
          <a:off x="212725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91440</xdr:rowOff>
    </xdr:from>
    <xdr:to>
      <xdr:col>116</xdr:col>
      <xdr:colOff>63500</xdr:colOff>
      <xdr:row>41</xdr:row>
      <xdr:rowOff>92710</xdr:rowOff>
    </xdr:to>
    <xdr:cxnSp macro="">
      <xdr:nvCxnSpPr>
        <xdr:cNvPr id="492" name="直線コネクタ 491">
          <a:extLst>
            <a:ext uri="{FF2B5EF4-FFF2-40B4-BE49-F238E27FC236}">
              <a16:creationId xmlns:a16="http://schemas.microsoft.com/office/drawing/2014/main" id="{6CCE116E-9537-43A4-B477-AD8AD012561C}"/>
            </a:ext>
          </a:extLst>
        </xdr:cNvPr>
        <xdr:cNvCxnSpPr/>
      </xdr:nvCxnSpPr>
      <xdr:spPr>
        <a:xfrm flipV="1">
          <a:off x="21323300" y="71208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40640</xdr:rowOff>
    </xdr:from>
    <xdr:to>
      <xdr:col>107</xdr:col>
      <xdr:colOff>101600</xdr:colOff>
      <xdr:row>41</xdr:row>
      <xdr:rowOff>142240</xdr:rowOff>
    </xdr:to>
    <xdr:sp macro="" textlink="">
      <xdr:nvSpPr>
        <xdr:cNvPr id="493" name="楕円 492">
          <a:extLst>
            <a:ext uri="{FF2B5EF4-FFF2-40B4-BE49-F238E27FC236}">
              <a16:creationId xmlns:a16="http://schemas.microsoft.com/office/drawing/2014/main" id="{BD5EB30D-6D7D-4BEE-869D-C0916072B8C7}"/>
            </a:ext>
          </a:extLst>
        </xdr:cNvPr>
        <xdr:cNvSpPr/>
      </xdr:nvSpPr>
      <xdr:spPr>
        <a:xfrm>
          <a:off x="20383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91440</xdr:rowOff>
    </xdr:from>
    <xdr:to>
      <xdr:col>111</xdr:col>
      <xdr:colOff>177800</xdr:colOff>
      <xdr:row>41</xdr:row>
      <xdr:rowOff>92710</xdr:rowOff>
    </xdr:to>
    <xdr:cxnSp macro="">
      <xdr:nvCxnSpPr>
        <xdr:cNvPr id="494" name="直線コネクタ 493">
          <a:extLst>
            <a:ext uri="{FF2B5EF4-FFF2-40B4-BE49-F238E27FC236}">
              <a16:creationId xmlns:a16="http://schemas.microsoft.com/office/drawing/2014/main" id="{0A1B8F0E-6920-431F-B219-60BF320126DA}"/>
            </a:ext>
          </a:extLst>
        </xdr:cNvPr>
        <xdr:cNvCxnSpPr/>
      </xdr:nvCxnSpPr>
      <xdr:spPr>
        <a:xfrm>
          <a:off x="20434300" y="71208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40640</xdr:rowOff>
    </xdr:from>
    <xdr:to>
      <xdr:col>102</xdr:col>
      <xdr:colOff>165100</xdr:colOff>
      <xdr:row>41</xdr:row>
      <xdr:rowOff>142240</xdr:rowOff>
    </xdr:to>
    <xdr:sp macro="" textlink="">
      <xdr:nvSpPr>
        <xdr:cNvPr id="495" name="楕円 494">
          <a:extLst>
            <a:ext uri="{FF2B5EF4-FFF2-40B4-BE49-F238E27FC236}">
              <a16:creationId xmlns:a16="http://schemas.microsoft.com/office/drawing/2014/main" id="{DA45ED09-3879-4C5A-B007-C2A1C9BAFE23}"/>
            </a:ext>
          </a:extLst>
        </xdr:cNvPr>
        <xdr:cNvSpPr/>
      </xdr:nvSpPr>
      <xdr:spPr>
        <a:xfrm>
          <a:off x="19494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91440</xdr:rowOff>
    </xdr:from>
    <xdr:to>
      <xdr:col>107</xdr:col>
      <xdr:colOff>50800</xdr:colOff>
      <xdr:row>41</xdr:row>
      <xdr:rowOff>91440</xdr:rowOff>
    </xdr:to>
    <xdr:cxnSp macro="">
      <xdr:nvCxnSpPr>
        <xdr:cNvPr id="496" name="直線コネクタ 495">
          <a:extLst>
            <a:ext uri="{FF2B5EF4-FFF2-40B4-BE49-F238E27FC236}">
              <a16:creationId xmlns:a16="http://schemas.microsoft.com/office/drawing/2014/main" id="{03CBC13D-8469-4308-9F69-288C69BB1656}"/>
            </a:ext>
          </a:extLst>
        </xdr:cNvPr>
        <xdr:cNvCxnSpPr/>
      </xdr:nvCxnSpPr>
      <xdr:spPr>
        <a:xfrm>
          <a:off x="19545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39370</xdr:rowOff>
    </xdr:from>
    <xdr:to>
      <xdr:col>98</xdr:col>
      <xdr:colOff>38100</xdr:colOff>
      <xdr:row>41</xdr:row>
      <xdr:rowOff>140970</xdr:rowOff>
    </xdr:to>
    <xdr:sp macro="" textlink="">
      <xdr:nvSpPr>
        <xdr:cNvPr id="497" name="楕円 496">
          <a:extLst>
            <a:ext uri="{FF2B5EF4-FFF2-40B4-BE49-F238E27FC236}">
              <a16:creationId xmlns:a16="http://schemas.microsoft.com/office/drawing/2014/main" id="{7FD657CD-1857-44BD-A4B0-29EB7BF53AF0}"/>
            </a:ext>
          </a:extLst>
        </xdr:cNvPr>
        <xdr:cNvSpPr/>
      </xdr:nvSpPr>
      <xdr:spPr>
        <a:xfrm>
          <a:off x="18605500" y="70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90170</xdr:rowOff>
    </xdr:from>
    <xdr:to>
      <xdr:col>102</xdr:col>
      <xdr:colOff>114300</xdr:colOff>
      <xdr:row>41</xdr:row>
      <xdr:rowOff>91440</xdr:rowOff>
    </xdr:to>
    <xdr:cxnSp macro="">
      <xdr:nvCxnSpPr>
        <xdr:cNvPr id="498" name="直線コネクタ 497">
          <a:extLst>
            <a:ext uri="{FF2B5EF4-FFF2-40B4-BE49-F238E27FC236}">
              <a16:creationId xmlns:a16="http://schemas.microsoft.com/office/drawing/2014/main" id="{9CFCE449-485B-4904-AEEF-CC85C8AF2C84}"/>
            </a:ext>
          </a:extLst>
        </xdr:cNvPr>
        <xdr:cNvCxnSpPr/>
      </xdr:nvCxnSpPr>
      <xdr:spPr>
        <a:xfrm>
          <a:off x="18656300" y="71196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A0FCE444-E64F-4F9D-A054-6E8098D1D64A}"/>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B55C97D8-EA6B-45E3-BCD2-70BB5BCF7CCB}"/>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A379D6DA-E671-4624-AE99-88D9E353E554}"/>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D7B6DDE1-AB43-4D16-ABAA-ED306DBBB979}"/>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134637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B0045BF6-D523-428E-BB8B-9EC276E2CDA4}"/>
            </a:ext>
          </a:extLst>
        </xdr:cNvPr>
        <xdr:cNvSpPr txBox="1"/>
      </xdr:nvSpPr>
      <xdr:spPr>
        <a:xfrm>
          <a:off x="21075727" y="71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133367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C8021A06-E6CF-4332-8115-AD73DEE846CA}"/>
            </a:ext>
          </a:extLst>
        </xdr:cNvPr>
        <xdr:cNvSpPr txBox="1"/>
      </xdr:nvSpPr>
      <xdr:spPr>
        <a:xfrm>
          <a:off x="20199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133367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5AA4D240-8810-4A13-9773-B5EB6DE0F007}"/>
            </a:ext>
          </a:extLst>
        </xdr:cNvPr>
        <xdr:cNvSpPr txBox="1"/>
      </xdr:nvSpPr>
      <xdr:spPr>
        <a:xfrm>
          <a:off x="19310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132097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198474CA-D37F-421A-A610-7E39EFD55181}"/>
            </a:ext>
          </a:extLst>
        </xdr:cNvPr>
        <xdr:cNvSpPr txBox="1"/>
      </xdr:nvSpPr>
      <xdr:spPr>
        <a:xfrm>
          <a:off x="18421427" y="716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79D6B2E3-AAB2-456E-B39B-50FD1C7CE0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6807A7A0-0679-4B7C-9B4F-4D7C2B1655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2910507-289F-450C-9322-F3ACC0216D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5C5F26C1-4EF1-4610-B0D1-55374A655B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825AF75D-3E9F-4441-941F-2461E776A6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A9FB8E46-D118-493A-8D11-69034F7809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3B82D75F-12BB-498B-91D4-2D9BE24ABF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FCDB82FD-663D-4B5C-BB86-7550CF33D4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5F29B9E5-2AE9-46E3-B21D-BA23D3930C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5C7052CD-2793-4CAA-8D17-7DB0B39E89A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B90D213D-8090-4584-BAA1-B5D73F999D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EB599936-3F7D-4CD6-B2C5-090FD103C22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BE657B76-1073-4BB0-8F1C-FD4E2200F00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36C61E24-9A0B-428A-AF59-E764ABF5194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35045A98-2C7D-4D8F-AF93-F1108D8DC86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D7D42F64-E9EB-4219-83EE-AD675D86EE7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801B64DE-4529-4701-AA53-99721E373F1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306D6242-AF30-41B4-8479-FFEE332A279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21E13C13-AB9E-456E-8170-AD5CC4AA77A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6F6BC5A2-F50B-4EBC-9722-4A903D567F3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A72D404E-D1F3-4028-8C83-E442D294A6E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8FBAC19B-8BA2-4EF5-B089-1ACE9E9DA6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865DCB30-6E45-4F42-802A-0CC75BE4330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B87B4995-1FC3-4CC4-ADA1-C3E10322CB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a:extLst>
            <a:ext uri="{FF2B5EF4-FFF2-40B4-BE49-F238E27FC236}">
              <a16:creationId xmlns:a16="http://schemas.microsoft.com/office/drawing/2014/main" id="{F90383C6-7BDB-443E-A8BA-923A1BAB1CA5}"/>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41F67ED8-A4BD-4C2F-9D06-22D6844EE4B8}"/>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a:extLst>
            <a:ext uri="{FF2B5EF4-FFF2-40B4-BE49-F238E27FC236}">
              <a16:creationId xmlns:a16="http://schemas.microsoft.com/office/drawing/2014/main" id="{15BEE98D-FF81-4032-BD98-5D138C472B47}"/>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C2EF7EA3-B401-41D4-8B5E-5F2EEC7B3B55}"/>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a:extLst>
            <a:ext uri="{FF2B5EF4-FFF2-40B4-BE49-F238E27FC236}">
              <a16:creationId xmlns:a16="http://schemas.microsoft.com/office/drawing/2014/main" id="{E808D147-AF95-4F59-94D6-0A9863D842BD}"/>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1643890D-2CF2-4ABF-89C3-258F98FFFF31}"/>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a:extLst>
            <a:ext uri="{FF2B5EF4-FFF2-40B4-BE49-F238E27FC236}">
              <a16:creationId xmlns:a16="http://schemas.microsoft.com/office/drawing/2014/main" id="{8165FA61-049D-4039-B9BA-E682855E006C}"/>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a:extLst>
            <a:ext uri="{FF2B5EF4-FFF2-40B4-BE49-F238E27FC236}">
              <a16:creationId xmlns:a16="http://schemas.microsoft.com/office/drawing/2014/main" id="{58C3C79A-0B94-494C-A3C8-3C442E067EB3}"/>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39" name="フローチャート: 判断 538">
          <a:extLst>
            <a:ext uri="{FF2B5EF4-FFF2-40B4-BE49-F238E27FC236}">
              <a16:creationId xmlns:a16="http://schemas.microsoft.com/office/drawing/2014/main" id="{F731035A-47B6-4729-A1FC-EF78998298D9}"/>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a:extLst>
            <a:ext uri="{FF2B5EF4-FFF2-40B4-BE49-F238E27FC236}">
              <a16:creationId xmlns:a16="http://schemas.microsoft.com/office/drawing/2014/main" id="{EDE0D078-5163-4B8C-B55A-7F65A360DF6F}"/>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1" name="フローチャート: 判断 540">
          <a:extLst>
            <a:ext uri="{FF2B5EF4-FFF2-40B4-BE49-F238E27FC236}">
              <a16:creationId xmlns:a16="http://schemas.microsoft.com/office/drawing/2014/main" id="{0F71338A-A97C-41CF-95AA-CF0B76A5A9E9}"/>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85C16A3-CB23-4D6F-9269-4F0DBDEA24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FE30277-65AA-479C-BD7C-5E57018A4C3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6675FEB-A0F3-4408-9546-A29134CB93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EA2D99A-8F4D-412E-88CB-3E2D3E77FC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4C75C8C-94BB-46A6-BB22-C969135760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47" name="楕円 546">
          <a:extLst>
            <a:ext uri="{FF2B5EF4-FFF2-40B4-BE49-F238E27FC236}">
              <a16:creationId xmlns:a16="http://schemas.microsoft.com/office/drawing/2014/main" id="{A58BDAA7-AE5B-4607-B2E6-27A4DBB7B551}"/>
            </a:ext>
          </a:extLst>
        </xdr:cNvPr>
        <xdr:cNvSpPr/>
      </xdr:nvSpPr>
      <xdr:spPr>
        <a:xfrm>
          <a:off x="16268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23512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72C92823-6995-495C-8BA4-01CF23B9BFD8}"/>
            </a:ext>
          </a:extLst>
        </xdr:cNvPr>
        <xdr:cNvSpPr txBox="1"/>
      </xdr:nvSpPr>
      <xdr:spPr>
        <a:xfrm>
          <a:off x="16357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139700</xdr:rowOff>
    </xdr:from>
    <xdr:to>
      <xdr:col>81</xdr:col>
      <xdr:colOff>101600</xdr:colOff>
      <xdr:row>60</xdr:row>
      <xdr:rowOff>69850</xdr:rowOff>
    </xdr:to>
    <xdr:sp macro="" textlink="">
      <xdr:nvSpPr>
        <xdr:cNvPr id="549" name="楕円 548">
          <a:extLst>
            <a:ext uri="{FF2B5EF4-FFF2-40B4-BE49-F238E27FC236}">
              <a16:creationId xmlns:a16="http://schemas.microsoft.com/office/drawing/2014/main" id="{6B3D2ED3-0132-4622-B7BB-0FAC6D9B4EA4}"/>
            </a:ext>
          </a:extLst>
        </xdr:cNvPr>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19050</xdr:rowOff>
    </xdr:from>
    <xdr:to>
      <xdr:col>85</xdr:col>
      <xdr:colOff>127000</xdr:colOff>
      <xdr:row>60</xdr:row>
      <xdr:rowOff>51435</xdr:rowOff>
    </xdr:to>
    <xdr:cxnSp macro="">
      <xdr:nvCxnSpPr>
        <xdr:cNvPr id="550" name="直線コネクタ 549">
          <a:extLst>
            <a:ext uri="{FF2B5EF4-FFF2-40B4-BE49-F238E27FC236}">
              <a16:creationId xmlns:a16="http://schemas.microsoft.com/office/drawing/2014/main" id="{8C7FAEEC-9E1E-469E-95DC-01C55F9AC8A2}"/>
            </a:ext>
          </a:extLst>
        </xdr:cNvPr>
        <xdr:cNvCxnSpPr/>
      </xdr:nvCxnSpPr>
      <xdr:spPr>
        <a:xfrm>
          <a:off x="15481300" y="103060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51" name="楕円 550">
          <a:extLst>
            <a:ext uri="{FF2B5EF4-FFF2-40B4-BE49-F238E27FC236}">
              <a16:creationId xmlns:a16="http://schemas.microsoft.com/office/drawing/2014/main" id="{35EC60F8-B40C-4672-937D-ED9EC3757346}"/>
            </a:ext>
          </a:extLst>
        </xdr:cNvPr>
        <xdr:cNvSpPr/>
      </xdr:nvSpPr>
      <xdr:spPr>
        <a:xfrm>
          <a:off x="14541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169545</xdr:rowOff>
    </xdr:from>
    <xdr:to>
      <xdr:col>81</xdr:col>
      <xdr:colOff>50800</xdr:colOff>
      <xdr:row>60</xdr:row>
      <xdr:rowOff>19050</xdr:rowOff>
    </xdr:to>
    <xdr:cxnSp macro="">
      <xdr:nvCxnSpPr>
        <xdr:cNvPr id="552" name="直線コネクタ 551">
          <a:extLst>
            <a:ext uri="{FF2B5EF4-FFF2-40B4-BE49-F238E27FC236}">
              <a16:creationId xmlns:a16="http://schemas.microsoft.com/office/drawing/2014/main" id="{51845579-3A5B-4C42-B51B-4F2CFB591470}"/>
            </a:ext>
          </a:extLst>
        </xdr:cNvPr>
        <xdr:cNvCxnSpPr/>
      </xdr:nvCxnSpPr>
      <xdr:spPr>
        <a:xfrm>
          <a:off x="14592300" y="102850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53" name="楕円 552">
          <a:extLst>
            <a:ext uri="{FF2B5EF4-FFF2-40B4-BE49-F238E27FC236}">
              <a16:creationId xmlns:a16="http://schemas.microsoft.com/office/drawing/2014/main" id="{09E20987-E3CB-424F-A8FF-A9E735D1DE52}"/>
            </a:ext>
          </a:extLst>
        </xdr:cNvPr>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169545</xdr:rowOff>
    </xdr:from>
    <xdr:to>
      <xdr:col>76</xdr:col>
      <xdr:colOff>114300</xdr:colOff>
      <xdr:row>60</xdr:row>
      <xdr:rowOff>22860</xdr:rowOff>
    </xdr:to>
    <xdr:cxnSp macro="">
      <xdr:nvCxnSpPr>
        <xdr:cNvPr id="554" name="直線コネクタ 553">
          <a:extLst>
            <a:ext uri="{FF2B5EF4-FFF2-40B4-BE49-F238E27FC236}">
              <a16:creationId xmlns:a16="http://schemas.microsoft.com/office/drawing/2014/main" id="{F73F1456-96F3-4F53-924C-6770672B9F37}"/>
            </a:ext>
          </a:extLst>
        </xdr:cNvPr>
        <xdr:cNvCxnSpPr/>
      </xdr:nvCxnSpPr>
      <xdr:spPr>
        <a:xfrm flipV="1">
          <a:off x="13703300" y="102850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113030</xdr:rowOff>
    </xdr:from>
    <xdr:to>
      <xdr:col>67</xdr:col>
      <xdr:colOff>101600</xdr:colOff>
      <xdr:row>60</xdr:row>
      <xdr:rowOff>43180</xdr:rowOff>
    </xdr:to>
    <xdr:sp macro="" textlink="">
      <xdr:nvSpPr>
        <xdr:cNvPr id="555" name="楕円 554">
          <a:extLst>
            <a:ext uri="{FF2B5EF4-FFF2-40B4-BE49-F238E27FC236}">
              <a16:creationId xmlns:a16="http://schemas.microsoft.com/office/drawing/2014/main" id="{C6196FE5-2027-4F41-A10C-9AEED2028DDF}"/>
            </a:ext>
          </a:extLst>
        </xdr:cNvPr>
        <xdr:cNvSpPr/>
      </xdr:nvSpPr>
      <xdr:spPr>
        <a:xfrm>
          <a:off x="12763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163830</xdr:rowOff>
    </xdr:from>
    <xdr:to>
      <xdr:col>71</xdr:col>
      <xdr:colOff>177800</xdr:colOff>
      <xdr:row>60</xdr:row>
      <xdr:rowOff>22860</xdr:rowOff>
    </xdr:to>
    <xdr:cxnSp macro="">
      <xdr:nvCxnSpPr>
        <xdr:cNvPr id="556" name="直線コネクタ 555">
          <a:extLst>
            <a:ext uri="{FF2B5EF4-FFF2-40B4-BE49-F238E27FC236}">
              <a16:creationId xmlns:a16="http://schemas.microsoft.com/office/drawing/2014/main" id="{766C0846-C633-411E-8794-8545E37E39C2}"/>
            </a:ext>
          </a:extLst>
        </xdr:cNvPr>
        <xdr:cNvCxnSpPr/>
      </xdr:nvCxnSpPr>
      <xdr:spPr>
        <a:xfrm>
          <a:off x="12814300" y="10279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557" name="n_1aveValue【学校施設】&#10;有形固定資産減価償却率">
          <a:extLst>
            <a:ext uri="{FF2B5EF4-FFF2-40B4-BE49-F238E27FC236}">
              <a16:creationId xmlns:a16="http://schemas.microsoft.com/office/drawing/2014/main" id="{02B70CDE-29B5-4216-9F8D-E241AC19A620}"/>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58" name="n_2aveValue【学校施設】&#10;有形固定資産減価償却率">
          <a:extLst>
            <a:ext uri="{FF2B5EF4-FFF2-40B4-BE49-F238E27FC236}">
              <a16:creationId xmlns:a16="http://schemas.microsoft.com/office/drawing/2014/main" id="{8D20BD53-90B8-448B-8A44-2F5A2DDD7BAB}"/>
            </a:ext>
          </a:extLst>
        </xdr:cNvPr>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59" name="n_3aveValue【学校施設】&#10;有形固定資産減価償却率">
          <a:extLst>
            <a:ext uri="{FF2B5EF4-FFF2-40B4-BE49-F238E27FC236}">
              <a16:creationId xmlns:a16="http://schemas.microsoft.com/office/drawing/2014/main" id="{CB1C528D-B5EB-4D85-B165-BCB7B5778073}"/>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0" name="n_4aveValue【学校施設】&#10;有形固定資産減価償却率">
          <a:extLst>
            <a:ext uri="{FF2B5EF4-FFF2-40B4-BE49-F238E27FC236}">
              <a16:creationId xmlns:a16="http://schemas.microsoft.com/office/drawing/2014/main" id="{07284EEA-D5F4-4AAF-9890-D01E24E0CDE3}"/>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86377</xdr:rowOff>
    </xdr:from>
    <xdr:ext cx="405111" cy="259045"/>
    <xdr:sp macro="" textlink="">
      <xdr:nvSpPr>
        <xdr:cNvPr id="561" name="n_1mainValue【学校施設】&#10;有形固定資産減価償却率">
          <a:extLst>
            <a:ext uri="{FF2B5EF4-FFF2-40B4-BE49-F238E27FC236}">
              <a16:creationId xmlns:a16="http://schemas.microsoft.com/office/drawing/2014/main" id="{89EB24B8-8391-4172-BE45-449278744A87}"/>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62" name="n_2mainValue【学校施設】&#10;有形固定資産減価償却率">
          <a:extLst>
            <a:ext uri="{FF2B5EF4-FFF2-40B4-BE49-F238E27FC236}">
              <a16:creationId xmlns:a16="http://schemas.microsoft.com/office/drawing/2014/main" id="{B9A2997F-6F7D-4981-868E-785E9D30D6C6}"/>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3" name="n_3mainValue【学校施設】&#10;有形固定資産減価償却率">
          <a:extLst>
            <a:ext uri="{FF2B5EF4-FFF2-40B4-BE49-F238E27FC236}">
              <a16:creationId xmlns:a16="http://schemas.microsoft.com/office/drawing/2014/main" id="{CB70A46E-6E20-4507-930F-29E5588E4C3C}"/>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mainValue【学校施設】&#10;有形固定資産減価償却率">
          <a:extLst>
            <a:ext uri="{FF2B5EF4-FFF2-40B4-BE49-F238E27FC236}">
              <a16:creationId xmlns:a16="http://schemas.microsoft.com/office/drawing/2014/main" id="{88329C90-5320-4D3F-88C8-D6390B9153F9}"/>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79663274-61A1-4078-B4DF-D52D1E62B7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843DCFB0-3011-4D18-9E55-256CA025744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3043C448-EE4C-43DA-A05A-8359BDB39C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76444DE7-D2E6-4335-8F60-64F201F9FD7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EE0C1893-A536-4E9C-A09C-702DD72A43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BEE93923-6BB5-4192-A40B-011ABB7961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D1606369-BE28-470A-B9D6-F771A86578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CCF4B9AC-CF23-411E-8AFE-2A576E5D8CF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F3000776-8975-4464-8434-83BF9A8A67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B06E4E17-6C28-43A2-AE9C-E2174CD9AC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69E68A7D-1302-4181-816C-854F64BD6B6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2AADD02C-F75A-4471-BBA5-1688DF7785A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CE45343C-D490-4408-93CB-CE1D448BCB8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88AFACAB-56BB-49CD-9F09-F82CE195236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AF8EB727-7355-4293-A077-D183E5489F0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72BB4797-E844-440F-88CA-0767CDE57C0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D65ABAC0-6439-4E48-80A4-0F42B85D6B9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8870F9D7-F7B4-4E5C-B253-BA278F8C1CB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908819D8-3639-47D5-87D9-66FF7AFAC9D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392681A4-4506-438E-94E5-CBC06EEC33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FD99999F-D5CD-4C42-80FA-D8C82A56EA1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63900B76-17CE-4BB5-9262-8678DFD209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A41F98D8-CBC9-4027-BC8F-E25DF82888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E403E7DF-136C-48D5-98BA-F366B2F798A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a:extLst>
            <a:ext uri="{FF2B5EF4-FFF2-40B4-BE49-F238E27FC236}">
              <a16:creationId xmlns:a16="http://schemas.microsoft.com/office/drawing/2014/main" id="{94F0E32B-E084-4100-B081-FE3AB00BA928}"/>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a:extLst>
            <a:ext uri="{FF2B5EF4-FFF2-40B4-BE49-F238E27FC236}">
              <a16:creationId xmlns:a16="http://schemas.microsoft.com/office/drawing/2014/main" id="{643F487F-B408-42A7-BEEC-5BBF1DEB9973}"/>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a:extLst>
            <a:ext uri="{FF2B5EF4-FFF2-40B4-BE49-F238E27FC236}">
              <a16:creationId xmlns:a16="http://schemas.microsoft.com/office/drawing/2014/main" id="{73139966-A4C3-4D95-BDAE-55D2A9B9DDA5}"/>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a:extLst>
            <a:ext uri="{FF2B5EF4-FFF2-40B4-BE49-F238E27FC236}">
              <a16:creationId xmlns:a16="http://schemas.microsoft.com/office/drawing/2014/main" id="{63ADA781-D09C-4C94-A219-67E977F98363}"/>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a:extLst>
            <a:ext uri="{FF2B5EF4-FFF2-40B4-BE49-F238E27FC236}">
              <a16:creationId xmlns:a16="http://schemas.microsoft.com/office/drawing/2014/main" id="{9D736D0C-ECE3-46F4-9115-8230CD392F9F}"/>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594" name="【学校施設】&#10;一人当たり面積平均値テキスト">
          <a:extLst>
            <a:ext uri="{FF2B5EF4-FFF2-40B4-BE49-F238E27FC236}">
              <a16:creationId xmlns:a16="http://schemas.microsoft.com/office/drawing/2014/main" id="{908D61D1-B506-4EB7-83F5-44D257F46316}"/>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a:extLst>
            <a:ext uri="{FF2B5EF4-FFF2-40B4-BE49-F238E27FC236}">
              <a16:creationId xmlns:a16="http://schemas.microsoft.com/office/drawing/2014/main" id="{2218A0F2-053D-44D6-830D-4F98D1066502}"/>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a:extLst>
            <a:ext uri="{FF2B5EF4-FFF2-40B4-BE49-F238E27FC236}">
              <a16:creationId xmlns:a16="http://schemas.microsoft.com/office/drawing/2014/main" id="{24997AB4-7AF0-4A88-92AC-DDAD3A0C6645}"/>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7" name="フローチャート: 判断 596">
          <a:extLst>
            <a:ext uri="{FF2B5EF4-FFF2-40B4-BE49-F238E27FC236}">
              <a16:creationId xmlns:a16="http://schemas.microsoft.com/office/drawing/2014/main" id="{F4C18D27-8CF7-4437-98A0-245B4D39306E}"/>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98" name="フローチャート: 判断 597">
          <a:extLst>
            <a:ext uri="{FF2B5EF4-FFF2-40B4-BE49-F238E27FC236}">
              <a16:creationId xmlns:a16="http://schemas.microsoft.com/office/drawing/2014/main" id="{7F8AFEBA-3132-476D-9EE3-F5E62A928EAB}"/>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99" name="フローチャート: 判断 598">
          <a:extLst>
            <a:ext uri="{FF2B5EF4-FFF2-40B4-BE49-F238E27FC236}">
              <a16:creationId xmlns:a16="http://schemas.microsoft.com/office/drawing/2014/main" id="{EF099ADE-015C-446B-97AA-72CAA16C7C50}"/>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8C59227-9040-4177-A0F1-EBB5009204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057BD74-8E09-45CD-8F1F-626CBC27AF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C0E7EC7-BAD8-48BF-9D4F-E20D8064D6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2E938EF-F495-4F55-A6DC-71E131B9AF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002507A-7730-413A-BA44-AFD4D89790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05" name="楕円 604">
          <a:extLst>
            <a:ext uri="{FF2B5EF4-FFF2-40B4-BE49-F238E27FC236}">
              <a16:creationId xmlns:a16="http://schemas.microsoft.com/office/drawing/2014/main" id="{4C909C73-27A8-475E-A8C1-3B907A0A53A2}"/>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06" name="【学校施設】&#10;一人当たり面積該当値テキスト">
          <a:extLst>
            <a:ext uri="{FF2B5EF4-FFF2-40B4-BE49-F238E27FC236}">
              <a16:creationId xmlns:a16="http://schemas.microsoft.com/office/drawing/2014/main" id="{016E18C3-09F8-42E0-B342-0A46BA40A425}"/>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122555</xdr:rowOff>
    </xdr:from>
    <xdr:to>
      <xdr:col>112</xdr:col>
      <xdr:colOff>38100</xdr:colOff>
      <xdr:row>64</xdr:row>
      <xdr:rowOff>52705</xdr:rowOff>
    </xdr:to>
    <xdr:sp macro="" textlink="">
      <xdr:nvSpPr>
        <xdr:cNvPr id="607" name="楕円 606">
          <a:extLst>
            <a:ext uri="{FF2B5EF4-FFF2-40B4-BE49-F238E27FC236}">
              <a16:creationId xmlns:a16="http://schemas.microsoft.com/office/drawing/2014/main" id="{69C42F7C-C8F3-43CB-90CD-5DBB8CEEE13B}"/>
            </a:ext>
          </a:extLst>
        </xdr:cNvPr>
        <xdr:cNvSpPr/>
      </xdr:nvSpPr>
      <xdr:spPr>
        <a:xfrm>
          <a:off x="212725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1905</xdr:rowOff>
    </xdr:to>
    <xdr:cxnSp macro="">
      <xdr:nvCxnSpPr>
        <xdr:cNvPr id="608" name="直線コネクタ 607">
          <a:extLst>
            <a:ext uri="{FF2B5EF4-FFF2-40B4-BE49-F238E27FC236}">
              <a16:creationId xmlns:a16="http://schemas.microsoft.com/office/drawing/2014/main" id="{29780EF8-09C8-4140-9059-F0EDB400C89E}"/>
            </a:ext>
          </a:extLst>
        </xdr:cNvPr>
        <xdr:cNvCxnSpPr/>
      </xdr:nvCxnSpPr>
      <xdr:spPr>
        <a:xfrm flipV="1">
          <a:off x="21323300" y="109728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120269</xdr:rowOff>
    </xdr:from>
    <xdr:to>
      <xdr:col>107</xdr:col>
      <xdr:colOff>101600</xdr:colOff>
      <xdr:row>64</xdr:row>
      <xdr:rowOff>50419</xdr:rowOff>
    </xdr:to>
    <xdr:sp macro="" textlink="">
      <xdr:nvSpPr>
        <xdr:cNvPr id="609" name="楕円 608">
          <a:extLst>
            <a:ext uri="{FF2B5EF4-FFF2-40B4-BE49-F238E27FC236}">
              <a16:creationId xmlns:a16="http://schemas.microsoft.com/office/drawing/2014/main" id="{4AB464CE-3D4A-4AC9-A4A7-3B88C9D29A3C}"/>
            </a:ext>
          </a:extLst>
        </xdr:cNvPr>
        <xdr:cNvSpPr/>
      </xdr:nvSpPr>
      <xdr:spPr>
        <a:xfrm>
          <a:off x="20383500" y="1092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171069</xdr:rowOff>
    </xdr:from>
    <xdr:to>
      <xdr:col>111</xdr:col>
      <xdr:colOff>177800</xdr:colOff>
      <xdr:row>64</xdr:row>
      <xdr:rowOff>1905</xdr:rowOff>
    </xdr:to>
    <xdr:cxnSp macro="">
      <xdr:nvCxnSpPr>
        <xdr:cNvPr id="610" name="直線コネクタ 609">
          <a:extLst>
            <a:ext uri="{FF2B5EF4-FFF2-40B4-BE49-F238E27FC236}">
              <a16:creationId xmlns:a16="http://schemas.microsoft.com/office/drawing/2014/main" id="{04DBA6FA-0BA8-45B5-9EF7-5BB427AABC37}"/>
            </a:ext>
          </a:extLst>
        </xdr:cNvPr>
        <xdr:cNvCxnSpPr/>
      </xdr:nvCxnSpPr>
      <xdr:spPr>
        <a:xfrm>
          <a:off x="20434300" y="109724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118745</xdr:rowOff>
    </xdr:from>
    <xdr:to>
      <xdr:col>102</xdr:col>
      <xdr:colOff>165100</xdr:colOff>
      <xdr:row>64</xdr:row>
      <xdr:rowOff>48895</xdr:rowOff>
    </xdr:to>
    <xdr:sp macro="" textlink="">
      <xdr:nvSpPr>
        <xdr:cNvPr id="611" name="楕円 610">
          <a:extLst>
            <a:ext uri="{FF2B5EF4-FFF2-40B4-BE49-F238E27FC236}">
              <a16:creationId xmlns:a16="http://schemas.microsoft.com/office/drawing/2014/main" id="{EEFE0AC1-0A72-4A47-B8C5-68EE0DC8F9B2}"/>
            </a:ext>
          </a:extLst>
        </xdr:cNvPr>
        <xdr:cNvSpPr/>
      </xdr:nvSpPr>
      <xdr:spPr>
        <a:xfrm>
          <a:off x="19494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169545</xdr:rowOff>
    </xdr:from>
    <xdr:to>
      <xdr:col>107</xdr:col>
      <xdr:colOff>50800</xdr:colOff>
      <xdr:row>63</xdr:row>
      <xdr:rowOff>171069</xdr:rowOff>
    </xdr:to>
    <xdr:cxnSp macro="">
      <xdr:nvCxnSpPr>
        <xdr:cNvPr id="612" name="直線コネクタ 611">
          <a:extLst>
            <a:ext uri="{FF2B5EF4-FFF2-40B4-BE49-F238E27FC236}">
              <a16:creationId xmlns:a16="http://schemas.microsoft.com/office/drawing/2014/main" id="{E6973143-6EA8-4D27-B479-B4413F871927}"/>
            </a:ext>
          </a:extLst>
        </xdr:cNvPr>
        <xdr:cNvCxnSpPr/>
      </xdr:nvCxnSpPr>
      <xdr:spPr>
        <a:xfrm>
          <a:off x="19545300" y="109708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114554</xdr:rowOff>
    </xdr:from>
    <xdr:to>
      <xdr:col>98</xdr:col>
      <xdr:colOff>38100</xdr:colOff>
      <xdr:row>64</xdr:row>
      <xdr:rowOff>44704</xdr:rowOff>
    </xdr:to>
    <xdr:sp macro="" textlink="">
      <xdr:nvSpPr>
        <xdr:cNvPr id="613" name="楕円 612">
          <a:extLst>
            <a:ext uri="{FF2B5EF4-FFF2-40B4-BE49-F238E27FC236}">
              <a16:creationId xmlns:a16="http://schemas.microsoft.com/office/drawing/2014/main" id="{4A3F73F0-57A9-44D3-8420-324D03CD569F}"/>
            </a:ext>
          </a:extLst>
        </xdr:cNvPr>
        <xdr:cNvSpPr/>
      </xdr:nvSpPr>
      <xdr:spPr>
        <a:xfrm>
          <a:off x="1860550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165354</xdr:rowOff>
    </xdr:from>
    <xdr:to>
      <xdr:col>102</xdr:col>
      <xdr:colOff>114300</xdr:colOff>
      <xdr:row>63</xdr:row>
      <xdr:rowOff>169545</xdr:rowOff>
    </xdr:to>
    <xdr:cxnSp macro="">
      <xdr:nvCxnSpPr>
        <xdr:cNvPr id="614" name="直線コネクタ 613">
          <a:extLst>
            <a:ext uri="{FF2B5EF4-FFF2-40B4-BE49-F238E27FC236}">
              <a16:creationId xmlns:a16="http://schemas.microsoft.com/office/drawing/2014/main" id="{3A328D1E-C725-4C09-8141-2C40DFD3963F}"/>
            </a:ext>
          </a:extLst>
        </xdr:cNvPr>
        <xdr:cNvCxnSpPr/>
      </xdr:nvCxnSpPr>
      <xdr:spPr>
        <a:xfrm>
          <a:off x="18656300" y="1096670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15" name="n_1aveValue【学校施設】&#10;一人当たり面積">
          <a:extLst>
            <a:ext uri="{FF2B5EF4-FFF2-40B4-BE49-F238E27FC236}">
              <a16:creationId xmlns:a16="http://schemas.microsoft.com/office/drawing/2014/main" id="{9F2E05AA-EC31-4843-82AD-558E47D9F457}"/>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109999</xdr:rowOff>
    </xdr:from>
    <xdr:ext cx="469744" cy="259045"/>
    <xdr:sp macro="" textlink="">
      <xdr:nvSpPr>
        <xdr:cNvPr id="616" name="n_2aveValue【学校施設】&#10;一人当たり面積">
          <a:extLst>
            <a:ext uri="{FF2B5EF4-FFF2-40B4-BE49-F238E27FC236}">
              <a16:creationId xmlns:a16="http://schemas.microsoft.com/office/drawing/2014/main" id="{3302313D-4F86-439A-93A8-691414AADEA2}"/>
            </a:ext>
          </a:extLst>
        </xdr:cNvPr>
        <xdr:cNvSpPr txBox="1"/>
      </xdr:nvSpPr>
      <xdr:spPr>
        <a:xfrm>
          <a:off x="20199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144670</xdr:rowOff>
    </xdr:from>
    <xdr:ext cx="469744" cy="259045"/>
    <xdr:sp macro="" textlink="">
      <xdr:nvSpPr>
        <xdr:cNvPr id="617" name="n_3aveValue【学校施設】&#10;一人当たり面積">
          <a:extLst>
            <a:ext uri="{FF2B5EF4-FFF2-40B4-BE49-F238E27FC236}">
              <a16:creationId xmlns:a16="http://schemas.microsoft.com/office/drawing/2014/main" id="{CB760DD2-5161-4634-8D52-8AD7A6E365A0}"/>
            </a:ext>
          </a:extLst>
        </xdr:cNvPr>
        <xdr:cNvSpPr txBox="1"/>
      </xdr:nvSpPr>
      <xdr:spPr>
        <a:xfrm>
          <a:off x="19310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618" name="n_4aveValue【学校施設】&#10;一人当たり面積">
          <a:extLst>
            <a:ext uri="{FF2B5EF4-FFF2-40B4-BE49-F238E27FC236}">
              <a16:creationId xmlns:a16="http://schemas.microsoft.com/office/drawing/2014/main" id="{B7D35FBE-87AA-4C39-85E2-612995D6B26C}"/>
            </a:ext>
          </a:extLst>
        </xdr:cNvPr>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43832</xdr:rowOff>
    </xdr:from>
    <xdr:ext cx="469744" cy="259045"/>
    <xdr:sp macro="" textlink="">
      <xdr:nvSpPr>
        <xdr:cNvPr id="619" name="n_1mainValue【学校施設】&#10;一人当たり面積">
          <a:extLst>
            <a:ext uri="{FF2B5EF4-FFF2-40B4-BE49-F238E27FC236}">
              <a16:creationId xmlns:a16="http://schemas.microsoft.com/office/drawing/2014/main" id="{5640FA74-6B50-4AEE-9566-44B2B6D7FAC9}"/>
            </a:ext>
          </a:extLst>
        </xdr:cNvPr>
        <xdr:cNvSpPr txBox="1"/>
      </xdr:nvSpPr>
      <xdr:spPr>
        <a:xfrm>
          <a:off x="21075727" y="1101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41546</xdr:rowOff>
    </xdr:from>
    <xdr:ext cx="469744" cy="259045"/>
    <xdr:sp macro="" textlink="">
      <xdr:nvSpPr>
        <xdr:cNvPr id="620" name="n_2mainValue【学校施設】&#10;一人当たり面積">
          <a:extLst>
            <a:ext uri="{FF2B5EF4-FFF2-40B4-BE49-F238E27FC236}">
              <a16:creationId xmlns:a16="http://schemas.microsoft.com/office/drawing/2014/main" id="{76EC6DCD-627B-4283-87C7-D5B9CE6CF960}"/>
            </a:ext>
          </a:extLst>
        </xdr:cNvPr>
        <xdr:cNvSpPr txBox="1"/>
      </xdr:nvSpPr>
      <xdr:spPr>
        <a:xfrm>
          <a:off x="20199427"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40022</xdr:rowOff>
    </xdr:from>
    <xdr:ext cx="469744" cy="259045"/>
    <xdr:sp macro="" textlink="">
      <xdr:nvSpPr>
        <xdr:cNvPr id="621" name="n_3mainValue【学校施設】&#10;一人当たり面積">
          <a:extLst>
            <a:ext uri="{FF2B5EF4-FFF2-40B4-BE49-F238E27FC236}">
              <a16:creationId xmlns:a16="http://schemas.microsoft.com/office/drawing/2014/main" id="{F47C1441-AC56-4B08-82B5-19AE8F24D1BB}"/>
            </a:ext>
          </a:extLst>
        </xdr:cNvPr>
        <xdr:cNvSpPr txBox="1"/>
      </xdr:nvSpPr>
      <xdr:spPr>
        <a:xfrm>
          <a:off x="1931042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35831</xdr:rowOff>
    </xdr:from>
    <xdr:ext cx="469744" cy="259045"/>
    <xdr:sp macro="" textlink="">
      <xdr:nvSpPr>
        <xdr:cNvPr id="622" name="n_4mainValue【学校施設】&#10;一人当たり面積">
          <a:extLst>
            <a:ext uri="{FF2B5EF4-FFF2-40B4-BE49-F238E27FC236}">
              <a16:creationId xmlns:a16="http://schemas.microsoft.com/office/drawing/2014/main" id="{3D42CBEF-DFCA-451C-A89F-03A043E09058}"/>
            </a:ext>
          </a:extLst>
        </xdr:cNvPr>
        <xdr:cNvSpPr txBox="1"/>
      </xdr:nvSpPr>
      <xdr:spPr>
        <a:xfrm>
          <a:off x="18421427" y="1100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AE5AC928-099C-4F3D-B3BF-0DE6B411F3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AE351A9-E879-44BF-9BC0-5706A13E08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2803FD2B-6A5F-487C-B12F-98350EB7E1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671465E3-3B74-43DC-A0DD-944362FF0E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8736E04A-CAAE-466D-BD95-616995982B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6D3D2787-0191-4F82-BEF3-8A4D20E9CA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E4E79169-DC8D-4961-A2D3-2AECC9A343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747426D-480E-4712-980C-622687A6BF2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DA73B1AE-1DF8-4289-97E9-D119F60A70C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7CC28F46-6FD4-4706-913F-43B254FA79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4E680DF7-2805-426A-A41E-E4D42AEC911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A7565253-4B7D-4B93-B511-802CFC04A7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F8D35F5D-0811-4122-BD3A-BCA7F16487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6AA42E9B-D7E3-41FF-B025-FD9FCF40A2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D5BBE371-7C8E-4AAA-8CE6-F0189B3FC3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59F23A9A-A31B-4468-BFB7-2F3917861A4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A5EAB6BB-2FA0-4DB9-9B78-744BEDF106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34F367F9-2E22-4EA2-990E-95ACBAA72E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642185B1-436A-489B-8063-A549655DF9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EE42E8B8-ADB7-42F6-A1C9-5B14B617CB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9BEF8008-53C3-429C-B45C-A7822F88213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B8A7F0-339F-430D-8370-D77FAA2184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C8571D44-4C0D-4858-9AD2-A35F04FB55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769B0C21-9538-4FA8-A719-839A15964C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FB49E9E1-CFF4-47E1-8BF7-DA4D5529F29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235DBC5A-394F-4E28-B9D7-0C743109577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F8E17FE1-B7FA-41E6-AFAD-64684191D3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881A940D-3AC4-4282-A1BC-8DE77C25C36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9B40715E-1179-48F1-A6BB-2E34C512713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C0E00B56-04BE-4E62-959B-90752125364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9526FA06-4692-4D81-8834-40F1749CE6B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2CA390A4-D276-44E7-89FB-6E335DAA60D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06A34EF5-298F-458A-AC6D-1B205EA0F96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8EDA0479-669A-471B-8F41-9FB9FDA4145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1D4AE418-C61A-41E2-BFE0-7CF7CB3197C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3F31C195-8639-4B54-8836-D3A1EDE2A8A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E0FDD1FE-6ECB-44CE-837A-7236DFDFC41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7588EAF1-A104-4CDA-BEB1-91164365CB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DDE6403A-0DCC-4CF7-89BF-35AD68E293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id="{E03C9265-7155-415C-B430-52F835B92C0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a:extLst>
            <a:ext uri="{FF2B5EF4-FFF2-40B4-BE49-F238E27FC236}">
              <a16:creationId xmlns:a16="http://schemas.microsoft.com/office/drawing/2014/main" id="{5F66C040-903B-4EC9-AF09-18C7B7CCC55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BF69CF73-0F88-4720-8273-CA6EA5E2691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a:extLst>
            <a:ext uri="{FF2B5EF4-FFF2-40B4-BE49-F238E27FC236}">
              <a16:creationId xmlns:a16="http://schemas.microsoft.com/office/drawing/2014/main" id="{DD1FE210-BA3A-4BB0-8245-EAF438B2B74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A28150C7-3539-46BB-9ABA-8A20B2B745F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667" name="【公民館】&#10;有形固定資産減価償却率平均値テキスト">
          <a:extLst>
            <a:ext uri="{FF2B5EF4-FFF2-40B4-BE49-F238E27FC236}">
              <a16:creationId xmlns:a16="http://schemas.microsoft.com/office/drawing/2014/main" id="{9850A354-F46C-45C3-BA3A-25119D66E511}"/>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68" name="フローチャート: 判断 667">
          <a:extLst>
            <a:ext uri="{FF2B5EF4-FFF2-40B4-BE49-F238E27FC236}">
              <a16:creationId xmlns:a16="http://schemas.microsoft.com/office/drawing/2014/main" id="{89332FE1-7A0B-45BC-B4FE-27A0496FCC04}"/>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69" name="フローチャート: 判断 668">
          <a:extLst>
            <a:ext uri="{FF2B5EF4-FFF2-40B4-BE49-F238E27FC236}">
              <a16:creationId xmlns:a16="http://schemas.microsoft.com/office/drawing/2014/main" id="{477C85DF-3A31-4885-A58C-C423C90555AD}"/>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70" name="フローチャート: 判断 669">
          <a:extLst>
            <a:ext uri="{FF2B5EF4-FFF2-40B4-BE49-F238E27FC236}">
              <a16:creationId xmlns:a16="http://schemas.microsoft.com/office/drawing/2014/main" id="{8BD184F6-F490-4962-A790-D68E51510D61}"/>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71" name="フローチャート: 判断 670">
          <a:extLst>
            <a:ext uri="{FF2B5EF4-FFF2-40B4-BE49-F238E27FC236}">
              <a16:creationId xmlns:a16="http://schemas.microsoft.com/office/drawing/2014/main" id="{901DC5A4-A83F-4528-BE55-E1FE6E2C3311}"/>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2" name="フローチャート: 判断 671">
          <a:extLst>
            <a:ext uri="{FF2B5EF4-FFF2-40B4-BE49-F238E27FC236}">
              <a16:creationId xmlns:a16="http://schemas.microsoft.com/office/drawing/2014/main" id="{40FAD164-ACC0-4094-AC97-75DD46990DFB}"/>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E02F87E-6E7A-443C-8EF5-E9D1DBB73E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AD660DD-FE53-490E-B508-A0ABAC9807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FF370A4-CD93-4DC6-8BA9-A00E1FE822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8EAFDFF-AD9A-4178-8E6A-945FB6C5EB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AA4B34F-43D0-4F7D-9C0F-A7AF2E8680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114300</xdr:rowOff>
    </xdr:from>
    <xdr:to>
      <xdr:col>85</xdr:col>
      <xdr:colOff>177800</xdr:colOff>
      <xdr:row>105</xdr:row>
      <xdr:rowOff>44450</xdr:rowOff>
    </xdr:to>
    <xdr:sp macro="" textlink="">
      <xdr:nvSpPr>
        <xdr:cNvPr id="678" name="楕円 677">
          <a:extLst>
            <a:ext uri="{FF2B5EF4-FFF2-40B4-BE49-F238E27FC236}">
              <a16:creationId xmlns:a16="http://schemas.microsoft.com/office/drawing/2014/main" id="{0EFBA05A-B7D9-4CD1-AA6E-8192B90BF324}"/>
            </a:ext>
          </a:extLst>
        </xdr:cNvPr>
        <xdr:cNvSpPr/>
      </xdr:nvSpPr>
      <xdr:spPr>
        <a:xfrm>
          <a:off x="1626870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92727</xdr:rowOff>
    </xdr:from>
    <xdr:ext cx="405111" cy="259045"/>
    <xdr:sp macro="" textlink="">
      <xdr:nvSpPr>
        <xdr:cNvPr id="679" name="【公民館】&#10;有形固定資産減価償却率該当値テキスト">
          <a:extLst>
            <a:ext uri="{FF2B5EF4-FFF2-40B4-BE49-F238E27FC236}">
              <a16:creationId xmlns:a16="http://schemas.microsoft.com/office/drawing/2014/main" id="{C1EF54F3-8415-469B-B81A-336C6A42A4A2}"/>
            </a:ext>
          </a:extLst>
        </xdr:cNvPr>
        <xdr:cNvSpPr txBox="1"/>
      </xdr:nvSpPr>
      <xdr:spPr>
        <a:xfrm>
          <a:off x="16357600" y="1792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88900</xdr:rowOff>
    </xdr:from>
    <xdr:to>
      <xdr:col>81</xdr:col>
      <xdr:colOff>101600</xdr:colOff>
      <xdr:row>105</xdr:row>
      <xdr:rowOff>19050</xdr:rowOff>
    </xdr:to>
    <xdr:sp macro="" textlink="">
      <xdr:nvSpPr>
        <xdr:cNvPr id="680" name="楕円 679">
          <a:extLst>
            <a:ext uri="{FF2B5EF4-FFF2-40B4-BE49-F238E27FC236}">
              <a16:creationId xmlns:a16="http://schemas.microsoft.com/office/drawing/2014/main" id="{D13DA234-2368-47C0-A788-F228201E8108}"/>
            </a:ext>
          </a:extLst>
        </xdr:cNvPr>
        <xdr:cNvSpPr/>
      </xdr:nvSpPr>
      <xdr:spPr>
        <a:xfrm>
          <a:off x="154305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139700</xdr:rowOff>
    </xdr:from>
    <xdr:to>
      <xdr:col>85</xdr:col>
      <xdr:colOff>127000</xdr:colOff>
      <xdr:row>104</xdr:row>
      <xdr:rowOff>165100</xdr:rowOff>
    </xdr:to>
    <xdr:cxnSp macro="">
      <xdr:nvCxnSpPr>
        <xdr:cNvPr id="681" name="直線コネクタ 680">
          <a:extLst>
            <a:ext uri="{FF2B5EF4-FFF2-40B4-BE49-F238E27FC236}">
              <a16:creationId xmlns:a16="http://schemas.microsoft.com/office/drawing/2014/main" id="{B208B42C-AF09-4E88-A114-C0E917EF9851}"/>
            </a:ext>
          </a:extLst>
        </xdr:cNvPr>
        <xdr:cNvCxnSpPr/>
      </xdr:nvCxnSpPr>
      <xdr:spPr>
        <a:xfrm>
          <a:off x="15481300" y="17970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74930</xdr:rowOff>
    </xdr:from>
    <xdr:to>
      <xdr:col>76</xdr:col>
      <xdr:colOff>165100</xdr:colOff>
      <xdr:row>105</xdr:row>
      <xdr:rowOff>5080</xdr:rowOff>
    </xdr:to>
    <xdr:sp macro="" textlink="">
      <xdr:nvSpPr>
        <xdr:cNvPr id="682" name="楕円 681">
          <a:extLst>
            <a:ext uri="{FF2B5EF4-FFF2-40B4-BE49-F238E27FC236}">
              <a16:creationId xmlns:a16="http://schemas.microsoft.com/office/drawing/2014/main" id="{55286150-0632-49EF-B2DA-A546FB0B5C1E}"/>
            </a:ext>
          </a:extLst>
        </xdr:cNvPr>
        <xdr:cNvSpPr/>
      </xdr:nvSpPr>
      <xdr:spPr>
        <a:xfrm>
          <a:off x="14541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125730</xdr:rowOff>
    </xdr:from>
    <xdr:to>
      <xdr:col>81</xdr:col>
      <xdr:colOff>50800</xdr:colOff>
      <xdr:row>104</xdr:row>
      <xdr:rowOff>139700</xdr:rowOff>
    </xdr:to>
    <xdr:cxnSp macro="">
      <xdr:nvCxnSpPr>
        <xdr:cNvPr id="683" name="直線コネクタ 682">
          <a:extLst>
            <a:ext uri="{FF2B5EF4-FFF2-40B4-BE49-F238E27FC236}">
              <a16:creationId xmlns:a16="http://schemas.microsoft.com/office/drawing/2014/main" id="{8C57DEDB-4876-4F2E-85F7-D89FFBEB2B9E}"/>
            </a:ext>
          </a:extLst>
        </xdr:cNvPr>
        <xdr:cNvCxnSpPr/>
      </xdr:nvCxnSpPr>
      <xdr:spPr>
        <a:xfrm>
          <a:off x="14592300" y="179565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49530</xdr:rowOff>
    </xdr:from>
    <xdr:to>
      <xdr:col>72</xdr:col>
      <xdr:colOff>38100</xdr:colOff>
      <xdr:row>104</xdr:row>
      <xdr:rowOff>151130</xdr:rowOff>
    </xdr:to>
    <xdr:sp macro="" textlink="">
      <xdr:nvSpPr>
        <xdr:cNvPr id="684" name="楕円 683">
          <a:extLst>
            <a:ext uri="{FF2B5EF4-FFF2-40B4-BE49-F238E27FC236}">
              <a16:creationId xmlns:a16="http://schemas.microsoft.com/office/drawing/2014/main" id="{2CEC131D-A412-49B4-A331-6ACD4342193F}"/>
            </a:ext>
          </a:extLst>
        </xdr:cNvPr>
        <xdr:cNvSpPr/>
      </xdr:nvSpPr>
      <xdr:spPr>
        <a:xfrm>
          <a:off x="136525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100330</xdr:rowOff>
    </xdr:from>
    <xdr:to>
      <xdr:col>76</xdr:col>
      <xdr:colOff>114300</xdr:colOff>
      <xdr:row>104</xdr:row>
      <xdr:rowOff>125730</xdr:rowOff>
    </xdr:to>
    <xdr:cxnSp macro="">
      <xdr:nvCxnSpPr>
        <xdr:cNvPr id="685" name="直線コネクタ 684">
          <a:extLst>
            <a:ext uri="{FF2B5EF4-FFF2-40B4-BE49-F238E27FC236}">
              <a16:creationId xmlns:a16="http://schemas.microsoft.com/office/drawing/2014/main" id="{018740DD-1F78-406E-90D3-6F3241232B3D}"/>
            </a:ext>
          </a:extLst>
        </xdr:cNvPr>
        <xdr:cNvCxnSpPr/>
      </xdr:nvCxnSpPr>
      <xdr:spPr>
        <a:xfrm>
          <a:off x="13703300" y="179311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686" name="楕円 685">
          <a:extLst>
            <a:ext uri="{FF2B5EF4-FFF2-40B4-BE49-F238E27FC236}">
              <a16:creationId xmlns:a16="http://schemas.microsoft.com/office/drawing/2014/main" id="{5D70A560-E4D6-4D60-9A57-1706F7A32822}"/>
            </a:ext>
          </a:extLst>
        </xdr:cNvPr>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100330</xdr:rowOff>
    </xdr:to>
    <xdr:cxnSp macro="">
      <xdr:nvCxnSpPr>
        <xdr:cNvPr id="687" name="直線コネクタ 686">
          <a:extLst>
            <a:ext uri="{FF2B5EF4-FFF2-40B4-BE49-F238E27FC236}">
              <a16:creationId xmlns:a16="http://schemas.microsoft.com/office/drawing/2014/main" id="{F86E5503-BA76-421A-9E93-B467421ECB57}"/>
            </a:ext>
          </a:extLst>
        </xdr:cNvPr>
        <xdr:cNvCxnSpPr/>
      </xdr:nvCxnSpPr>
      <xdr:spPr>
        <a:xfrm>
          <a:off x="12814300" y="17907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688" name="n_1aveValue【公民館】&#10;有形固定資産減価償却率">
          <a:extLst>
            <a:ext uri="{FF2B5EF4-FFF2-40B4-BE49-F238E27FC236}">
              <a16:creationId xmlns:a16="http://schemas.microsoft.com/office/drawing/2014/main" id="{79C9564B-E6C7-46B0-BEDF-9ECEB39DFD52}"/>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689" name="n_2aveValue【公民館】&#10;有形固定資産減価償却率">
          <a:extLst>
            <a:ext uri="{FF2B5EF4-FFF2-40B4-BE49-F238E27FC236}">
              <a16:creationId xmlns:a16="http://schemas.microsoft.com/office/drawing/2014/main" id="{240E6AFD-5D55-4121-81CD-55B80CBC0C09}"/>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690" name="n_3aveValue【公民館】&#10;有形固定資産減価償却率">
          <a:extLst>
            <a:ext uri="{FF2B5EF4-FFF2-40B4-BE49-F238E27FC236}">
              <a16:creationId xmlns:a16="http://schemas.microsoft.com/office/drawing/2014/main" id="{F16230B0-8FA2-4F3B-B786-B4F0C6796D01}"/>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1" name="n_4aveValue【公民館】&#10;有形固定資産減価償却率">
          <a:extLst>
            <a:ext uri="{FF2B5EF4-FFF2-40B4-BE49-F238E27FC236}">
              <a16:creationId xmlns:a16="http://schemas.microsoft.com/office/drawing/2014/main" id="{ED3FDDD4-4824-44FE-B751-078C60645A9D}"/>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10177</xdr:rowOff>
    </xdr:from>
    <xdr:ext cx="405111" cy="259045"/>
    <xdr:sp macro="" textlink="">
      <xdr:nvSpPr>
        <xdr:cNvPr id="692" name="n_1mainValue【公民館】&#10;有形固定資産減価償却率">
          <a:extLst>
            <a:ext uri="{FF2B5EF4-FFF2-40B4-BE49-F238E27FC236}">
              <a16:creationId xmlns:a16="http://schemas.microsoft.com/office/drawing/2014/main" id="{7352CD82-774F-4ED8-9415-AB1493BFCF7E}"/>
            </a:ext>
          </a:extLst>
        </xdr:cNvPr>
        <xdr:cNvSpPr txBox="1"/>
      </xdr:nvSpPr>
      <xdr:spPr>
        <a:xfrm>
          <a:off x="152660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167657</xdr:rowOff>
    </xdr:from>
    <xdr:ext cx="405111" cy="259045"/>
    <xdr:sp macro="" textlink="">
      <xdr:nvSpPr>
        <xdr:cNvPr id="693" name="n_2mainValue【公民館】&#10;有形固定資産減価償却率">
          <a:extLst>
            <a:ext uri="{FF2B5EF4-FFF2-40B4-BE49-F238E27FC236}">
              <a16:creationId xmlns:a16="http://schemas.microsoft.com/office/drawing/2014/main" id="{B4801AE9-6A81-4FDD-9EAA-2D7F8098B888}"/>
            </a:ext>
          </a:extLst>
        </xdr:cNvPr>
        <xdr:cNvSpPr txBox="1"/>
      </xdr:nvSpPr>
      <xdr:spPr>
        <a:xfrm>
          <a:off x="14389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142257</xdr:rowOff>
    </xdr:from>
    <xdr:ext cx="405111" cy="259045"/>
    <xdr:sp macro="" textlink="">
      <xdr:nvSpPr>
        <xdr:cNvPr id="694" name="n_3mainValue【公民館】&#10;有形固定資産減価償却率">
          <a:extLst>
            <a:ext uri="{FF2B5EF4-FFF2-40B4-BE49-F238E27FC236}">
              <a16:creationId xmlns:a16="http://schemas.microsoft.com/office/drawing/2014/main" id="{3CA04B4D-B477-45C6-98AF-3107F178E6B2}"/>
            </a:ext>
          </a:extLst>
        </xdr:cNvPr>
        <xdr:cNvSpPr txBox="1"/>
      </xdr:nvSpPr>
      <xdr:spPr>
        <a:xfrm>
          <a:off x="13500744" y="179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695" name="n_4mainValue【公民館】&#10;有形固定資産減価償却率">
          <a:extLst>
            <a:ext uri="{FF2B5EF4-FFF2-40B4-BE49-F238E27FC236}">
              <a16:creationId xmlns:a16="http://schemas.microsoft.com/office/drawing/2014/main" id="{D1FBB053-8FB8-40D5-8AE7-960478668B18}"/>
            </a:ext>
          </a:extLst>
        </xdr:cNvPr>
        <xdr:cNvSpPr txBox="1"/>
      </xdr:nvSpPr>
      <xdr:spPr>
        <a:xfrm>
          <a:off x="12611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73990B51-9A4D-41B1-91E0-5C8B36D513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C6955E9-155B-435C-B6D2-E244370F748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4470353B-ED8B-42F2-8391-6196624EEB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8F2DA4C3-B272-4D63-8B69-E4F09909FD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112565C3-5E3C-4804-87C2-4DA15F3E3D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60F9E442-F96E-4AB0-A9AD-0FFA87790F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7AE6260B-ADC5-431D-97DF-5F9F2A0FA14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ABD17F7B-BB27-4356-B482-BC0B84592DB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527116F5-1792-4DE3-90EF-BC2DA502AF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38893C33-2235-4C67-81AC-E19225ADC9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0DEEB894-6F2B-465F-8EF1-BED726EF8D3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5D1706E4-FCA6-4D9A-9259-47215DA3DDA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46DF83BD-5EB8-4877-9A62-0C167EA57A0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099A73B5-DB4B-4BA4-89F3-013B1FBE5BE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F8A305C4-0BFE-4297-AB10-BDE41B4C62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B85CAF40-5CEE-40DD-A2BC-E5FAB9983A6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DDBB82A2-F533-491B-954C-DC4E7CCE57B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74E22730-35DE-44D0-813C-29F99DBC3BA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60A2992-E475-4B47-A50F-796ECCF71EC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9636DC8F-67DA-47EF-AEC0-02D4A44E215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EB64C1D1-FD28-41EA-99E5-A6D88B0392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8C394835-B757-4F6A-84AC-C1AE619C18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DCE865F5-D663-44E0-A7BA-408272DD60E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19" name="直線コネクタ 718">
          <a:extLst>
            <a:ext uri="{FF2B5EF4-FFF2-40B4-BE49-F238E27FC236}">
              <a16:creationId xmlns:a16="http://schemas.microsoft.com/office/drawing/2014/main" id="{8FB264A5-4AF9-454F-A46D-E843CCE7E0E4}"/>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a:extLst>
            <a:ext uri="{FF2B5EF4-FFF2-40B4-BE49-F238E27FC236}">
              <a16:creationId xmlns:a16="http://schemas.microsoft.com/office/drawing/2014/main" id="{008836D2-B355-4A90-B317-95B20BFEE4E5}"/>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a:extLst>
            <a:ext uri="{FF2B5EF4-FFF2-40B4-BE49-F238E27FC236}">
              <a16:creationId xmlns:a16="http://schemas.microsoft.com/office/drawing/2014/main" id="{3DBD6AFE-8FC2-4EEF-AC4D-D295F76D2643}"/>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22" name="【公民館】&#10;一人当たり面積最大値テキスト">
          <a:extLst>
            <a:ext uri="{FF2B5EF4-FFF2-40B4-BE49-F238E27FC236}">
              <a16:creationId xmlns:a16="http://schemas.microsoft.com/office/drawing/2014/main" id="{C5D73405-7A8F-4F34-B48A-49A34EF5F9F8}"/>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23" name="直線コネクタ 722">
          <a:extLst>
            <a:ext uri="{FF2B5EF4-FFF2-40B4-BE49-F238E27FC236}">
              <a16:creationId xmlns:a16="http://schemas.microsoft.com/office/drawing/2014/main" id="{B12CA255-C9F1-4F5C-9098-FF96C8BDF796}"/>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724" name="【公民館】&#10;一人当たり面積平均値テキスト">
          <a:extLst>
            <a:ext uri="{FF2B5EF4-FFF2-40B4-BE49-F238E27FC236}">
              <a16:creationId xmlns:a16="http://schemas.microsoft.com/office/drawing/2014/main" id="{31E8939E-9AFD-4D13-8B5F-58F79DE67A51}"/>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25" name="フローチャート: 判断 724">
          <a:extLst>
            <a:ext uri="{FF2B5EF4-FFF2-40B4-BE49-F238E27FC236}">
              <a16:creationId xmlns:a16="http://schemas.microsoft.com/office/drawing/2014/main" id="{0EA2C604-B9F0-4816-BAB5-C741C42F75FC}"/>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26" name="フローチャート: 判断 725">
          <a:extLst>
            <a:ext uri="{FF2B5EF4-FFF2-40B4-BE49-F238E27FC236}">
              <a16:creationId xmlns:a16="http://schemas.microsoft.com/office/drawing/2014/main" id="{1E0E1420-90F4-49D9-A490-D89F627A794E}"/>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7" name="フローチャート: 判断 726">
          <a:extLst>
            <a:ext uri="{FF2B5EF4-FFF2-40B4-BE49-F238E27FC236}">
              <a16:creationId xmlns:a16="http://schemas.microsoft.com/office/drawing/2014/main" id="{03570113-FF48-4D59-9E38-36F80337BC29}"/>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28" name="フローチャート: 判断 727">
          <a:extLst>
            <a:ext uri="{FF2B5EF4-FFF2-40B4-BE49-F238E27FC236}">
              <a16:creationId xmlns:a16="http://schemas.microsoft.com/office/drawing/2014/main" id="{8E5A5B3D-47D6-4C78-8C22-322B5C6B4BB0}"/>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29" name="フローチャート: 判断 728">
          <a:extLst>
            <a:ext uri="{FF2B5EF4-FFF2-40B4-BE49-F238E27FC236}">
              <a16:creationId xmlns:a16="http://schemas.microsoft.com/office/drawing/2014/main" id="{5F27CEBC-C656-44C5-897A-17124220747A}"/>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F80C9E3-9E11-4BA6-BD42-075E37474C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9F698B9-2957-4E38-AA64-BE000393E5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FEDE3A0-2460-43B2-9DA0-37D92789B3B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8B8625B-C146-4FAA-BFE0-816872C37C7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9919A18-8D56-4EF1-8BBD-A518BDA876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49530</xdr:rowOff>
    </xdr:from>
    <xdr:to>
      <xdr:col>116</xdr:col>
      <xdr:colOff>114300</xdr:colOff>
      <xdr:row>108</xdr:row>
      <xdr:rowOff>151130</xdr:rowOff>
    </xdr:to>
    <xdr:sp macro="" textlink="">
      <xdr:nvSpPr>
        <xdr:cNvPr id="735" name="楕円 734">
          <a:extLst>
            <a:ext uri="{FF2B5EF4-FFF2-40B4-BE49-F238E27FC236}">
              <a16:creationId xmlns:a16="http://schemas.microsoft.com/office/drawing/2014/main" id="{BD3128E7-CF82-49CD-A162-A71AAF65CC75}"/>
            </a:ext>
          </a:extLst>
        </xdr:cNvPr>
        <xdr:cNvSpPr/>
      </xdr:nvSpPr>
      <xdr:spPr>
        <a:xfrm>
          <a:off x="221107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135907</xdr:rowOff>
    </xdr:from>
    <xdr:ext cx="469744" cy="259045"/>
    <xdr:sp macro="" textlink="">
      <xdr:nvSpPr>
        <xdr:cNvPr id="736" name="【公民館】&#10;一人当たり面積該当値テキスト">
          <a:extLst>
            <a:ext uri="{FF2B5EF4-FFF2-40B4-BE49-F238E27FC236}">
              <a16:creationId xmlns:a16="http://schemas.microsoft.com/office/drawing/2014/main" id="{9DB9BF42-F8C2-4E32-8D57-012D6595ABB9}"/>
            </a:ext>
          </a:extLst>
        </xdr:cNvPr>
        <xdr:cNvSpPr txBox="1"/>
      </xdr:nvSpPr>
      <xdr:spPr>
        <a:xfrm>
          <a:off x="22199600"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49530</xdr:rowOff>
    </xdr:from>
    <xdr:to>
      <xdr:col>112</xdr:col>
      <xdr:colOff>38100</xdr:colOff>
      <xdr:row>108</xdr:row>
      <xdr:rowOff>151130</xdr:rowOff>
    </xdr:to>
    <xdr:sp macro="" textlink="">
      <xdr:nvSpPr>
        <xdr:cNvPr id="737" name="楕円 736">
          <a:extLst>
            <a:ext uri="{FF2B5EF4-FFF2-40B4-BE49-F238E27FC236}">
              <a16:creationId xmlns:a16="http://schemas.microsoft.com/office/drawing/2014/main" id="{366F133E-81D5-476E-83A1-A4006CB54F75}"/>
            </a:ext>
          </a:extLst>
        </xdr:cNvPr>
        <xdr:cNvSpPr/>
      </xdr:nvSpPr>
      <xdr:spPr>
        <a:xfrm>
          <a:off x="21272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100330</xdr:rowOff>
    </xdr:from>
    <xdr:to>
      <xdr:col>116</xdr:col>
      <xdr:colOff>63500</xdr:colOff>
      <xdr:row>108</xdr:row>
      <xdr:rowOff>100330</xdr:rowOff>
    </xdr:to>
    <xdr:cxnSp macro="">
      <xdr:nvCxnSpPr>
        <xdr:cNvPr id="738" name="直線コネクタ 737">
          <a:extLst>
            <a:ext uri="{FF2B5EF4-FFF2-40B4-BE49-F238E27FC236}">
              <a16:creationId xmlns:a16="http://schemas.microsoft.com/office/drawing/2014/main" id="{910DF41E-00BD-4CF0-AF92-BAE1465E0E2E}"/>
            </a:ext>
          </a:extLst>
        </xdr:cNvPr>
        <xdr:cNvCxnSpPr/>
      </xdr:nvCxnSpPr>
      <xdr:spPr>
        <a:xfrm>
          <a:off x="21323300" y="18616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49530</xdr:rowOff>
    </xdr:from>
    <xdr:to>
      <xdr:col>107</xdr:col>
      <xdr:colOff>101600</xdr:colOff>
      <xdr:row>108</xdr:row>
      <xdr:rowOff>151130</xdr:rowOff>
    </xdr:to>
    <xdr:sp macro="" textlink="">
      <xdr:nvSpPr>
        <xdr:cNvPr id="739" name="楕円 738">
          <a:extLst>
            <a:ext uri="{FF2B5EF4-FFF2-40B4-BE49-F238E27FC236}">
              <a16:creationId xmlns:a16="http://schemas.microsoft.com/office/drawing/2014/main" id="{64034D13-C716-4AC2-B1E6-F615CCB32133}"/>
            </a:ext>
          </a:extLst>
        </xdr:cNvPr>
        <xdr:cNvSpPr/>
      </xdr:nvSpPr>
      <xdr:spPr>
        <a:xfrm>
          <a:off x="20383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100330</xdr:rowOff>
    </xdr:from>
    <xdr:to>
      <xdr:col>111</xdr:col>
      <xdr:colOff>177800</xdr:colOff>
      <xdr:row>108</xdr:row>
      <xdr:rowOff>100330</xdr:rowOff>
    </xdr:to>
    <xdr:cxnSp macro="">
      <xdr:nvCxnSpPr>
        <xdr:cNvPr id="740" name="直線コネクタ 739">
          <a:extLst>
            <a:ext uri="{FF2B5EF4-FFF2-40B4-BE49-F238E27FC236}">
              <a16:creationId xmlns:a16="http://schemas.microsoft.com/office/drawing/2014/main" id="{0A5EDB06-A1E2-4023-BB28-8D9BFD76918A}"/>
            </a:ext>
          </a:extLst>
        </xdr:cNvPr>
        <xdr:cNvCxnSpPr/>
      </xdr:nvCxnSpPr>
      <xdr:spPr>
        <a:xfrm>
          <a:off x="20434300" y="1861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48261</xdr:rowOff>
    </xdr:from>
    <xdr:to>
      <xdr:col>102</xdr:col>
      <xdr:colOff>165100</xdr:colOff>
      <xdr:row>108</xdr:row>
      <xdr:rowOff>149861</xdr:rowOff>
    </xdr:to>
    <xdr:sp macro="" textlink="">
      <xdr:nvSpPr>
        <xdr:cNvPr id="741" name="楕円 740">
          <a:extLst>
            <a:ext uri="{FF2B5EF4-FFF2-40B4-BE49-F238E27FC236}">
              <a16:creationId xmlns:a16="http://schemas.microsoft.com/office/drawing/2014/main" id="{14B1A61C-3526-4B18-80B1-EDB54E222E14}"/>
            </a:ext>
          </a:extLst>
        </xdr:cNvPr>
        <xdr:cNvSpPr/>
      </xdr:nvSpPr>
      <xdr:spPr>
        <a:xfrm>
          <a:off x="19494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99061</xdr:rowOff>
    </xdr:from>
    <xdr:to>
      <xdr:col>107</xdr:col>
      <xdr:colOff>50800</xdr:colOff>
      <xdr:row>108</xdr:row>
      <xdr:rowOff>100330</xdr:rowOff>
    </xdr:to>
    <xdr:cxnSp macro="">
      <xdr:nvCxnSpPr>
        <xdr:cNvPr id="742" name="直線コネクタ 741">
          <a:extLst>
            <a:ext uri="{FF2B5EF4-FFF2-40B4-BE49-F238E27FC236}">
              <a16:creationId xmlns:a16="http://schemas.microsoft.com/office/drawing/2014/main" id="{EFC80E60-0548-4A3F-AD06-B3714E045AAE}"/>
            </a:ext>
          </a:extLst>
        </xdr:cNvPr>
        <xdr:cNvCxnSpPr/>
      </xdr:nvCxnSpPr>
      <xdr:spPr>
        <a:xfrm>
          <a:off x="19545300" y="186156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138430</xdr:rowOff>
    </xdr:from>
    <xdr:to>
      <xdr:col>98</xdr:col>
      <xdr:colOff>38100</xdr:colOff>
      <xdr:row>108</xdr:row>
      <xdr:rowOff>68580</xdr:rowOff>
    </xdr:to>
    <xdr:sp macro="" textlink="">
      <xdr:nvSpPr>
        <xdr:cNvPr id="743" name="楕円 742">
          <a:extLst>
            <a:ext uri="{FF2B5EF4-FFF2-40B4-BE49-F238E27FC236}">
              <a16:creationId xmlns:a16="http://schemas.microsoft.com/office/drawing/2014/main" id="{6E6C1E23-F879-45B2-8FBE-B9161EDB1142}"/>
            </a:ext>
          </a:extLst>
        </xdr:cNvPr>
        <xdr:cNvSpPr/>
      </xdr:nvSpPr>
      <xdr:spPr>
        <a:xfrm>
          <a:off x="18605500" y="184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17780</xdr:rowOff>
    </xdr:from>
    <xdr:to>
      <xdr:col>102</xdr:col>
      <xdr:colOff>114300</xdr:colOff>
      <xdr:row>108</xdr:row>
      <xdr:rowOff>99061</xdr:rowOff>
    </xdr:to>
    <xdr:cxnSp macro="">
      <xdr:nvCxnSpPr>
        <xdr:cNvPr id="744" name="直線コネクタ 743">
          <a:extLst>
            <a:ext uri="{FF2B5EF4-FFF2-40B4-BE49-F238E27FC236}">
              <a16:creationId xmlns:a16="http://schemas.microsoft.com/office/drawing/2014/main" id="{EC5B722C-C8DB-444D-917B-4FF46D117991}"/>
            </a:ext>
          </a:extLst>
        </xdr:cNvPr>
        <xdr:cNvCxnSpPr/>
      </xdr:nvCxnSpPr>
      <xdr:spPr>
        <a:xfrm>
          <a:off x="18656300" y="18534380"/>
          <a:ext cx="889000"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45" name="n_1aveValue【公民館】&#10;一人当たり面積">
          <a:extLst>
            <a:ext uri="{FF2B5EF4-FFF2-40B4-BE49-F238E27FC236}">
              <a16:creationId xmlns:a16="http://schemas.microsoft.com/office/drawing/2014/main" id="{EA43EAE1-4F59-40D7-BD93-E779CEA36F47}"/>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6" name="n_2aveValue【公民館】&#10;一人当たり面積">
          <a:extLst>
            <a:ext uri="{FF2B5EF4-FFF2-40B4-BE49-F238E27FC236}">
              <a16:creationId xmlns:a16="http://schemas.microsoft.com/office/drawing/2014/main" id="{76E21273-7E5E-42D8-9874-758D8BFD96B5}"/>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747" name="n_3aveValue【公民館】&#10;一人当たり面積">
          <a:extLst>
            <a:ext uri="{FF2B5EF4-FFF2-40B4-BE49-F238E27FC236}">
              <a16:creationId xmlns:a16="http://schemas.microsoft.com/office/drawing/2014/main" id="{28515751-9041-4DA5-97CD-4C4AFEAC960F}"/>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48" name="n_4aveValue【公民館】&#10;一人当たり面積">
          <a:extLst>
            <a:ext uri="{FF2B5EF4-FFF2-40B4-BE49-F238E27FC236}">
              <a16:creationId xmlns:a16="http://schemas.microsoft.com/office/drawing/2014/main" id="{C643EE42-176A-4EB9-92ED-F0E549B9A52F}"/>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142257</xdr:rowOff>
    </xdr:from>
    <xdr:ext cx="469744" cy="259045"/>
    <xdr:sp macro="" textlink="">
      <xdr:nvSpPr>
        <xdr:cNvPr id="749" name="n_1mainValue【公民館】&#10;一人当たり面積">
          <a:extLst>
            <a:ext uri="{FF2B5EF4-FFF2-40B4-BE49-F238E27FC236}">
              <a16:creationId xmlns:a16="http://schemas.microsoft.com/office/drawing/2014/main" id="{D475DDA0-A6CE-4B10-8DF8-2599E621E5BD}"/>
            </a:ext>
          </a:extLst>
        </xdr:cNvPr>
        <xdr:cNvSpPr txBox="1"/>
      </xdr:nvSpPr>
      <xdr:spPr>
        <a:xfrm>
          <a:off x="210757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142257</xdr:rowOff>
    </xdr:from>
    <xdr:ext cx="469744" cy="259045"/>
    <xdr:sp macro="" textlink="">
      <xdr:nvSpPr>
        <xdr:cNvPr id="750" name="n_2mainValue【公民館】&#10;一人当たり面積">
          <a:extLst>
            <a:ext uri="{FF2B5EF4-FFF2-40B4-BE49-F238E27FC236}">
              <a16:creationId xmlns:a16="http://schemas.microsoft.com/office/drawing/2014/main" id="{F514D53B-3AF5-4632-9F9A-22C3F018A76A}"/>
            </a:ext>
          </a:extLst>
        </xdr:cNvPr>
        <xdr:cNvSpPr txBox="1"/>
      </xdr:nvSpPr>
      <xdr:spPr>
        <a:xfrm>
          <a:off x="20199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140988</xdr:rowOff>
    </xdr:from>
    <xdr:ext cx="469744" cy="259045"/>
    <xdr:sp macro="" textlink="">
      <xdr:nvSpPr>
        <xdr:cNvPr id="751" name="n_3mainValue【公民館】&#10;一人当たり面積">
          <a:extLst>
            <a:ext uri="{FF2B5EF4-FFF2-40B4-BE49-F238E27FC236}">
              <a16:creationId xmlns:a16="http://schemas.microsoft.com/office/drawing/2014/main" id="{43309D6D-1646-4C6C-8436-DC6095973EEF}"/>
            </a:ext>
          </a:extLst>
        </xdr:cNvPr>
        <xdr:cNvSpPr txBox="1"/>
      </xdr:nvSpPr>
      <xdr:spPr>
        <a:xfrm>
          <a:off x="19310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59707</xdr:rowOff>
    </xdr:from>
    <xdr:ext cx="469744" cy="259045"/>
    <xdr:sp macro="" textlink="">
      <xdr:nvSpPr>
        <xdr:cNvPr id="752" name="n_4mainValue【公民館】&#10;一人当たり面積">
          <a:extLst>
            <a:ext uri="{FF2B5EF4-FFF2-40B4-BE49-F238E27FC236}">
              <a16:creationId xmlns:a16="http://schemas.microsoft.com/office/drawing/2014/main" id="{115B7345-6A77-470C-A275-E29C4334D765}"/>
            </a:ext>
          </a:extLst>
        </xdr:cNvPr>
        <xdr:cNvSpPr txBox="1"/>
      </xdr:nvSpPr>
      <xdr:spPr>
        <a:xfrm>
          <a:off x="18421427" y="18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5FDE27B1-8D5D-4E4E-ACB2-A964057005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12032F6F-086C-4AC3-BB22-1ECBEAD707B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C71FD491-BFE3-4903-BCD7-BAD0DD68D07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ほとんどの類型で類似団体平均値を下回っているが、公民館については類似団体平均値を上回っている。有形固定資産減価償却率の上昇抑制はもちろん、指定避難所として設定されていることから、公共施設等総合管理計画及び個別施設計画に基づく長寿命化対策等を実施し、適正な維持管理に努める。また、所有資産全体のうち有形固定資産（償却資産）額の割合が最も高い道路についても前年度償却率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ポイント増加している（増減率</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ポイント）ため、公共施設等総合管理計画及び個別施設計画に基づく長寿命化対策等を実施し、適正な維持管理に努める。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D77EA1-1F33-49D9-A0E2-C402E148B8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E2537A-1A0F-43F2-8818-AC860CEFB5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A1E437-A48E-4ED0-ADEC-277E751DED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FCB96F-C086-44E0-A740-9E405065FC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8D56DE-C576-400F-A360-141E973AC9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B24CED-4271-4942-A5FC-1F0C54A5B7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8B5FED-2E96-491A-B9DD-C82BB663336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993AF2-359F-4EB9-BF12-A19245141D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738859-2697-43BB-97CE-1EB3332085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D64ADB-B612-4F35-8406-2403FD9C91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14,039
13,985
32.26
8,236,017
7,873,784
339,781
3,942,742
4,255,700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FE0148-5584-4B69-A049-230EE274A4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F4612E-89E0-4E5E-A53F-CD42BAA67A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465465-6114-4B42-B2E5-4C4B5F994BA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E3E8B2-2C21-41D3-9E02-FD65B0969D3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A2151B-3570-480D-A34A-56CEA3B1B1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23DE34-FE34-485C-B3AE-FA0F22A11E1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8EAD67-EFB7-4A72-8A99-F3DB0AB461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7AA5FD-281A-4D18-9105-347383756F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1D2E7D-EFEC-4ABF-A5B4-4408B559EA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2940BB-2F41-41EF-8ECD-BF90867A617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BC704E-1336-4179-B658-72948D48B1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EEF823-CEE0-4149-8201-667DCBEA35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18F977-8026-423C-92C5-34746D5D35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13F4C8-1734-451A-AF2C-008D59AAA6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2AA71A-4AFA-44D3-937F-5D6C4459ED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F990CF-AB0D-4229-B2B5-E2B00FF333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8BA8C1-5491-4C46-B87F-8F9FAE6A7A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99DF9E-45F6-4C0B-8F22-5DD1BDC050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CA82DC-0BA3-4107-BFC3-73C13C77E4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71E75D-9496-496B-9706-38BA715A8B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F68CE5-0F16-4BB7-919B-A84510B278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2721AC-2DC1-4254-9007-B98A533E96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DBE9B8-5403-4B67-BE75-4ECA0FE393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4902B4-A1D0-4BA1-A4A4-875C0972A8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5E40B2-0E3D-4E0B-B358-B01E52F4EC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0473AC-9F87-4A6E-B5ED-6524F4E330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8E4D7A3-7DDD-4932-BEE6-82EDA2DAFC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BA18ED-1D0E-4CBF-B6E4-FC1A2B8FB3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02644F-4752-4AF6-9A59-1B249BC646E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63C48A1-9636-40C0-A0F7-8ABA37A5DEB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3F5A5E-3B69-4FDC-B586-587FD3F7A0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5691B7-913D-4D18-9FCC-006A2D63A5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F0C6A7-314F-424D-8D4D-58B13BE22D7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970D19-2594-4058-B51A-199BCB2AD31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409AFD3-6FE8-4FC4-9E5B-428B3E50F60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9F13620-9CFB-4A8D-A256-7820117BF12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DBF0A1-0545-485C-A6BC-E64D9D146C4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30C4E08-49B9-47FB-8071-5FC16DF2E7E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5D87335-9585-4DF9-A869-1AAD2764BB0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4E3577B-269A-4697-98EA-7BA3F3FD11E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4459024-EF24-4154-888F-BA7793B3E98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380C16F-F373-4795-9502-281BFBEB2BA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60C0E53-A623-4EA9-92B1-6AE4B53F216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43727E0-6ED3-4ACA-B209-C8B2AF760F5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BBDB4D6-8D04-4A8D-93F2-7ED6EFAA98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932608B-CA09-41BB-AB04-B87F03BB99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6676C84C-4D9F-413F-967B-33008977E1F9}"/>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D33692C9-58E7-496A-B780-99B00BE9A5A2}"/>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C7ABFFDE-BB18-45FF-ACC0-C5EF0190ED24}"/>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3218A8CB-34DC-4173-8488-C240532D141B}"/>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D2DDC20C-FCBE-4255-9380-B4A8B35A009B}"/>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F7000F3A-972E-4C6B-96A8-F60E2EC909FE}"/>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7A98060F-DAA5-475A-B2AD-8AB2156A0D2E}"/>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FF9B704F-1C4A-4AD6-968E-FD5B0102FD5F}"/>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FE3E0EA0-4D36-4236-A667-B52A9EECEB8F}"/>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id="{2A76AB9C-8E6D-4C62-9CB0-BB637AE39259}"/>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id="{EACA8D3A-AABA-46EF-9323-3628BAFB6069}"/>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E91AD2-C701-4DED-8218-7FC6A5ACC4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7BE7F6-CC0E-45CF-A7A0-2C27EB2E68F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38117D-4163-4AC8-8622-DF2F41C6519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0E3BB1-8E62-4869-8462-64D4AD6FC19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E1D9882-B775-4A58-AF60-F123ADF0F47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27033</xdr:rowOff>
    </xdr:from>
    <xdr:to>
      <xdr:col>24</xdr:col>
      <xdr:colOff>114300</xdr:colOff>
      <xdr:row>38</xdr:row>
      <xdr:rowOff>128633</xdr:rowOff>
    </xdr:to>
    <xdr:sp macro="" textlink="">
      <xdr:nvSpPr>
        <xdr:cNvPr id="74" name="楕円 73">
          <a:extLst>
            <a:ext uri="{FF2B5EF4-FFF2-40B4-BE49-F238E27FC236}">
              <a16:creationId xmlns:a16="http://schemas.microsoft.com/office/drawing/2014/main" id="{B9ECC04F-9BBF-4066-822F-1521D4188C96}"/>
            </a:ext>
          </a:extLst>
        </xdr:cNvPr>
        <xdr:cNvSpPr/>
      </xdr:nvSpPr>
      <xdr:spPr>
        <a:xfrm>
          <a:off x="45847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5460</xdr:rowOff>
    </xdr:from>
    <xdr:ext cx="405111" cy="259045"/>
    <xdr:sp macro="" textlink="">
      <xdr:nvSpPr>
        <xdr:cNvPr id="75" name="【図書館】&#10;有形固定資産減価償却率該当値テキスト">
          <a:extLst>
            <a:ext uri="{FF2B5EF4-FFF2-40B4-BE49-F238E27FC236}">
              <a16:creationId xmlns:a16="http://schemas.microsoft.com/office/drawing/2014/main" id="{CDDBF6FE-5B4D-4DD3-B58F-59180878CFE6}"/>
            </a:ext>
          </a:extLst>
        </xdr:cNvPr>
        <xdr:cNvSpPr txBox="1"/>
      </xdr:nvSpPr>
      <xdr:spPr>
        <a:xfrm>
          <a:off x="4673600"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159294</xdr:rowOff>
    </xdr:from>
    <xdr:to>
      <xdr:col>20</xdr:col>
      <xdr:colOff>38100</xdr:colOff>
      <xdr:row>38</xdr:row>
      <xdr:rowOff>89444</xdr:rowOff>
    </xdr:to>
    <xdr:sp macro="" textlink="">
      <xdr:nvSpPr>
        <xdr:cNvPr id="76" name="楕円 75">
          <a:extLst>
            <a:ext uri="{FF2B5EF4-FFF2-40B4-BE49-F238E27FC236}">
              <a16:creationId xmlns:a16="http://schemas.microsoft.com/office/drawing/2014/main" id="{7F30A630-0B04-4796-B3C5-ABB4FF767173}"/>
            </a:ext>
          </a:extLst>
        </xdr:cNvPr>
        <xdr:cNvSpPr/>
      </xdr:nvSpPr>
      <xdr:spPr>
        <a:xfrm>
          <a:off x="3746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38644</xdr:rowOff>
    </xdr:from>
    <xdr:to>
      <xdr:col>24</xdr:col>
      <xdr:colOff>63500</xdr:colOff>
      <xdr:row>38</xdr:row>
      <xdr:rowOff>77833</xdr:rowOff>
    </xdr:to>
    <xdr:cxnSp macro="">
      <xdr:nvCxnSpPr>
        <xdr:cNvPr id="77" name="直線コネクタ 76">
          <a:extLst>
            <a:ext uri="{FF2B5EF4-FFF2-40B4-BE49-F238E27FC236}">
              <a16:creationId xmlns:a16="http://schemas.microsoft.com/office/drawing/2014/main" id="{DD87C4BA-DDA3-481D-9E94-B2F6F54276F3}"/>
            </a:ext>
          </a:extLst>
        </xdr:cNvPr>
        <xdr:cNvCxnSpPr/>
      </xdr:nvCxnSpPr>
      <xdr:spPr>
        <a:xfrm>
          <a:off x="3797300" y="655374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120106</xdr:rowOff>
    </xdr:from>
    <xdr:to>
      <xdr:col>15</xdr:col>
      <xdr:colOff>101600</xdr:colOff>
      <xdr:row>38</xdr:row>
      <xdr:rowOff>50256</xdr:rowOff>
    </xdr:to>
    <xdr:sp macro="" textlink="">
      <xdr:nvSpPr>
        <xdr:cNvPr id="78" name="楕円 77">
          <a:extLst>
            <a:ext uri="{FF2B5EF4-FFF2-40B4-BE49-F238E27FC236}">
              <a16:creationId xmlns:a16="http://schemas.microsoft.com/office/drawing/2014/main" id="{6D8CEC96-3124-4306-8C7F-6642E58A5387}"/>
            </a:ext>
          </a:extLst>
        </xdr:cNvPr>
        <xdr:cNvSpPr/>
      </xdr:nvSpPr>
      <xdr:spPr>
        <a:xfrm>
          <a:off x="2857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170906</xdr:rowOff>
    </xdr:from>
    <xdr:to>
      <xdr:col>19</xdr:col>
      <xdr:colOff>177800</xdr:colOff>
      <xdr:row>38</xdr:row>
      <xdr:rowOff>38644</xdr:rowOff>
    </xdr:to>
    <xdr:cxnSp macro="">
      <xdr:nvCxnSpPr>
        <xdr:cNvPr id="79" name="直線コネクタ 78">
          <a:extLst>
            <a:ext uri="{FF2B5EF4-FFF2-40B4-BE49-F238E27FC236}">
              <a16:creationId xmlns:a16="http://schemas.microsoft.com/office/drawing/2014/main" id="{A1E67847-6412-402D-ACF4-FF44F4706219}"/>
            </a:ext>
          </a:extLst>
        </xdr:cNvPr>
        <xdr:cNvCxnSpPr/>
      </xdr:nvCxnSpPr>
      <xdr:spPr>
        <a:xfrm>
          <a:off x="2908300" y="651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80" name="楕円 79">
          <a:extLst>
            <a:ext uri="{FF2B5EF4-FFF2-40B4-BE49-F238E27FC236}">
              <a16:creationId xmlns:a16="http://schemas.microsoft.com/office/drawing/2014/main" id="{71A5E8E5-FF67-4D0F-A734-4A7D1ACB87D7}"/>
            </a:ext>
          </a:extLst>
        </xdr:cNvPr>
        <xdr:cNvSpPr/>
      </xdr:nvSpPr>
      <xdr:spPr>
        <a:xfrm>
          <a:off x="1968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37</xdr:row>
      <xdr:rowOff>170906</xdr:rowOff>
    </xdr:to>
    <xdr:cxnSp macro="">
      <xdr:nvCxnSpPr>
        <xdr:cNvPr id="81" name="直線コネクタ 80">
          <a:extLst>
            <a:ext uri="{FF2B5EF4-FFF2-40B4-BE49-F238E27FC236}">
              <a16:creationId xmlns:a16="http://schemas.microsoft.com/office/drawing/2014/main" id="{D26D3794-031B-4EE6-8068-8E73607220A2}"/>
            </a:ext>
          </a:extLst>
        </xdr:cNvPr>
        <xdr:cNvCxnSpPr/>
      </xdr:nvCxnSpPr>
      <xdr:spPr>
        <a:xfrm>
          <a:off x="2019300" y="64737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38463</xdr:rowOff>
    </xdr:from>
    <xdr:to>
      <xdr:col>6</xdr:col>
      <xdr:colOff>38100</xdr:colOff>
      <xdr:row>37</xdr:row>
      <xdr:rowOff>140063</xdr:rowOff>
    </xdr:to>
    <xdr:sp macro="" textlink="">
      <xdr:nvSpPr>
        <xdr:cNvPr id="82" name="楕円 81">
          <a:extLst>
            <a:ext uri="{FF2B5EF4-FFF2-40B4-BE49-F238E27FC236}">
              <a16:creationId xmlns:a16="http://schemas.microsoft.com/office/drawing/2014/main" id="{E6E41D59-C7DF-433C-A96B-9C9883BA0CD0}"/>
            </a:ext>
          </a:extLst>
        </xdr:cNvPr>
        <xdr:cNvSpPr/>
      </xdr:nvSpPr>
      <xdr:spPr>
        <a:xfrm>
          <a:off x="1079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89263</xdr:rowOff>
    </xdr:from>
    <xdr:to>
      <xdr:col>10</xdr:col>
      <xdr:colOff>114300</xdr:colOff>
      <xdr:row>37</xdr:row>
      <xdr:rowOff>130084</xdr:rowOff>
    </xdr:to>
    <xdr:cxnSp macro="">
      <xdr:nvCxnSpPr>
        <xdr:cNvPr id="83" name="直線コネクタ 82">
          <a:extLst>
            <a:ext uri="{FF2B5EF4-FFF2-40B4-BE49-F238E27FC236}">
              <a16:creationId xmlns:a16="http://schemas.microsoft.com/office/drawing/2014/main" id="{77B7BDC4-CA8B-4222-AACB-95277D138ABD}"/>
            </a:ext>
          </a:extLst>
        </xdr:cNvPr>
        <xdr:cNvCxnSpPr/>
      </xdr:nvCxnSpPr>
      <xdr:spPr>
        <a:xfrm>
          <a:off x="1130300" y="64329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a:extLst>
            <a:ext uri="{FF2B5EF4-FFF2-40B4-BE49-F238E27FC236}">
              <a16:creationId xmlns:a16="http://schemas.microsoft.com/office/drawing/2014/main" id="{64013973-10E0-4A91-96C0-F4BA5DB5FE19}"/>
            </a:ext>
          </a:extLst>
        </xdr:cNvPr>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a:extLst>
            <a:ext uri="{FF2B5EF4-FFF2-40B4-BE49-F238E27FC236}">
              <a16:creationId xmlns:a16="http://schemas.microsoft.com/office/drawing/2014/main" id="{E9C485DD-0AAA-448C-9289-902D310716D7}"/>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86" name="n_3aveValue【図書館】&#10;有形固定資産減価償却率">
          <a:extLst>
            <a:ext uri="{FF2B5EF4-FFF2-40B4-BE49-F238E27FC236}">
              <a16:creationId xmlns:a16="http://schemas.microsoft.com/office/drawing/2014/main" id="{B1BD823B-E910-45B3-A91B-D324F36879D9}"/>
            </a:ext>
          </a:extLst>
        </xdr:cNvPr>
        <xdr:cNvSpPr txBox="1"/>
      </xdr:nvSpPr>
      <xdr:spPr>
        <a:xfrm>
          <a:off x="1816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87" name="n_4aveValue【図書館】&#10;有形固定資産減価償却率">
          <a:extLst>
            <a:ext uri="{FF2B5EF4-FFF2-40B4-BE49-F238E27FC236}">
              <a16:creationId xmlns:a16="http://schemas.microsoft.com/office/drawing/2014/main" id="{63496C49-BAD7-4B6C-B53E-B6DD6CD66BCE}"/>
            </a:ext>
          </a:extLst>
        </xdr:cNvPr>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80571</xdr:rowOff>
    </xdr:from>
    <xdr:ext cx="405111" cy="259045"/>
    <xdr:sp macro="" textlink="">
      <xdr:nvSpPr>
        <xdr:cNvPr id="88" name="n_1mainValue【図書館】&#10;有形固定資産減価償却率">
          <a:extLst>
            <a:ext uri="{FF2B5EF4-FFF2-40B4-BE49-F238E27FC236}">
              <a16:creationId xmlns:a16="http://schemas.microsoft.com/office/drawing/2014/main" id="{59C852AF-2A60-45A0-ABCB-55321DA5DA36}"/>
            </a:ext>
          </a:extLst>
        </xdr:cNvPr>
        <xdr:cNvSpPr txBox="1"/>
      </xdr:nvSpPr>
      <xdr:spPr>
        <a:xfrm>
          <a:off x="35820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41383</xdr:rowOff>
    </xdr:from>
    <xdr:ext cx="405111" cy="259045"/>
    <xdr:sp macro="" textlink="">
      <xdr:nvSpPr>
        <xdr:cNvPr id="89" name="n_2mainValue【図書館】&#10;有形固定資産減価償却率">
          <a:extLst>
            <a:ext uri="{FF2B5EF4-FFF2-40B4-BE49-F238E27FC236}">
              <a16:creationId xmlns:a16="http://schemas.microsoft.com/office/drawing/2014/main" id="{BEAC5226-4341-486B-AB2C-2E7615A77016}"/>
            </a:ext>
          </a:extLst>
        </xdr:cNvPr>
        <xdr:cNvSpPr txBox="1"/>
      </xdr:nvSpPr>
      <xdr:spPr>
        <a:xfrm>
          <a:off x="2705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561</xdr:rowOff>
    </xdr:from>
    <xdr:ext cx="405111" cy="259045"/>
    <xdr:sp macro="" textlink="">
      <xdr:nvSpPr>
        <xdr:cNvPr id="90" name="n_3mainValue【図書館】&#10;有形固定資産減価償却率">
          <a:extLst>
            <a:ext uri="{FF2B5EF4-FFF2-40B4-BE49-F238E27FC236}">
              <a16:creationId xmlns:a16="http://schemas.microsoft.com/office/drawing/2014/main" id="{2C375EFE-E210-41AA-8B41-92402F85D1F2}"/>
            </a:ext>
          </a:extLst>
        </xdr:cNvPr>
        <xdr:cNvSpPr txBox="1"/>
      </xdr:nvSpPr>
      <xdr:spPr>
        <a:xfrm>
          <a:off x="1816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131190</xdr:rowOff>
    </xdr:from>
    <xdr:ext cx="405111" cy="259045"/>
    <xdr:sp macro="" textlink="">
      <xdr:nvSpPr>
        <xdr:cNvPr id="91" name="n_4mainValue【図書館】&#10;有形固定資産減価償却率">
          <a:extLst>
            <a:ext uri="{FF2B5EF4-FFF2-40B4-BE49-F238E27FC236}">
              <a16:creationId xmlns:a16="http://schemas.microsoft.com/office/drawing/2014/main" id="{7A1DA637-8573-4AED-81B7-984E98230D32}"/>
            </a:ext>
          </a:extLst>
        </xdr:cNvPr>
        <xdr:cNvSpPr txBox="1"/>
      </xdr:nvSpPr>
      <xdr:spPr>
        <a:xfrm>
          <a:off x="927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8095166-580B-4885-B930-887639603B2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AC0843-B1C3-474A-8CC3-DDF764663A2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ADEF317-2499-48FF-8A13-456F6ED310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D38C181-8D8E-43B6-B435-1FA012CCC4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D618090-7AB9-4418-A8D1-524FD93C3A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D5ECEDD-BE94-4BC2-890A-4733A437BF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673F1D4-4E77-402E-867E-678C2C0B191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AE16EC9-3836-4E4E-BCA2-2249CE34DFD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79F028B-BDC1-427D-8612-D9C00007F24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2CCAEED-9A28-4B96-A25E-3B8E7EFBF7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CD032DA-DCC9-4BFD-8631-A1DB2A71640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D3276EB-C325-4D83-B18E-004431BACAA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03D055E-D7D7-40C5-9BCF-8E8521757AD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DC15894-69B4-4D9E-A877-847CF7E6DB6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B2A02FD-3151-4112-BDCA-5984F976540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9C94B9E-5F22-4F89-9D73-A59C6F8642D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CA7EA0F-6813-4E4D-B0BA-5A49EA1728D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E102F0E-2ED7-45FC-8886-5CB478E488F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08CB1C1-EA6A-4A53-B207-FAF41283A9A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2DE92DF-ACA0-4968-8C0A-3C20632DFAB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06F44B3-F44A-4497-849E-36C288043E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F297464-54BF-4BCD-9865-E77B18C7258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1C32BAD-C5A2-4448-87C4-E58ABC5392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788E8A80-2CD3-4E0D-BB44-5A5C67DBD6B2}"/>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EDC9D2DF-2AD4-4969-ACF3-B63D2639B886}"/>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60786A73-6C98-4E2C-943C-0BDE0BB2C6E9}"/>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F37AC55F-F7EC-476B-B315-20CD79A632DF}"/>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0607BE36-C6C3-4B86-AE7D-21A1F7D8D796}"/>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a16="http://schemas.microsoft.com/office/drawing/2014/main" id="{1D1DB127-8420-421C-A756-81C2AA482C78}"/>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id="{80E1441B-BCAC-4F53-BF64-D3EEA9654D89}"/>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id="{AE8F8C33-029A-4595-89A2-F8D9FB72CAD7}"/>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5CD53569-9ACB-4E89-A56F-5E01A279F793}"/>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39043F49-3451-4D4F-B559-68213C90B8BF}"/>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id="{299B57CE-E2AF-4CAE-BC70-46A1C11C66F9}"/>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669012-580B-4786-B17D-2E3F8ABC6D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4A87B4-5C9A-4756-8CDB-E3C9426DD13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65326F2-B100-4239-8934-18298941D3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BD3BDC8-F469-429D-ADD0-23878D3A93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8EDAE78-98E7-4565-908C-043D1858392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166370</xdr:rowOff>
    </xdr:from>
    <xdr:to>
      <xdr:col>55</xdr:col>
      <xdr:colOff>50800</xdr:colOff>
      <xdr:row>40</xdr:row>
      <xdr:rowOff>96520</xdr:rowOff>
    </xdr:to>
    <xdr:sp macro="" textlink="">
      <xdr:nvSpPr>
        <xdr:cNvPr id="131" name="楕円 130">
          <a:extLst>
            <a:ext uri="{FF2B5EF4-FFF2-40B4-BE49-F238E27FC236}">
              <a16:creationId xmlns:a16="http://schemas.microsoft.com/office/drawing/2014/main" id="{55CDFC76-86CA-4849-98B8-9E3DC5D5757F}"/>
            </a:ext>
          </a:extLst>
        </xdr:cNvPr>
        <xdr:cNvSpPr/>
      </xdr:nvSpPr>
      <xdr:spPr>
        <a:xfrm>
          <a:off x="10426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144797</xdr:rowOff>
    </xdr:from>
    <xdr:ext cx="469744" cy="259045"/>
    <xdr:sp macro="" textlink="">
      <xdr:nvSpPr>
        <xdr:cNvPr id="132" name="【図書館】&#10;一人当たり面積該当値テキスト">
          <a:extLst>
            <a:ext uri="{FF2B5EF4-FFF2-40B4-BE49-F238E27FC236}">
              <a16:creationId xmlns:a16="http://schemas.microsoft.com/office/drawing/2014/main" id="{A7A63407-A88B-40DF-B449-8502C2655658}"/>
            </a:ext>
          </a:extLst>
        </xdr:cNvPr>
        <xdr:cNvSpPr txBox="1"/>
      </xdr:nvSpPr>
      <xdr:spPr>
        <a:xfrm>
          <a:off x="10515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33" name="楕円 132">
          <a:extLst>
            <a:ext uri="{FF2B5EF4-FFF2-40B4-BE49-F238E27FC236}">
              <a16:creationId xmlns:a16="http://schemas.microsoft.com/office/drawing/2014/main" id="{FCD8C0C4-8919-49FB-BA49-83B1FE55B1B0}"/>
            </a:ext>
          </a:extLst>
        </xdr:cNvPr>
        <xdr:cNvSpPr/>
      </xdr:nvSpPr>
      <xdr:spPr>
        <a:xfrm>
          <a:off x="9588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45720</xdr:rowOff>
    </xdr:from>
    <xdr:to>
      <xdr:col>55</xdr:col>
      <xdr:colOff>0</xdr:colOff>
      <xdr:row>40</xdr:row>
      <xdr:rowOff>45720</xdr:rowOff>
    </xdr:to>
    <xdr:cxnSp macro="">
      <xdr:nvCxnSpPr>
        <xdr:cNvPr id="134" name="直線コネクタ 133">
          <a:extLst>
            <a:ext uri="{FF2B5EF4-FFF2-40B4-BE49-F238E27FC236}">
              <a16:creationId xmlns:a16="http://schemas.microsoft.com/office/drawing/2014/main" id="{E0ECA5F2-026B-41BF-988A-7F1707182989}"/>
            </a:ext>
          </a:extLst>
        </xdr:cNvPr>
        <xdr:cNvCxnSpPr/>
      </xdr:nvCxnSpPr>
      <xdr:spPr>
        <a:xfrm>
          <a:off x="9639300" y="690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162560</xdr:rowOff>
    </xdr:from>
    <xdr:to>
      <xdr:col>46</xdr:col>
      <xdr:colOff>38100</xdr:colOff>
      <xdr:row>40</xdr:row>
      <xdr:rowOff>92710</xdr:rowOff>
    </xdr:to>
    <xdr:sp macro="" textlink="">
      <xdr:nvSpPr>
        <xdr:cNvPr id="135" name="楕円 134">
          <a:extLst>
            <a:ext uri="{FF2B5EF4-FFF2-40B4-BE49-F238E27FC236}">
              <a16:creationId xmlns:a16="http://schemas.microsoft.com/office/drawing/2014/main" id="{37452587-326A-40FC-BB76-264574AB3698}"/>
            </a:ext>
          </a:extLst>
        </xdr:cNvPr>
        <xdr:cNvSpPr/>
      </xdr:nvSpPr>
      <xdr:spPr>
        <a:xfrm>
          <a:off x="8699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41910</xdr:rowOff>
    </xdr:from>
    <xdr:to>
      <xdr:col>50</xdr:col>
      <xdr:colOff>114300</xdr:colOff>
      <xdr:row>40</xdr:row>
      <xdr:rowOff>45720</xdr:rowOff>
    </xdr:to>
    <xdr:cxnSp macro="">
      <xdr:nvCxnSpPr>
        <xdr:cNvPr id="136" name="直線コネクタ 135">
          <a:extLst>
            <a:ext uri="{FF2B5EF4-FFF2-40B4-BE49-F238E27FC236}">
              <a16:creationId xmlns:a16="http://schemas.microsoft.com/office/drawing/2014/main" id="{25D4A1B7-633A-47B1-855B-632823C3BA8E}"/>
            </a:ext>
          </a:extLst>
        </xdr:cNvPr>
        <xdr:cNvCxnSpPr/>
      </xdr:nvCxnSpPr>
      <xdr:spPr>
        <a:xfrm>
          <a:off x="8750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166370</xdr:rowOff>
    </xdr:from>
    <xdr:to>
      <xdr:col>41</xdr:col>
      <xdr:colOff>101600</xdr:colOff>
      <xdr:row>40</xdr:row>
      <xdr:rowOff>96520</xdr:rowOff>
    </xdr:to>
    <xdr:sp macro="" textlink="">
      <xdr:nvSpPr>
        <xdr:cNvPr id="137" name="楕円 136">
          <a:extLst>
            <a:ext uri="{FF2B5EF4-FFF2-40B4-BE49-F238E27FC236}">
              <a16:creationId xmlns:a16="http://schemas.microsoft.com/office/drawing/2014/main" id="{84A189C0-965C-4D47-9213-C4A250F02339}"/>
            </a:ext>
          </a:extLst>
        </xdr:cNvPr>
        <xdr:cNvSpPr/>
      </xdr:nvSpPr>
      <xdr:spPr>
        <a:xfrm>
          <a:off x="7810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41910</xdr:rowOff>
    </xdr:from>
    <xdr:to>
      <xdr:col>45</xdr:col>
      <xdr:colOff>177800</xdr:colOff>
      <xdr:row>40</xdr:row>
      <xdr:rowOff>45720</xdr:rowOff>
    </xdr:to>
    <xdr:cxnSp macro="">
      <xdr:nvCxnSpPr>
        <xdr:cNvPr id="138" name="直線コネクタ 137">
          <a:extLst>
            <a:ext uri="{FF2B5EF4-FFF2-40B4-BE49-F238E27FC236}">
              <a16:creationId xmlns:a16="http://schemas.microsoft.com/office/drawing/2014/main" id="{0B1926AB-AD46-419E-B75B-9A5376680AD9}"/>
            </a:ext>
          </a:extLst>
        </xdr:cNvPr>
        <xdr:cNvCxnSpPr/>
      </xdr:nvCxnSpPr>
      <xdr:spPr>
        <a:xfrm flipV="1">
          <a:off x="7861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162560</xdr:rowOff>
    </xdr:from>
    <xdr:to>
      <xdr:col>36</xdr:col>
      <xdr:colOff>165100</xdr:colOff>
      <xdr:row>40</xdr:row>
      <xdr:rowOff>92710</xdr:rowOff>
    </xdr:to>
    <xdr:sp macro="" textlink="">
      <xdr:nvSpPr>
        <xdr:cNvPr id="139" name="楕円 138">
          <a:extLst>
            <a:ext uri="{FF2B5EF4-FFF2-40B4-BE49-F238E27FC236}">
              <a16:creationId xmlns:a16="http://schemas.microsoft.com/office/drawing/2014/main" id="{1C64AC5E-FD3B-4C6F-929C-1563D66CAF98}"/>
            </a:ext>
          </a:extLst>
        </xdr:cNvPr>
        <xdr:cNvSpPr/>
      </xdr:nvSpPr>
      <xdr:spPr>
        <a:xfrm>
          <a:off x="692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41910</xdr:rowOff>
    </xdr:from>
    <xdr:to>
      <xdr:col>41</xdr:col>
      <xdr:colOff>50800</xdr:colOff>
      <xdr:row>40</xdr:row>
      <xdr:rowOff>45720</xdr:rowOff>
    </xdr:to>
    <xdr:cxnSp macro="">
      <xdr:nvCxnSpPr>
        <xdr:cNvPr id="140" name="直線コネクタ 139">
          <a:extLst>
            <a:ext uri="{FF2B5EF4-FFF2-40B4-BE49-F238E27FC236}">
              <a16:creationId xmlns:a16="http://schemas.microsoft.com/office/drawing/2014/main" id="{9C14A0FA-207B-4D89-8C3B-C960EA3DE4A1}"/>
            </a:ext>
          </a:extLst>
        </xdr:cNvPr>
        <xdr:cNvCxnSpPr/>
      </xdr:nvCxnSpPr>
      <xdr:spPr>
        <a:xfrm>
          <a:off x="6972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a16="http://schemas.microsoft.com/office/drawing/2014/main" id="{7D9E834F-197D-41C6-AE59-C439D3C9179A}"/>
            </a:ext>
          </a:extLst>
        </xdr:cNvPr>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B0CD17A0-DBA6-461C-8794-09D90A0567E1}"/>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7CD5F5D5-D053-43B7-BD74-E9F24249EE5B}"/>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id="{EFD143F3-5126-4816-B793-5014D0F9AED1}"/>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87647</xdr:rowOff>
    </xdr:from>
    <xdr:ext cx="469744" cy="259045"/>
    <xdr:sp macro="" textlink="">
      <xdr:nvSpPr>
        <xdr:cNvPr id="145" name="n_1mainValue【図書館】&#10;一人当たり面積">
          <a:extLst>
            <a:ext uri="{FF2B5EF4-FFF2-40B4-BE49-F238E27FC236}">
              <a16:creationId xmlns:a16="http://schemas.microsoft.com/office/drawing/2014/main" id="{7DF1B4BC-B0C0-40F5-9089-484FB8918CB0}"/>
            </a:ext>
          </a:extLst>
        </xdr:cNvPr>
        <xdr:cNvSpPr txBox="1"/>
      </xdr:nvSpPr>
      <xdr:spPr>
        <a:xfrm>
          <a:off x="9391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83837</xdr:rowOff>
    </xdr:from>
    <xdr:ext cx="469744" cy="259045"/>
    <xdr:sp macro="" textlink="">
      <xdr:nvSpPr>
        <xdr:cNvPr id="146" name="n_2mainValue【図書館】&#10;一人当たり面積">
          <a:extLst>
            <a:ext uri="{FF2B5EF4-FFF2-40B4-BE49-F238E27FC236}">
              <a16:creationId xmlns:a16="http://schemas.microsoft.com/office/drawing/2014/main" id="{4BC4DB1E-BF6F-425B-88E0-42FD03EB3560}"/>
            </a:ext>
          </a:extLst>
        </xdr:cNvPr>
        <xdr:cNvSpPr txBox="1"/>
      </xdr:nvSpPr>
      <xdr:spPr>
        <a:xfrm>
          <a:off x="8515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87647</xdr:rowOff>
    </xdr:from>
    <xdr:ext cx="469744" cy="259045"/>
    <xdr:sp macro="" textlink="">
      <xdr:nvSpPr>
        <xdr:cNvPr id="147" name="n_3mainValue【図書館】&#10;一人当たり面積">
          <a:extLst>
            <a:ext uri="{FF2B5EF4-FFF2-40B4-BE49-F238E27FC236}">
              <a16:creationId xmlns:a16="http://schemas.microsoft.com/office/drawing/2014/main" id="{4567CF89-344C-41D8-B648-633AC3311570}"/>
            </a:ext>
          </a:extLst>
        </xdr:cNvPr>
        <xdr:cNvSpPr txBox="1"/>
      </xdr:nvSpPr>
      <xdr:spPr>
        <a:xfrm>
          <a:off x="7626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83837</xdr:rowOff>
    </xdr:from>
    <xdr:ext cx="469744" cy="259045"/>
    <xdr:sp macro="" textlink="">
      <xdr:nvSpPr>
        <xdr:cNvPr id="148" name="n_4mainValue【図書館】&#10;一人当たり面積">
          <a:extLst>
            <a:ext uri="{FF2B5EF4-FFF2-40B4-BE49-F238E27FC236}">
              <a16:creationId xmlns:a16="http://schemas.microsoft.com/office/drawing/2014/main" id="{1F5C440B-9BA2-425C-986E-B77D6100B95E}"/>
            </a:ext>
          </a:extLst>
        </xdr:cNvPr>
        <xdr:cNvSpPr txBox="1"/>
      </xdr:nvSpPr>
      <xdr:spPr>
        <a:xfrm>
          <a:off x="6737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BCC8D36-0EDE-41BC-8476-E5E0EC7B80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5627AC9-0B34-4227-AAEC-5C58A6FA7D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2E7195A-85CA-417F-B28B-E1889051286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2B39DEA-0D9E-40ED-B703-48F89AC67DF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DB2F46C-4B02-4BC2-9CA4-8CB724B05D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3DFBB84-BBC0-4C2A-B72F-87D32CDEFA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C0A3448-99C2-4CE9-9BBB-B149B5AE96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E9B50DC-E7A0-4CA9-8C17-C2E0B5FAC0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307E551-CC28-4023-92E4-22D13BC604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AE9F8A2-D097-4A2B-A0F9-1D9C111BB6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56EDC50-C975-463A-B044-1AC2A3651B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9A42AC2F-AE75-443E-A225-B1296FDC5BB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4B9FECD-9DE0-4072-8194-315D0C5F24B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BB67269-7B2C-42A1-AF4B-3FC820F2DB3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10313A2-7DA9-4434-B654-740E3B9A6CE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335C5DA-C416-42B5-A8AC-9A2C77FEEE3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D93FA96-44B8-4376-A0C3-F21F02EDB95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D84EDF9-56FD-4C82-87FA-4D301044EF3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16E8A65-EFD9-4FC4-B62F-47E8D03F5A3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E2BE27A-BCDD-4E56-9FB1-417823DC69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AF8659E-F608-4B60-A5D7-AC20BDABA19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A272699-A927-456A-9B66-B7433E514DE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BF3B9E3-E502-49E3-A5AE-1DDCAA95D1F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A320688-03C5-4ED1-AA88-419B33AAE9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D32DBC6-BCCA-478C-81E3-535D9216A3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E74B44D-51D3-4BB1-91F0-22922C237C87}"/>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6E244B06-F97E-4CB2-9B2D-5F3BB930664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9BF111DE-84DA-46BB-9B95-4DC8464C3B2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EECADD84-8EB7-40E8-A86E-8130C4DD2C62}"/>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BF41CF90-0754-496E-897C-D00C14AC389E}"/>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99FBC718-B4AC-4AEE-B1C6-24FBFED75F41}"/>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id="{CF20DD11-F49F-43C2-80CD-21B818443AF4}"/>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id="{D658D5B9-5214-45BF-94EB-444EA7A3A809}"/>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88B0CA25-D5FB-4407-8F1E-A6525EEA1B84}"/>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id="{BB1A6C34-74D0-4616-A46F-6BBE54B8BC0B}"/>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id="{200BE420-5529-4922-9DCB-5ECC1C93B332}"/>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CA08E9E-822E-4C69-98AB-6E5860B4B6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9FAE53-8D5D-471A-B5B3-81CD7B971E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2BBCB88-CC3A-4B5B-8008-33B20CCD7A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44C72C1-2093-4754-9F5A-2198656779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8DA2759-E784-4D8F-B72F-2A05279464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xdr:rowOff>
    </xdr:from>
    <xdr:to>
      <xdr:col>24</xdr:col>
      <xdr:colOff>114300</xdr:colOff>
      <xdr:row>62</xdr:row>
      <xdr:rowOff>106317</xdr:rowOff>
    </xdr:to>
    <xdr:sp macro="" textlink="">
      <xdr:nvSpPr>
        <xdr:cNvPr id="190" name="楕円 189">
          <a:extLst>
            <a:ext uri="{FF2B5EF4-FFF2-40B4-BE49-F238E27FC236}">
              <a16:creationId xmlns:a16="http://schemas.microsoft.com/office/drawing/2014/main" id="{5FC1848E-5915-4B74-B7B8-D0F785D66AF3}"/>
            </a:ext>
          </a:extLst>
        </xdr:cNvPr>
        <xdr:cNvSpPr/>
      </xdr:nvSpPr>
      <xdr:spPr>
        <a:xfrm>
          <a:off x="4584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154594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8903310-4043-4687-9067-0CCF686224D2}"/>
            </a:ext>
          </a:extLst>
        </xdr:cNvPr>
        <xdr:cNvSpPr txBox="1"/>
      </xdr:nvSpPr>
      <xdr:spPr>
        <a:xfrm>
          <a:off x="4673600"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25944</xdr:rowOff>
    </xdr:from>
    <xdr:to>
      <xdr:col>20</xdr:col>
      <xdr:colOff>38100</xdr:colOff>
      <xdr:row>62</xdr:row>
      <xdr:rowOff>127544</xdr:rowOff>
    </xdr:to>
    <xdr:sp macro="" textlink="">
      <xdr:nvSpPr>
        <xdr:cNvPr id="192" name="楕円 191">
          <a:extLst>
            <a:ext uri="{FF2B5EF4-FFF2-40B4-BE49-F238E27FC236}">
              <a16:creationId xmlns:a16="http://schemas.microsoft.com/office/drawing/2014/main" id="{5D9E994F-F516-4DBF-AE19-F0A959AC1766}"/>
            </a:ext>
          </a:extLst>
        </xdr:cNvPr>
        <xdr:cNvSpPr/>
      </xdr:nvSpPr>
      <xdr:spPr>
        <a:xfrm>
          <a:off x="3746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55517</xdr:rowOff>
    </xdr:from>
    <xdr:to>
      <xdr:col>24</xdr:col>
      <xdr:colOff>63500</xdr:colOff>
      <xdr:row>62</xdr:row>
      <xdr:rowOff>76744</xdr:rowOff>
    </xdr:to>
    <xdr:cxnSp macro="">
      <xdr:nvCxnSpPr>
        <xdr:cNvPr id="193" name="直線コネクタ 192">
          <a:extLst>
            <a:ext uri="{FF2B5EF4-FFF2-40B4-BE49-F238E27FC236}">
              <a16:creationId xmlns:a16="http://schemas.microsoft.com/office/drawing/2014/main" id="{8E4D4917-2770-4606-A9D1-AC9C1D7683E1}"/>
            </a:ext>
          </a:extLst>
        </xdr:cNvPr>
        <xdr:cNvCxnSpPr/>
      </xdr:nvCxnSpPr>
      <xdr:spPr>
        <a:xfrm flipV="1">
          <a:off x="3797300" y="1068541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150041</xdr:rowOff>
    </xdr:from>
    <xdr:to>
      <xdr:col>15</xdr:col>
      <xdr:colOff>101600</xdr:colOff>
      <xdr:row>62</xdr:row>
      <xdr:rowOff>80191</xdr:rowOff>
    </xdr:to>
    <xdr:sp macro="" textlink="">
      <xdr:nvSpPr>
        <xdr:cNvPr id="194" name="楕円 193">
          <a:extLst>
            <a:ext uri="{FF2B5EF4-FFF2-40B4-BE49-F238E27FC236}">
              <a16:creationId xmlns:a16="http://schemas.microsoft.com/office/drawing/2014/main" id="{E1CFF365-6778-452A-B898-BCF54ED36395}"/>
            </a:ext>
          </a:extLst>
        </xdr:cNvPr>
        <xdr:cNvSpPr/>
      </xdr:nvSpPr>
      <xdr:spPr>
        <a:xfrm>
          <a:off x="2857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29391</xdr:rowOff>
    </xdr:from>
    <xdr:to>
      <xdr:col>19</xdr:col>
      <xdr:colOff>177800</xdr:colOff>
      <xdr:row>62</xdr:row>
      <xdr:rowOff>76744</xdr:rowOff>
    </xdr:to>
    <xdr:cxnSp macro="">
      <xdr:nvCxnSpPr>
        <xdr:cNvPr id="195" name="直線コネクタ 194">
          <a:extLst>
            <a:ext uri="{FF2B5EF4-FFF2-40B4-BE49-F238E27FC236}">
              <a16:creationId xmlns:a16="http://schemas.microsoft.com/office/drawing/2014/main" id="{75BC3541-6247-4F0C-AC68-906D74DCF328}"/>
            </a:ext>
          </a:extLst>
        </xdr:cNvPr>
        <xdr:cNvCxnSpPr/>
      </xdr:nvCxnSpPr>
      <xdr:spPr>
        <a:xfrm>
          <a:off x="2908300" y="1065929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96" name="楕円 195">
          <a:extLst>
            <a:ext uri="{FF2B5EF4-FFF2-40B4-BE49-F238E27FC236}">
              <a16:creationId xmlns:a16="http://schemas.microsoft.com/office/drawing/2014/main" id="{5C931D3C-1B35-4670-9873-A60A627BB960}"/>
            </a:ext>
          </a:extLst>
        </xdr:cNvPr>
        <xdr:cNvSpPr/>
      </xdr:nvSpPr>
      <xdr:spPr>
        <a:xfrm>
          <a:off x="1968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xdr:rowOff>
    </xdr:from>
    <xdr:to>
      <xdr:col>15</xdr:col>
      <xdr:colOff>50800</xdr:colOff>
      <xdr:row>62</xdr:row>
      <xdr:rowOff>29391</xdr:rowOff>
    </xdr:to>
    <xdr:cxnSp macro="">
      <xdr:nvCxnSpPr>
        <xdr:cNvPr id="197" name="直線コネクタ 196">
          <a:extLst>
            <a:ext uri="{FF2B5EF4-FFF2-40B4-BE49-F238E27FC236}">
              <a16:creationId xmlns:a16="http://schemas.microsoft.com/office/drawing/2014/main" id="{F3382A4E-7D3A-44E9-8AD2-00CA465BBCD2}"/>
            </a:ext>
          </a:extLst>
        </xdr:cNvPr>
        <xdr:cNvCxnSpPr/>
      </xdr:nvCxnSpPr>
      <xdr:spPr>
        <a:xfrm>
          <a:off x="2019300" y="106462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198" name="楕円 197">
          <a:extLst>
            <a:ext uri="{FF2B5EF4-FFF2-40B4-BE49-F238E27FC236}">
              <a16:creationId xmlns:a16="http://schemas.microsoft.com/office/drawing/2014/main" id="{7354AC83-A768-4E00-A26A-13B7160D0956}"/>
            </a:ext>
          </a:extLst>
        </xdr:cNvPr>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62</xdr:row>
      <xdr:rowOff>16328</xdr:rowOff>
    </xdr:to>
    <xdr:cxnSp macro="">
      <xdr:nvCxnSpPr>
        <xdr:cNvPr id="199" name="直線コネクタ 198">
          <a:extLst>
            <a:ext uri="{FF2B5EF4-FFF2-40B4-BE49-F238E27FC236}">
              <a16:creationId xmlns:a16="http://schemas.microsoft.com/office/drawing/2014/main" id="{48742EE3-1A80-4CCF-8B08-4178E88E319F}"/>
            </a:ext>
          </a:extLst>
        </xdr:cNvPr>
        <xdr:cNvCxnSpPr/>
      </xdr:nvCxnSpPr>
      <xdr:spPr>
        <a:xfrm>
          <a:off x="1130300" y="106070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200" name="n_1aveValue【体育館・プール】&#10;有形固定資産減価償却率">
          <a:extLst>
            <a:ext uri="{FF2B5EF4-FFF2-40B4-BE49-F238E27FC236}">
              <a16:creationId xmlns:a16="http://schemas.microsoft.com/office/drawing/2014/main" id="{7FD3360B-5595-4C18-B0E0-2DB6EB34B8A1}"/>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30B6DD36-6246-463A-BCFF-679720F60325}"/>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a:extLst>
            <a:ext uri="{FF2B5EF4-FFF2-40B4-BE49-F238E27FC236}">
              <a16:creationId xmlns:a16="http://schemas.microsoft.com/office/drawing/2014/main" id="{1F83EB3F-9147-46BE-B203-93643587DA2C}"/>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a16="http://schemas.microsoft.com/office/drawing/2014/main" id="{5B328FD4-B4DB-4029-A29B-7B7C11086DC1}"/>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118671</xdr:rowOff>
    </xdr:from>
    <xdr:ext cx="405111" cy="259045"/>
    <xdr:sp macro="" textlink="">
      <xdr:nvSpPr>
        <xdr:cNvPr id="204" name="n_1mainValue【体育館・プール】&#10;有形固定資産減価償却率">
          <a:extLst>
            <a:ext uri="{FF2B5EF4-FFF2-40B4-BE49-F238E27FC236}">
              <a16:creationId xmlns:a16="http://schemas.microsoft.com/office/drawing/2014/main" id="{4E55075C-FEC1-4312-A6B6-DE8F0D39349D}"/>
            </a:ext>
          </a:extLst>
        </xdr:cNvPr>
        <xdr:cNvSpPr txBox="1"/>
      </xdr:nvSpPr>
      <xdr:spPr>
        <a:xfrm>
          <a:off x="35820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71318</xdr:rowOff>
    </xdr:from>
    <xdr:ext cx="405111" cy="259045"/>
    <xdr:sp macro="" textlink="">
      <xdr:nvSpPr>
        <xdr:cNvPr id="205" name="n_2mainValue【体育館・プール】&#10;有形固定資産減価償却率">
          <a:extLst>
            <a:ext uri="{FF2B5EF4-FFF2-40B4-BE49-F238E27FC236}">
              <a16:creationId xmlns:a16="http://schemas.microsoft.com/office/drawing/2014/main" id="{BB6D8806-51D6-4415-86FA-0E1386ADEEA7}"/>
            </a:ext>
          </a:extLst>
        </xdr:cNvPr>
        <xdr:cNvSpPr txBox="1"/>
      </xdr:nvSpPr>
      <xdr:spPr>
        <a:xfrm>
          <a:off x="2705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206" name="n_3mainValue【体育館・プール】&#10;有形固定資産減価償却率">
          <a:extLst>
            <a:ext uri="{FF2B5EF4-FFF2-40B4-BE49-F238E27FC236}">
              <a16:creationId xmlns:a16="http://schemas.microsoft.com/office/drawing/2014/main" id="{07222241-E6D7-4086-AE63-6CCC69C17F3A}"/>
            </a:ext>
          </a:extLst>
        </xdr:cNvPr>
        <xdr:cNvSpPr txBox="1"/>
      </xdr:nvSpPr>
      <xdr:spPr>
        <a:xfrm>
          <a:off x="1816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207" name="n_4mainValue【体育館・プール】&#10;有形固定資産減価償却率">
          <a:extLst>
            <a:ext uri="{FF2B5EF4-FFF2-40B4-BE49-F238E27FC236}">
              <a16:creationId xmlns:a16="http://schemas.microsoft.com/office/drawing/2014/main" id="{37965514-952E-4119-A941-8CB4937BB574}"/>
            </a:ext>
          </a:extLst>
        </xdr:cNvPr>
        <xdr:cNvSpPr txBox="1"/>
      </xdr:nvSpPr>
      <xdr:spPr>
        <a:xfrm>
          <a:off x="927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8F60FA4-6F87-4589-95EB-4D4841804C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F5FCBB3-3724-444B-8A67-AC88312DE7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A40ED4F-3323-4975-AA11-D23A5D9D0B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6D7BA83-1F06-403E-8096-D8EACCC8AE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1DAAB9D-4FBD-450B-A5E8-D6D59EC7B4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7F01647-7CC2-4A2D-8CB6-DC08B685A8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21A74DA-8DFF-42DC-B9A1-FC1E009055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4EBB9CE-276D-4771-ACFC-A118BB4FC17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D44CED9-660A-453D-A4EF-D18F679C26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03E5754-4E5A-4392-9F99-33AF2931119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41847C8-EEA6-4274-B8D8-E2DED43841E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2079047B-AF25-4010-8038-412A506D7F0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825BE4B-4B21-49F4-A33C-03C3E54DDAC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5615C77-E005-4B5F-827E-A5743BB1406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BD6924A9-E735-4044-8785-692F426E63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EEB24EE-4E6B-4E99-B57A-3BC24D73C2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88E8297-23EA-45DE-BFC8-C70891DC78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F0923586-FDA7-420B-ACF5-08ADCDE2300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5A36BA2-40D7-4FB7-9E51-EB4533F561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8120027-9421-41D1-B5FC-E718FD6E4AB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6C1754A-FFEB-435B-A6AC-007EF2444B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2EF5D1C7-AE4A-43E4-A3AC-DBD8BA0183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4F0AE1EB-B5DB-403B-8B56-38FBD8ABC8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id="{14DC4E70-216C-4A0F-BF0C-DB88C9E9587D}"/>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id="{3417DDE9-CCE3-43E1-AE32-0BEA0B7E2A4C}"/>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id="{78B5D75B-A9D0-4236-8A64-8F7B709A7D8E}"/>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id="{B6E132AE-48ED-479A-A21A-4A42C4E5D99B}"/>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id="{246A392A-C3D4-42BE-943E-030C12101116}"/>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id="{20226549-9FE6-48D1-8CA5-7296ADC96F65}"/>
            </a:ext>
          </a:extLst>
        </xdr:cNvPr>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id="{993D2A88-451B-4A31-AC77-BE27C95AB045}"/>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id="{EFF4C4DB-1CAF-4D44-901D-E4C3046A7220}"/>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id="{70E11056-87F9-49BE-924D-B96BFFD57D52}"/>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id="{64C7D816-13DA-4392-BC86-FFC0220A207B}"/>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id="{8FC232D3-5292-43FE-B24C-14F557B0F8F8}"/>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7720DC6-7783-47ED-B27E-C529C88C380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3351DEE-7CA6-4C69-BA8E-D3DD61CB4F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E0A209B-376E-432D-8853-9A111760CE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062D499-D549-4A5B-9D25-0FAAC59D85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6C7EEE5-492E-4CFF-969A-72D3C52F16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110490</xdr:rowOff>
    </xdr:from>
    <xdr:to>
      <xdr:col>55</xdr:col>
      <xdr:colOff>50800</xdr:colOff>
      <xdr:row>61</xdr:row>
      <xdr:rowOff>40640</xdr:rowOff>
    </xdr:to>
    <xdr:sp macro="" textlink="">
      <xdr:nvSpPr>
        <xdr:cNvPr id="247" name="楕円 246">
          <a:extLst>
            <a:ext uri="{FF2B5EF4-FFF2-40B4-BE49-F238E27FC236}">
              <a16:creationId xmlns:a16="http://schemas.microsoft.com/office/drawing/2014/main" id="{52940396-3C70-48C4-97EC-AA02416A7C8E}"/>
            </a:ext>
          </a:extLst>
        </xdr:cNvPr>
        <xdr:cNvSpPr/>
      </xdr:nvSpPr>
      <xdr:spPr>
        <a:xfrm>
          <a:off x="104267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133367</xdr:rowOff>
    </xdr:from>
    <xdr:ext cx="469744" cy="259045"/>
    <xdr:sp macro="" textlink="">
      <xdr:nvSpPr>
        <xdr:cNvPr id="248" name="【体育館・プール】&#10;一人当たり面積該当値テキスト">
          <a:extLst>
            <a:ext uri="{FF2B5EF4-FFF2-40B4-BE49-F238E27FC236}">
              <a16:creationId xmlns:a16="http://schemas.microsoft.com/office/drawing/2014/main" id="{A3502B7E-2D7A-4927-8776-B34451326DEF}"/>
            </a:ext>
          </a:extLst>
        </xdr:cNvPr>
        <xdr:cNvSpPr txBox="1"/>
      </xdr:nvSpPr>
      <xdr:spPr>
        <a:xfrm>
          <a:off x="10515600"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113030</xdr:rowOff>
    </xdr:from>
    <xdr:to>
      <xdr:col>50</xdr:col>
      <xdr:colOff>165100</xdr:colOff>
      <xdr:row>61</xdr:row>
      <xdr:rowOff>43180</xdr:rowOff>
    </xdr:to>
    <xdr:sp macro="" textlink="">
      <xdr:nvSpPr>
        <xdr:cNvPr id="249" name="楕円 248">
          <a:extLst>
            <a:ext uri="{FF2B5EF4-FFF2-40B4-BE49-F238E27FC236}">
              <a16:creationId xmlns:a16="http://schemas.microsoft.com/office/drawing/2014/main" id="{9799EF9C-4F2C-4773-B696-3CED0831D9D9}"/>
            </a:ext>
          </a:extLst>
        </xdr:cNvPr>
        <xdr:cNvSpPr/>
      </xdr:nvSpPr>
      <xdr:spPr>
        <a:xfrm>
          <a:off x="958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161290</xdr:rowOff>
    </xdr:from>
    <xdr:to>
      <xdr:col>55</xdr:col>
      <xdr:colOff>0</xdr:colOff>
      <xdr:row>60</xdr:row>
      <xdr:rowOff>163830</xdr:rowOff>
    </xdr:to>
    <xdr:cxnSp macro="">
      <xdr:nvCxnSpPr>
        <xdr:cNvPr id="250" name="直線コネクタ 249">
          <a:extLst>
            <a:ext uri="{FF2B5EF4-FFF2-40B4-BE49-F238E27FC236}">
              <a16:creationId xmlns:a16="http://schemas.microsoft.com/office/drawing/2014/main" id="{1C641191-CEF0-4785-8BCD-EA02780FC602}"/>
            </a:ext>
          </a:extLst>
        </xdr:cNvPr>
        <xdr:cNvCxnSpPr/>
      </xdr:nvCxnSpPr>
      <xdr:spPr>
        <a:xfrm flipV="1">
          <a:off x="9639300" y="1044829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51" name="楕円 250">
          <a:extLst>
            <a:ext uri="{FF2B5EF4-FFF2-40B4-BE49-F238E27FC236}">
              <a16:creationId xmlns:a16="http://schemas.microsoft.com/office/drawing/2014/main" id="{2CD30AAA-977A-4B3D-836A-E8FCBA254798}"/>
            </a:ext>
          </a:extLst>
        </xdr:cNvPr>
        <xdr:cNvSpPr/>
      </xdr:nvSpPr>
      <xdr:spPr>
        <a:xfrm>
          <a:off x="869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60</xdr:row>
      <xdr:rowOff>163830</xdr:rowOff>
    </xdr:to>
    <xdr:cxnSp macro="">
      <xdr:nvCxnSpPr>
        <xdr:cNvPr id="252" name="直線コネクタ 251">
          <a:extLst>
            <a:ext uri="{FF2B5EF4-FFF2-40B4-BE49-F238E27FC236}">
              <a16:creationId xmlns:a16="http://schemas.microsoft.com/office/drawing/2014/main" id="{0B1E7678-FD70-4444-BA45-274548457043}"/>
            </a:ext>
          </a:extLst>
        </xdr:cNvPr>
        <xdr:cNvCxnSpPr/>
      </xdr:nvCxnSpPr>
      <xdr:spPr>
        <a:xfrm>
          <a:off x="8750300" y="1044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107950</xdr:rowOff>
    </xdr:from>
    <xdr:to>
      <xdr:col>41</xdr:col>
      <xdr:colOff>101600</xdr:colOff>
      <xdr:row>61</xdr:row>
      <xdr:rowOff>38100</xdr:rowOff>
    </xdr:to>
    <xdr:sp macro="" textlink="">
      <xdr:nvSpPr>
        <xdr:cNvPr id="253" name="楕円 252">
          <a:extLst>
            <a:ext uri="{FF2B5EF4-FFF2-40B4-BE49-F238E27FC236}">
              <a16:creationId xmlns:a16="http://schemas.microsoft.com/office/drawing/2014/main" id="{56C0E942-ABDE-44E8-9896-1D081E7785C2}"/>
            </a:ext>
          </a:extLst>
        </xdr:cNvPr>
        <xdr:cNvSpPr/>
      </xdr:nvSpPr>
      <xdr:spPr>
        <a:xfrm>
          <a:off x="7810500" y="10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158750</xdr:rowOff>
    </xdr:from>
    <xdr:to>
      <xdr:col>45</xdr:col>
      <xdr:colOff>177800</xdr:colOff>
      <xdr:row>60</xdr:row>
      <xdr:rowOff>160020</xdr:rowOff>
    </xdr:to>
    <xdr:cxnSp macro="">
      <xdr:nvCxnSpPr>
        <xdr:cNvPr id="254" name="直線コネクタ 253">
          <a:extLst>
            <a:ext uri="{FF2B5EF4-FFF2-40B4-BE49-F238E27FC236}">
              <a16:creationId xmlns:a16="http://schemas.microsoft.com/office/drawing/2014/main" id="{41F24AD1-D00F-402E-B827-087221BF6E9C}"/>
            </a:ext>
          </a:extLst>
        </xdr:cNvPr>
        <xdr:cNvCxnSpPr/>
      </xdr:nvCxnSpPr>
      <xdr:spPr>
        <a:xfrm>
          <a:off x="7861300" y="104457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102870</xdr:rowOff>
    </xdr:from>
    <xdr:to>
      <xdr:col>36</xdr:col>
      <xdr:colOff>165100</xdr:colOff>
      <xdr:row>61</xdr:row>
      <xdr:rowOff>33020</xdr:rowOff>
    </xdr:to>
    <xdr:sp macro="" textlink="">
      <xdr:nvSpPr>
        <xdr:cNvPr id="255" name="楕円 254">
          <a:extLst>
            <a:ext uri="{FF2B5EF4-FFF2-40B4-BE49-F238E27FC236}">
              <a16:creationId xmlns:a16="http://schemas.microsoft.com/office/drawing/2014/main" id="{8F7F7C7E-C5D9-456D-A944-4DFD541206B6}"/>
            </a:ext>
          </a:extLst>
        </xdr:cNvPr>
        <xdr:cNvSpPr/>
      </xdr:nvSpPr>
      <xdr:spPr>
        <a:xfrm>
          <a:off x="6921500" y="10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153670</xdr:rowOff>
    </xdr:from>
    <xdr:to>
      <xdr:col>41</xdr:col>
      <xdr:colOff>50800</xdr:colOff>
      <xdr:row>60</xdr:row>
      <xdr:rowOff>158750</xdr:rowOff>
    </xdr:to>
    <xdr:cxnSp macro="">
      <xdr:nvCxnSpPr>
        <xdr:cNvPr id="256" name="直線コネクタ 255">
          <a:extLst>
            <a:ext uri="{FF2B5EF4-FFF2-40B4-BE49-F238E27FC236}">
              <a16:creationId xmlns:a16="http://schemas.microsoft.com/office/drawing/2014/main" id="{53EF82C3-AE5F-4364-80EC-79AB1B99AC58}"/>
            </a:ext>
          </a:extLst>
        </xdr:cNvPr>
        <xdr:cNvCxnSpPr/>
      </xdr:nvCxnSpPr>
      <xdr:spPr>
        <a:xfrm>
          <a:off x="6972300" y="104406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257" name="n_1aveValue【体育館・プール】&#10;一人当たり面積">
          <a:extLst>
            <a:ext uri="{FF2B5EF4-FFF2-40B4-BE49-F238E27FC236}">
              <a16:creationId xmlns:a16="http://schemas.microsoft.com/office/drawing/2014/main" id="{67C7536D-5254-4D85-85F7-9386D74B52FB}"/>
            </a:ext>
          </a:extLst>
        </xdr:cNvPr>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258" name="n_2aveValue【体育館・プール】&#10;一人当たり面積">
          <a:extLst>
            <a:ext uri="{FF2B5EF4-FFF2-40B4-BE49-F238E27FC236}">
              <a16:creationId xmlns:a16="http://schemas.microsoft.com/office/drawing/2014/main" id="{EEB16B49-90B6-417C-B176-963C3D28A616}"/>
            </a:ext>
          </a:extLst>
        </xdr:cNvPr>
        <xdr:cNvSpPr txBox="1"/>
      </xdr:nvSpPr>
      <xdr:spPr>
        <a:xfrm>
          <a:off x="8515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153687</xdr:rowOff>
    </xdr:from>
    <xdr:ext cx="469744" cy="259045"/>
    <xdr:sp macro="" textlink="">
      <xdr:nvSpPr>
        <xdr:cNvPr id="259" name="n_3aveValue【体育館・プール】&#10;一人当たり面積">
          <a:extLst>
            <a:ext uri="{FF2B5EF4-FFF2-40B4-BE49-F238E27FC236}">
              <a16:creationId xmlns:a16="http://schemas.microsoft.com/office/drawing/2014/main" id="{D1410B05-9F95-4793-836A-60235562A025}"/>
            </a:ext>
          </a:extLst>
        </xdr:cNvPr>
        <xdr:cNvSpPr txBox="1"/>
      </xdr:nvSpPr>
      <xdr:spPr>
        <a:xfrm>
          <a:off x="7626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6367</xdr:rowOff>
    </xdr:from>
    <xdr:ext cx="469744" cy="259045"/>
    <xdr:sp macro="" textlink="">
      <xdr:nvSpPr>
        <xdr:cNvPr id="260" name="n_4aveValue【体育館・プール】&#10;一人当たり面積">
          <a:extLst>
            <a:ext uri="{FF2B5EF4-FFF2-40B4-BE49-F238E27FC236}">
              <a16:creationId xmlns:a16="http://schemas.microsoft.com/office/drawing/2014/main" id="{D9AAE4B8-7D75-4555-A0D8-15FBAC8C3287}"/>
            </a:ext>
          </a:extLst>
        </xdr:cNvPr>
        <xdr:cNvSpPr txBox="1"/>
      </xdr:nvSpPr>
      <xdr:spPr>
        <a:xfrm>
          <a:off x="6737427"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59707</xdr:rowOff>
    </xdr:from>
    <xdr:ext cx="469744" cy="259045"/>
    <xdr:sp macro="" textlink="">
      <xdr:nvSpPr>
        <xdr:cNvPr id="261" name="n_1mainValue【体育館・プール】&#10;一人当たり面積">
          <a:extLst>
            <a:ext uri="{FF2B5EF4-FFF2-40B4-BE49-F238E27FC236}">
              <a16:creationId xmlns:a16="http://schemas.microsoft.com/office/drawing/2014/main" id="{55BF959B-C7D4-4C41-8B87-8B80A84E0108}"/>
            </a:ext>
          </a:extLst>
        </xdr:cNvPr>
        <xdr:cNvSpPr txBox="1"/>
      </xdr:nvSpPr>
      <xdr:spPr>
        <a:xfrm>
          <a:off x="9391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55897</xdr:rowOff>
    </xdr:from>
    <xdr:ext cx="469744" cy="259045"/>
    <xdr:sp macro="" textlink="">
      <xdr:nvSpPr>
        <xdr:cNvPr id="262" name="n_2mainValue【体育館・プール】&#10;一人当たり面積">
          <a:extLst>
            <a:ext uri="{FF2B5EF4-FFF2-40B4-BE49-F238E27FC236}">
              <a16:creationId xmlns:a16="http://schemas.microsoft.com/office/drawing/2014/main" id="{03DA6C5C-A83B-4AB4-A927-E343E1F671A7}"/>
            </a:ext>
          </a:extLst>
        </xdr:cNvPr>
        <xdr:cNvSpPr txBox="1"/>
      </xdr:nvSpPr>
      <xdr:spPr>
        <a:xfrm>
          <a:off x="8515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54627</xdr:rowOff>
    </xdr:from>
    <xdr:ext cx="469744" cy="259045"/>
    <xdr:sp macro="" textlink="">
      <xdr:nvSpPr>
        <xdr:cNvPr id="263" name="n_3mainValue【体育館・プール】&#10;一人当たり面積">
          <a:extLst>
            <a:ext uri="{FF2B5EF4-FFF2-40B4-BE49-F238E27FC236}">
              <a16:creationId xmlns:a16="http://schemas.microsoft.com/office/drawing/2014/main" id="{C33B49D0-F484-4405-92AE-C4F8606D9C9D}"/>
            </a:ext>
          </a:extLst>
        </xdr:cNvPr>
        <xdr:cNvSpPr txBox="1"/>
      </xdr:nvSpPr>
      <xdr:spPr>
        <a:xfrm>
          <a:off x="7626427"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49547</xdr:rowOff>
    </xdr:from>
    <xdr:ext cx="469744" cy="259045"/>
    <xdr:sp macro="" textlink="">
      <xdr:nvSpPr>
        <xdr:cNvPr id="264" name="n_4mainValue【体育館・プール】&#10;一人当たり面積">
          <a:extLst>
            <a:ext uri="{FF2B5EF4-FFF2-40B4-BE49-F238E27FC236}">
              <a16:creationId xmlns:a16="http://schemas.microsoft.com/office/drawing/2014/main" id="{786E3EB7-A8B0-4EAE-B5C7-1CE77623FD07}"/>
            </a:ext>
          </a:extLst>
        </xdr:cNvPr>
        <xdr:cNvSpPr txBox="1"/>
      </xdr:nvSpPr>
      <xdr:spPr>
        <a:xfrm>
          <a:off x="6737427"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0632AB1-5DF4-4A72-A5A6-F3C7F2C49B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ACA1ECB-381E-4518-9D64-6554080364F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856DC71-5D26-46CF-ADC2-2BC819A2FF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72AC88B-D03F-4FEE-891E-85B7173F32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C234DEF-1B79-4FDA-8E69-65A83CE17D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15B9057-C0C1-429E-BC0C-60D89B2EFC4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98AC9EA-1B66-43D4-AF07-679FA472AF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99731FE-1DEA-48BF-88A5-381BF080E4F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3C60E177-A92C-4C03-A244-566C447E9D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D781DAB5-BE29-4D00-9643-7D82ADEF5A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80A6D155-8E8E-484D-BCD6-F270A63A25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16D7650D-08F1-47D9-995C-4D25513CB5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8D5DFD82-3670-44D1-A994-A11B813ED8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2F4811EB-C952-4927-AA3C-6EA202F8E05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CECF8A0-203E-4444-A181-222CF25EF8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854FE99B-0B0A-4D57-93D1-0930879BC7C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EB99E40C-CC60-47E4-AE31-69442A4B14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D46EB4B1-8C9A-46ED-8D4C-F68A320CAE4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713439ED-816C-4D36-A058-06D9B76C10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50273887-4D0E-4336-B832-964CDF9156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AAB5F973-5944-4235-AAA7-CA49EEB720E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C658DF18-E33E-4603-8B5E-5EBAE23ABF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99C1C70C-A453-4974-965F-BFCA9B5990E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EDEC0E98-5623-4ED7-B98E-6A43053894D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61D5F562-6956-4A5C-BB63-C2536F7DC51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CB05131-01D6-4442-A277-906619EB813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1C2ABB7B-CF47-4854-A84B-011ED9C05B2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CD78445B-2C8B-4B6A-BAEF-FFFE78AD193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96777F24-871C-46FA-BC66-F0EE7B5617A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6B5B23DF-BBD6-4E82-8DBA-E042B1D2650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24F7C670-A051-4A47-B0C4-C36ADF2DF06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5CD338D3-8DB9-434B-A352-B2C212560E4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3109C81F-D5F5-4B11-AC02-0E5A886F667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D4F3D34E-92E6-4BE8-A173-97AA204B4DB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A50754F1-4D54-45E7-8F62-96013100C3D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C25BAB80-8CE5-436D-B976-6FBB94C5531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A9B2D255-CFDC-46C0-AE7D-601EE0588DA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3AA167D8-9717-4E3F-BB7C-F84E443156D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BF973207-1CE8-490B-8478-51CFD35BFC0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8A54769C-3B65-49EF-9322-3D55A2E7FD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305" name="直線コネクタ 304">
          <a:extLst>
            <a:ext uri="{FF2B5EF4-FFF2-40B4-BE49-F238E27FC236}">
              <a16:creationId xmlns:a16="http://schemas.microsoft.com/office/drawing/2014/main" id="{F16BB707-AD7E-4236-BA90-66F57BEC8040}"/>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A1989461-8FE1-40D9-B7DA-305FABBACCDE}"/>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07" name="直線コネクタ 306">
          <a:extLst>
            <a:ext uri="{FF2B5EF4-FFF2-40B4-BE49-F238E27FC236}">
              <a16:creationId xmlns:a16="http://schemas.microsoft.com/office/drawing/2014/main" id="{F152B63B-DE91-4814-ADE7-6303FF53CC3E}"/>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174309C7-0E63-49D7-80A0-A4966427CCC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09" name="直線コネクタ 308">
          <a:extLst>
            <a:ext uri="{FF2B5EF4-FFF2-40B4-BE49-F238E27FC236}">
              <a16:creationId xmlns:a16="http://schemas.microsoft.com/office/drawing/2014/main" id="{3275BB57-E19D-44B7-A9CF-A3569517D241}"/>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3C83294D-CC78-43B0-A1FD-446D6BCE0CA7}"/>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11" name="フローチャート: 判断 310">
          <a:extLst>
            <a:ext uri="{FF2B5EF4-FFF2-40B4-BE49-F238E27FC236}">
              <a16:creationId xmlns:a16="http://schemas.microsoft.com/office/drawing/2014/main" id="{B27777DC-5D93-417B-9D02-B889D202CE7D}"/>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312" name="フローチャート: 判断 311">
          <a:extLst>
            <a:ext uri="{FF2B5EF4-FFF2-40B4-BE49-F238E27FC236}">
              <a16:creationId xmlns:a16="http://schemas.microsoft.com/office/drawing/2014/main" id="{065BD4D0-F72A-48EC-9F25-41755D563CE0}"/>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313" name="フローチャート: 判断 312">
          <a:extLst>
            <a:ext uri="{FF2B5EF4-FFF2-40B4-BE49-F238E27FC236}">
              <a16:creationId xmlns:a16="http://schemas.microsoft.com/office/drawing/2014/main" id="{D138FF07-E15C-4BC1-8D17-8DDAD8483E5D}"/>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314" name="フローチャート: 判断 313">
          <a:extLst>
            <a:ext uri="{FF2B5EF4-FFF2-40B4-BE49-F238E27FC236}">
              <a16:creationId xmlns:a16="http://schemas.microsoft.com/office/drawing/2014/main" id="{3E9C8360-6CC2-427B-BC51-C7729DFA3D04}"/>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315" name="フローチャート: 判断 314">
          <a:extLst>
            <a:ext uri="{FF2B5EF4-FFF2-40B4-BE49-F238E27FC236}">
              <a16:creationId xmlns:a16="http://schemas.microsoft.com/office/drawing/2014/main" id="{7EF81879-3ACE-42EB-9EFB-4C23AB49EAE0}"/>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4EC7572-FD1D-408F-AD83-220B0B356FA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B70F29E-9129-413F-AAF1-F6ABE7DB6B9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578D3AA-6DFC-487A-9A6A-0B8548331A5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926A2CEE-C3B3-4389-A784-8195DBDA1E2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99CD65BE-0425-4160-95B9-EE4F624C27E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21" name="楕円 320">
          <a:extLst>
            <a:ext uri="{FF2B5EF4-FFF2-40B4-BE49-F238E27FC236}">
              <a16:creationId xmlns:a16="http://schemas.microsoft.com/office/drawing/2014/main" id="{826331E2-45C5-4FE3-8554-6335492EA7E0}"/>
            </a:ext>
          </a:extLst>
        </xdr:cNvPr>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BAEC7C2E-BEAE-4F1E-9E52-925D7EF5ABD5}"/>
            </a:ext>
          </a:extLst>
        </xdr:cNvPr>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107314</xdr:rowOff>
    </xdr:from>
    <xdr:to>
      <xdr:col>20</xdr:col>
      <xdr:colOff>38100</xdr:colOff>
      <xdr:row>106</xdr:row>
      <xdr:rowOff>37464</xdr:rowOff>
    </xdr:to>
    <xdr:sp macro="" textlink="">
      <xdr:nvSpPr>
        <xdr:cNvPr id="323" name="楕円 322">
          <a:extLst>
            <a:ext uri="{FF2B5EF4-FFF2-40B4-BE49-F238E27FC236}">
              <a16:creationId xmlns:a16="http://schemas.microsoft.com/office/drawing/2014/main" id="{7258A9EA-BA23-4918-AEB9-BEA24A22C261}"/>
            </a:ext>
          </a:extLst>
        </xdr:cNvPr>
        <xdr:cNvSpPr/>
      </xdr:nvSpPr>
      <xdr:spPr>
        <a:xfrm>
          <a:off x="3746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158114</xdr:rowOff>
    </xdr:from>
    <xdr:to>
      <xdr:col>24</xdr:col>
      <xdr:colOff>63500</xdr:colOff>
      <xdr:row>106</xdr:row>
      <xdr:rowOff>30480</xdr:rowOff>
    </xdr:to>
    <xdr:cxnSp macro="">
      <xdr:nvCxnSpPr>
        <xdr:cNvPr id="324" name="直線コネクタ 323">
          <a:extLst>
            <a:ext uri="{FF2B5EF4-FFF2-40B4-BE49-F238E27FC236}">
              <a16:creationId xmlns:a16="http://schemas.microsoft.com/office/drawing/2014/main" id="{1ED3E8CD-82D0-4E06-9CF0-D355B06143D5}"/>
            </a:ext>
          </a:extLst>
        </xdr:cNvPr>
        <xdr:cNvCxnSpPr/>
      </xdr:nvCxnSpPr>
      <xdr:spPr>
        <a:xfrm>
          <a:off x="3797300" y="181603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63500</xdr:rowOff>
    </xdr:from>
    <xdr:to>
      <xdr:col>15</xdr:col>
      <xdr:colOff>101600</xdr:colOff>
      <xdr:row>105</xdr:row>
      <xdr:rowOff>165100</xdr:rowOff>
    </xdr:to>
    <xdr:sp macro="" textlink="">
      <xdr:nvSpPr>
        <xdr:cNvPr id="325" name="楕円 324">
          <a:extLst>
            <a:ext uri="{FF2B5EF4-FFF2-40B4-BE49-F238E27FC236}">
              <a16:creationId xmlns:a16="http://schemas.microsoft.com/office/drawing/2014/main" id="{050C8544-5C98-44DE-807E-02A9283B25DF}"/>
            </a:ext>
          </a:extLst>
        </xdr:cNvPr>
        <xdr:cNvSpPr/>
      </xdr:nvSpPr>
      <xdr:spPr>
        <a:xfrm>
          <a:off x="2857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114300</xdr:rowOff>
    </xdr:from>
    <xdr:to>
      <xdr:col>19</xdr:col>
      <xdr:colOff>177800</xdr:colOff>
      <xdr:row>105</xdr:row>
      <xdr:rowOff>158114</xdr:rowOff>
    </xdr:to>
    <xdr:cxnSp macro="">
      <xdr:nvCxnSpPr>
        <xdr:cNvPr id="326" name="直線コネクタ 325">
          <a:extLst>
            <a:ext uri="{FF2B5EF4-FFF2-40B4-BE49-F238E27FC236}">
              <a16:creationId xmlns:a16="http://schemas.microsoft.com/office/drawing/2014/main" id="{74A9ACFD-4439-4CC2-B4CC-303604742342}"/>
            </a:ext>
          </a:extLst>
        </xdr:cNvPr>
        <xdr:cNvCxnSpPr/>
      </xdr:nvCxnSpPr>
      <xdr:spPr>
        <a:xfrm>
          <a:off x="2908300" y="181165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17780</xdr:rowOff>
    </xdr:from>
    <xdr:to>
      <xdr:col>10</xdr:col>
      <xdr:colOff>165100</xdr:colOff>
      <xdr:row>105</xdr:row>
      <xdr:rowOff>119380</xdr:rowOff>
    </xdr:to>
    <xdr:sp macro="" textlink="">
      <xdr:nvSpPr>
        <xdr:cNvPr id="327" name="楕円 326">
          <a:extLst>
            <a:ext uri="{FF2B5EF4-FFF2-40B4-BE49-F238E27FC236}">
              <a16:creationId xmlns:a16="http://schemas.microsoft.com/office/drawing/2014/main" id="{D482F405-0BED-4FE4-87CD-520CBFC58312}"/>
            </a:ext>
          </a:extLst>
        </xdr:cNvPr>
        <xdr:cNvSpPr/>
      </xdr:nvSpPr>
      <xdr:spPr>
        <a:xfrm>
          <a:off x="1968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68580</xdr:rowOff>
    </xdr:from>
    <xdr:to>
      <xdr:col>15</xdr:col>
      <xdr:colOff>50800</xdr:colOff>
      <xdr:row>105</xdr:row>
      <xdr:rowOff>114300</xdr:rowOff>
    </xdr:to>
    <xdr:cxnSp macro="">
      <xdr:nvCxnSpPr>
        <xdr:cNvPr id="328" name="直線コネクタ 327">
          <a:extLst>
            <a:ext uri="{FF2B5EF4-FFF2-40B4-BE49-F238E27FC236}">
              <a16:creationId xmlns:a16="http://schemas.microsoft.com/office/drawing/2014/main" id="{754B2B07-0CB3-401A-B0AE-8C27C68ACE02}"/>
            </a:ext>
          </a:extLst>
        </xdr:cNvPr>
        <xdr:cNvCxnSpPr/>
      </xdr:nvCxnSpPr>
      <xdr:spPr>
        <a:xfrm>
          <a:off x="2019300" y="18070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143511</xdr:rowOff>
    </xdr:from>
    <xdr:to>
      <xdr:col>6</xdr:col>
      <xdr:colOff>38100</xdr:colOff>
      <xdr:row>105</xdr:row>
      <xdr:rowOff>73661</xdr:rowOff>
    </xdr:to>
    <xdr:sp macro="" textlink="">
      <xdr:nvSpPr>
        <xdr:cNvPr id="329" name="楕円 328">
          <a:extLst>
            <a:ext uri="{FF2B5EF4-FFF2-40B4-BE49-F238E27FC236}">
              <a16:creationId xmlns:a16="http://schemas.microsoft.com/office/drawing/2014/main" id="{9FC90370-0C99-495C-AD3F-E3D43F19D766}"/>
            </a:ext>
          </a:extLst>
        </xdr:cNvPr>
        <xdr:cNvSpPr/>
      </xdr:nvSpPr>
      <xdr:spPr>
        <a:xfrm>
          <a:off x="1079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22861</xdr:rowOff>
    </xdr:from>
    <xdr:to>
      <xdr:col>10</xdr:col>
      <xdr:colOff>114300</xdr:colOff>
      <xdr:row>105</xdr:row>
      <xdr:rowOff>68580</xdr:rowOff>
    </xdr:to>
    <xdr:cxnSp macro="">
      <xdr:nvCxnSpPr>
        <xdr:cNvPr id="330" name="直線コネクタ 329">
          <a:extLst>
            <a:ext uri="{FF2B5EF4-FFF2-40B4-BE49-F238E27FC236}">
              <a16:creationId xmlns:a16="http://schemas.microsoft.com/office/drawing/2014/main" id="{756482AF-A454-4254-B617-49515A6BFBE9}"/>
            </a:ext>
          </a:extLst>
        </xdr:cNvPr>
        <xdr:cNvCxnSpPr/>
      </xdr:nvCxnSpPr>
      <xdr:spPr>
        <a:xfrm>
          <a:off x="1130300" y="180251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135907</xdr:rowOff>
    </xdr:from>
    <xdr:ext cx="405111" cy="259045"/>
    <xdr:sp macro="" textlink="">
      <xdr:nvSpPr>
        <xdr:cNvPr id="331" name="n_1aveValue【市民会館】&#10;有形固定資産減価償却率">
          <a:extLst>
            <a:ext uri="{FF2B5EF4-FFF2-40B4-BE49-F238E27FC236}">
              <a16:creationId xmlns:a16="http://schemas.microsoft.com/office/drawing/2014/main" id="{DDBBC17B-BBFF-4E03-A218-9D3B05F3CC50}"/>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332" name="n_2aveValue【市民会館】&#10;有形固定資産減価償却率">
          <a:extLst>
            <a:ext uri="{FF2B5EF4-FFF2-40B4-BE49-F238E27FC236}">
              <a16:creationId xmlns:a16="http://schemas.microsoft.com/office/drawing/2014/main" id="{25CCDB4B-76E6-4A8B-ABBA-9784CB239E6E}"/>
            </a:ext>
          </a:extLst>
        </xdr:cNvPr>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333" name="n_3aveValue【市民会館】&#10;有形固定資産減価償却率">
          <a:extLst>
            <a:ext uri="{FF2B5EF4-FFF2-40B4-BE49-F238E27FC236}">
              <a16:creationId xmlns:a16="http://schemas.microsoft.com/office/drawing/2014/main" id="{8C2020C4-61FE-4706-969D-E3AB89243761}"/>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38752</xdr:rowOff>
    </xdr:from>
    <xdr:ext cx="405111" cy="259045"/>
    <xdr:sp macro="" textlink="">
      <xdr:nvSpPr>
        <xdr:cNvPr id="334" name="n_4aveValue【市民会館】&#10;有形固定資産減価償却率">
          <a:extLst>
            <a:ext uri="{FF2B5EF4-FFF2-40B4-BE49-F238E27FC236}">
              <a16:creationId xmlns:a16="http://schemas.microsoft.com/office/drawing/2014/main" id="{D13B4865-5516-4C6C-9DAE-21468833161A}"/>
            </a:ext>
          </a:extLst>
        </xdr:cNvPr>
        <xdr:cNvSpPr txBox="1"/>
      </xdr:nvSpPr>
      <xdr:spPr>
        <a:xfrm>
          <a:off x="927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28591</xdr:rowOff>
    </xdr:from>
    <xdr:ext cx="405111" cy="259045"/>
    <xdr:sp macro="" textlink="">
      <xdr:nvSpPr>
        <xdr:cNvPr id="335" name="n_1mainValue【市民会館】&#10;有形固定資産減価償却率">
          <a:extLst>
            <a:ext uri="{FF2B5EF4-FFF2-40B4-BE49-F238E27FC236}">
              <a16:creationId xmlns:a16="http://schemas.microsoft.com/office/drawing/2014/main" id="{C337A90B-F4E4-4663-94CB-EB6E547D1C68}"/>
            </a:ext>
          </a:extLst>
        </xdr:cNvPr>
        <xdr:cNvSpPr txBox="1"/>
      </xdr:nvSpPr>
      <xdr:spPr>
        <a:xfrm>
          <a:off x="35820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156227</xdr:rowOff>
    </xdr:from>
    <xdr:ext cx="405111" cy="259045"/>
    <xdr:sp macro="" textlink="">
      <xdr:nvSpPr>
        <xdr:cNvPr id="336" name="n_2mainValue【市民会館】&#10;有形固定資産減価償却率">
          <a:extLst>
            <a:ext uri="{FF2B5EF4-FFF2-40B4-BE49-F238E27FC236}">
              <a16:creationId xmlns:a16="http://schemas.microsoft.com/office/drawing/2014/main" id="{90B5E1D2-AC77-4C7D-8911-60DFA2718E95}"/>
            </a:ext>
          </a:extLst>
        </xdr:cNvPr>
        <xdr:cNvSpPr txBox="1"/>
      </xdr:nvSpPr>
      <xdr:spPr>
        <a:xfrm>
          <a:off x="2705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110507</xdr:rowOff>
    </xdr:from>
    <xdr:ext cx="405111" cy="259045"/>
    <xdr:sp macro="" textlink="">
      <xdr:nvSpPr>
        <xdr:cNvPr id="337" name="n_3mainValue【市民会館】&#10;有形固定資産減価償却率">
          <a:extLst>
            <a:ext uri="{FF2B5EF4-FFF2-40B4-BE49-F238E27FC236}">
              <a16:creationId xmlns:a16="http://schemas.microsoft.com/office/drawing/2014/main" id="{90C83D7E-48AD-438F-A639-30C64F42401D}"/>
            </a:ext>
          </a:extLst>
        </xdr:cNvPr>
        <xdr:cNvSpPr txBox="1"/>
      </xdr:nvSpPr>
      <xdr:spPr>
        <a:xfrm>
          <a:off x="1816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338" name="n_4mainValue【市民会館】&#10;有形固定資産減価償却率">
          <a:extLst>
            <a:ext uri="{FF2B5EF4-FFF2-40B4-BE49-F238E27FC236}">
              <a16:creationId xmlns:a16="http://schemas.microsoft.com/office/drawing/2014/main" id="{6F9ADA76-2B5B-4EBF-A24F-AA711410EFEE}"/>
            </a:ext>
          </a:extLst>
        </xdr:cNvPr>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222A7491-73BC-455D-87E7-FF0C5C04465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A466418A-57CA-4A29-997F-4862F4D3DC6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80400CF4-EBC0-486D-9A90-27AFF252BD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F2B8C96C-8661-47E9-A182-8A4D096BE3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A2CB9524-19C6-4A44-B261-A5BC0ECA6EF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85EF3117-025A-4455-B496-ED706EB5DD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FEE9296-F923-4D60-B9FA-27EE839EAE8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F326871-CBE0-4294-A639-D210D7ACF57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B65D995-C246-41EC-A4B0-F6284AA6AE5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B2C80D77-6BBA-4D0B-AC3B-D880E3421D9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CE8C51B6-5236-4FF0-B1F5-35E522FA96A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1356A018-F36B-4735-A3AA-B85E1624E0A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633D2E36-C86F-4A41-835A-8F738B650F7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11B20D09-72E6-4AC6-B528-05C8DF29356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883DBFC6-372A-4759-A611-E79AE7FAFAF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6A2ECC07-F7C2-4512-9F50-F3A1C10F6AE7}"/>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AFEC9C06-C2B6-4AAB-8508-B90C17B6412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84E65FE1-EF19-4456-AF4A-6C121457944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5970B68E-6B10-494A-8158-A9891B03555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270A08F3-7F8E-42CA-AB8B-98E76F0CC7D1}"/>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B6B46DD8-28D2-48A5-9A34-61B25936DD0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3C0E8B25-5B9B-43CC-AD95-C023131C78D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0621FF70-9D86-49F5-A206-68A16FA74D8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86B3DC15-0073-4219-8BDE-9D5522316F5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2EF6F95D-36B3-421A-A039-EF1F920268A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64" name="直線コネクタ 363">
          <a:extLst>
            <a:ext uri="{FF2B5EF4-FFF2-40B4-BE49-F238E27FC236}">
              <a16:creationId xmlns:a16="http://schemas.microsoft.com/office/drawing/2014/main" id="{2A879A7A-CBCB-4648-BFEB-0071BC7DB101}"/>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5" name="【市民会館】&#10;一人当たり面積最小値テキスト">
          <a:extLst>
            <a:ext uri="{FF2B5EF4-FFF2-40B4-BE49-F238E27FC236}">
              <a16:creationId xmlns:a16="http://schemas.microsoft.com/office/drawing/2014/main" id="{75DFD58C-D332-4DF1-9CF2-5C2DBE27A03C}"/>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6" name="直線コネクタ 365">
          <a:extLst>
            <a:ext uri="{FF2B5EF4-FFF2-40B4-BE49-F238E27FC236}">
              <a16:creationId xmlns:a16="http://schemas.microsoft.com/office/drawing/2014/main" id="{794CD409-0980-4246-870A-FB9E859D1A2F}"/>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67" name="【市民会館】&#10;一人当たり面積最大値テキスト">
          <a:extLst>
            <a:ext uri="{FF2B5EF4-FFF2-40B4-BE49-F238E27FC236}">
              <a16:creationId xmlns:a16="http://schemas.microsoft.com/office/drawing/2014/main" id="{956571BF-29B3-43BD-8999-C92FCF1BC836}"/>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68" name="直線コネクタ 367">
          <a:extLst>
            <a:ext uri="{FF2B5EF4-FFF2-40B4-BE49-F238E27FC236}">
              <a16:creationId xmlns:a16="http://schemas.microsoft.com/office/drawing/2014/main" id="{5EDE802F-B9AE-49B4-9D13-0BD29CB6B34B}"/>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103795</xdr:rowOff>
    </xdr:from>
    <xdr:ext cx="469744" cy="259045"/>
    <xdr:sp macro="" textlink="">
      <xdr:nvSpPr>
        <xdr:cNvPr id="369" name="【市民会館】&#10;一人当たり面積平均値テキスト">
          <a:extLst>
            <a:ext uri="{FF2B5EF4-FFF2-40B4-BE49-F238E27FC236}">
              <a16:creationId xmlns:a16="http://schemas.microsoft.com/office/drawing/2014/main" id="{B93F681C-5E38-45F7-9EB5-23EA72B50327}"/>
            </a:ext>
          </a:extLst>
        </xdr:cNvPr>
        <xdr:cNvSpPr txBox="1"/>
      </xdr:nvSpPr>
      <xdr:spPr>
        <a:xfrm>
          <a:off x="10515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70" name="フローチャート: 判断 369">
          <a:extLst>
            <a:ext uri="{FF2B5EF4-FFF2-40B4-BE49-F238E27FC236}">
              <a16:creationId xmlns:a16="http://schemas.microsoft.com/office/drawing/2014/main" id="{11D3607C-BE23-4A79-BF63-CF1A4D8309D1}"/>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371" name="フローチャート: 判断 370">
          <a:extLst>
            <a:ext uri="{FF2B5EF4-FFF2-40B4-BE49-F238E27FC236}">
              <a16:creationId xmlns:a16="http://schemas.microsoft.com/office/drawing/2014/main" id="{A4DE5506-C419-4362-BEC5-38B901C1E2D5}"/>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372" name="フローチャート: 判断 371">
          <a:extLst>
            <a:ext uri="{FF2B5EF4-FFF2-40B4-BE49-F238E27FC236}">
              <a16:creationId xmlns:a16="http://schemas.microsoft.com/office/drawing/2014/main" id="{EAB19599-F1D7-41F8-A345-8963B35CD91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373" name="フローチャート: 判断 372">
          <a:extLst>
            <a:ext uri="{FF2B5EF4-FFF2-40B4-BE49-F238E27FC236}">
              <a16:creationId xmlns:a16="http://schemas.microsoft.com/office/drawing/2014/main" id="{ECCEE469-EA9E-45EC-81D5-9326FB6ECF2C}"/>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74" name="フローチャート: 判断 373">
          <a:extLst>
            <a:ext uri="{FF2B5EF4-FFF2-40B4-BE49-F238E27FC236}">
              <a16:creationId xmlns:a16="http://schemas.microsoft.com/office/drawing/2014/main" id="{2CAE7488-6863-4D0C-8E68-E645AB628AC3}"/>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1261392-F58C-4033-BC13-1DE671C967A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3969A98-E90C-41E3-96BA-236734E182F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F659D1C0-545D-449C-9D96-06D7306AC6A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E1AF5187-BEBD-4988-8EF7-1A07C0F7448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55D34541-2CA8-4C9F-BEF8-EC893A111A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95613</xdr:rowOff>
    </xdr:from>
    <xdr:to>
      <xdr:col>55</xdr:col>
      <xdr:colOff>50800</xdr:colOff>
      <xdr:row>108</xdr:row>
      <xdr:rowOff>25763</xdr:rowOff>
    </xdr:to>
    <xdr:sp macro="" textlink="">
      <xdr:nvSpPr>
        <xdr:cNvPr id="380" name="楕円 379">
          <a:extLst>
            <a:ext uri="{FF2B5EF4-FFF2-40B4-BE49-F238E27FC236}">
              <a16:creationId xmlns:a16="http://schemas.microsoft.com/office/drawing/2014/main" id="{29A370DF-EE61-46D1-917D-6D4D43D82672}"/>
            </a:ext>
          </a:extLst>
        </xdr:cNvPr>
        <xdr:cNvSpPr/>
      </xdr:nvSpPr>
      <xdr:spPr>
        <a:xfrm>
          <a:off x="10426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74040</xdr:rowOff>
    </xdr:from>
    <xdr:ext cx="469744" cy="259045"/>
    <xdr:sp macro="" textlink="">
      <xdr:nvSpPr>
        <xdr:cNvPr id="381" name="【市民会館】&#10;一人当たり面積該当値テキスト">
          <a:extLst>
            <a:ext uri="{FF2B5EF4-FFF2-40B4-BE49-F238E27FC236}">
              <a16:creationId xmlns:a16="http://schemas.microsoft.com/office/drawing/2014/main" id="{B7732366-5469-4509-B7A6-0813DE95B186}"/>
            </a:ext>
          </a:extLst>
        </xdr:cNvPr>
        <xdr:cNvSpPr txBox="1"/>
      </xdr:nvSpPr>
      <xdr:spPr>
        <a:xfrm>
          <a:off x="10515600"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97245</xdr:rowOff>
    </xdr:from>
    <xdr:to>
      <xdr:col>50</xdr:col>
      <xdr:colOff>165100</xdr:colOff>
      <xdr:row>108</xdr:row>
      <xdr:rowOff>27395</xdr:rowOff>
    </xdr:to>
    <xdr:sp macro="" textlink="">
      <xdr:nvSpPr>
        <xdr:cNvPr id="382" name="楕円 381">
          <a:extLst>
            <a:ext uri="{FF2B5EF4-FFF2-40B4-BE49-F238E27FC236}">
              <a16:creationId xmlns:a16="http://schemas.microsoft.com/office/drawing/2014/main" id="{E2EDA444-1C0A-4A4C-B7EB-11F50C30D4A2}"/>
            </a:ext>
          </a:extLst>
        </xdr:cNvPr>
        <xdr:cNvSpPr/>
      </xdr:nvSpPr>
      <xdr:spPr>
        <a:xfrm>
          <a:off x="9588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146413</xdr:rowOff>
    </xdr:from>
    <xdr:to>
      <xdr:col>55</xdr:col>
      <xdr:colOff>0</xdr:colOff>
      <xdr:row>107</xdr:row>
      <xdr:rowOff>148045</xdr:rowOff>
    </xdr:to>
    <xdr:cxnSp macro="">
      <xdr:nvCxnSpPr>
        <xdr:cNvPr id="383" name="直線コネクタ 382">
          <a:extLst>
            <a:ext uri="{FF2B5EF4-FFF2-40B4-BE49-F238E27FC236}">
              <a16:creationId xmlns:a16="http://schemas.microsoft.com/office/drawing/2014/main" id="{9DDF2C46-45F8-4B7F-93E0-D0C14E3BAF8F}"/>
            </a:ext>
          </a:extLst>
        </xdr:cNvPr>
        <xdr:cNvCxnSpPr/>
      </xdr:nvCxnSpPr>
      <xdr:spPr>
        <a:xfrm flipV="1">
          <a:off x="9639300" y="1849156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95613</xdr:rowOff>
    </xdr:from>
    <xdr:to>
      <xdr:col>46</xdr:col>
      <xdr:colOff>38100</xdr:colOff>
      <xdr:row>108</xdr:row>
      <xdr:rowOff>25763</xdr:rowOff>
    </xdr:to>
    <xdr:sp macro="" textlink="">
      <xdr:nvSpPr>
        <xdr:cNvPr id="384" name="楕円 383">
          <a:extLst>
            <a:ext uri="{FF2B5EF4-FFF2-40B4-BE49-F238E27FC236}">
              <a16:creationId xmlns:a16="http://schemas.microsoft.com/office/drawing/2014/main" id="{211165D2-2D97-4B25-9FC9-EB1322D1A770}"/>
            </a:ext>
          </a:extLst>
        </xdr:cNvPr>
        <xdr:cNvSpPr/>
      </xdr:nvSpPr>
      <xdr:spPr>
        <a:xfrm>
          <a:off x="8699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146413</xdr:rowOff>
    </xdr:from>
    <xdr:to>
      <xdr:col>50</xdr:col>
      <xdr:colOff>114300</xdr:colOff>
      <xdr:row>107</xdr:row>
      <xdr:rowOff>148045</xdr:rowOff>
    </xdr:to>
    <xdr:cxnSp macro="">
      <xdr:nvCxnSpPr>
        <xdr:cNvPr id="385" name="直線コネクタ 384">
          <a:extLst>
            <a:ext uri="{FF2B5EF4-FFF2-40B4-BE49-F238E27FC236}">
              <a16:creationId xmlns:a16="http://schemas.microsoft.com/office/drawing/2014/main" id="{932C69D6-943A-4E3E-85C2-BF66B75AA48E}"/>
            </a:ext>
          </a:extLst>
        </xdr:cNvPr>
        <xdr:cNvCxnSpPr/>
      </xdr:nvCxnSpPr>
      <xdr:spPr>
        <a:xfrm>
          <a:off x="8750300" y="1849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93980</xdr:rowOff>
    </xdr:from>
    <xdr:to>
      <xdr:col>41</xdr:col>
      <xdr:colOff>101600</xdr:colOff>
      <xdr:row>108</xdr:row>
      <xdr:rowOff>24130</xdr:rowOff>
    </xdr:to>
    <xdr:sp macro="" textlink="">
      <xdr:nvSpPr>
        <xdr:cNvPr id="386" name="楕円 385">
          <a:extLst>
            <a:ext uri="{FF2B5EF4-FFF2-40B4-BE49-F238E27FC236}">
              <a16:creationId xmlns:a16="http://schemas.microsoft.com/office/drawing/2014/main" id="{C04735F6-21AE-4943-B49E-D5A21A752AA7}"/>
            </a:ext>
          </a:extLst>
        </xdr:cNvPr>
        <xdr:cNvSpPr/>
      </xdr:nvSpPr>
      <xdr:spPr>
        <a:xfrm>
          <a:off x="781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144780</xdr:rowOff>
    </xdr:from>
    <xdr:to>
      <xdr:col>45</xdr:col>
      <xdr:colOff>177800</xdr:colOff>
      <xdr:row>107</xdr:row>
      <xdr:rowOff>146413</xdr:rowOff>
    </xdr:to>
    <xdr:cxnSp macro="">
      <xdr:nvCxnSpPr>
        <xdr:cNvPr id="387" name="直線コネクタ 386">
          <a:extLst>
            <a:ext uri="{FF2B5EF4-FFF2-40B4-BE49-F238E27FC236}">
              <a16:creationId xmlns:a16="http://schemas.microsoft.com/office/drawing/2014/main" id="{C30315EE-9F5D-4A5E-8F5D-C6D14D17958F}"/>
            </a:ext>
          </a:extLst>
        </xdr:cNvPr>
        <xdr:cNvCxnSpPr/>
      </xdr:nvCxnSpPr>
      <xdr:spPr>
        <a:xfrm>
          <a:off x="7861300" y="184899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92348</xdr:rowOff>
    </xdr:from>
    <xdr:to>
      <xdr:col>36</xdr:col>
      <xdr:colOff>165100</xdr:colOff>
      <xdr:row>108</xdr:row>
      <xdr:rowOff>22498</xdr:rowOff>
    </xdr:to>
    <xdr:sp macro="" textlink="">
      <xdr:nvSpPr>
        <xdr:cNvPr id="388" name="楕円 387">
          <a:extLst>
            <a:ext uri="{FF2B5EF4-FFF2-40B4-BE49-F238E27FC236}">
              <a16:creationId xmlns:a16="http://schemas.microsoft.com/office/drawing/2014/main" id="{44D5C65E-F54B-4F6A-BE68-0476A3E70B9C}"/>
            </a:ext>
          </a:extLst>
        </xdr:cNvPr>
        <xdr:cNvSpPr/>
      </xdr:nvSpPr>
      <xdr:spPr>
        <a:xfrm>
          <a:off x="6921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143148</xdr:rowOff>
    </xdr:from>
    <xdr:to>
      <xdr:col>41</xdr:col>
      <xdr:colOff>50800</xdr:colOff>
      <xdr:row>107</xdr:row>
      <xdr:rowOff>144780</xdr:rowOff>
    </xdr:to>
    <xdr:cxnSp macro="">
      <xdr:nvCxnSpPr>
        <xdr:cNvPr id="389" name="直線コネクタ 388">
          <a:extLst>
            <a:ext uri="{FF2B5EF4-FFF2-40B4-BE49-F238E27FC236}">
              <a16:creationId xmlns:a16="http://schemas.microsoft.com/office/drawing/2014/main" id="{926DEE8D-10E7-4E4F-A5C9-4D4DEBEC8E83}"/>
            </a:ext>
          </a:extLst>
        </xdr:cNvPr>
        <xdr:cNvCxnSpPr/>
      </xdr:nvCxnSpPr>
      <xdr:spPr>
        <a:xfrm>
          <a:off x="6972300" y="1848829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39025</xdr:rowOff>
    </xdr:from>
    <xdr:ext cx="469744" cy="259045"/>
    <xdr:sp macro="" textlink="">
      <xdr:nvSpPr>
        <xdr:cNvPr id="390" name="n_1aveValue【市民会館】&#10;一人当たり面積">
          <a:extLst>
            <a:ext uri="{FF2B5EF4-FFF2-40B4-BE49-F238E27FC236}">
              <a16:creationId xmlns:a16="http://schemas.microsoft.com/office/drawing/2014/main" id="{24934CF9-5C34-48DF-B61F-798A5E1C53AE}"/>
            </a:ext>
          </a:extLst>
        </xdr:cNvPr>
        <xdr:cNvSpPr txBox="1"/>
      </xdr:nvSpPr>
      <xdr:spPr>
        <a:xfrm>
          <a:off x="93917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391" name="n_2aveValue【市民会館】&#10;一人当たり面積">
          <a:extLst>
            <a:ext uri="{FF2B5EF4-FFF2-40B4-BE49-F238E27FC236}">
              <a16:creationId xmlns:a16="http://schemas.microsoft.com/office/drawing/2014/main" id="{24212C4B-2B57-49BB-89A2-FBD23980768E}"/>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47189</xdr:rowOff>
    </xdr:from>
    <xdr:ext cx="469744" cy="259045"/>
    <xdr:sp macro="" textlink="">
      <xdr:nvSpPr>
        <xdr:cNvPr id="392" name="n_3aveValue【市民会館】&#10;一人当たり面積">
          <a:extLst>
            <a:ext uri="{FF2B5EF4-FFF2-40B4-BE49-F238E27FC236}">
              <a16:creationId xmlns:a16="http://schemas.microsoft.com/office/drawing/2014/main" id="{164F4A11-69ED-438D-B6FD-3AA936008FE2}"/>
            </a:ext>
          </a:extLst>
        </xdr:cNvPr>
        <xdr:cNvSpPr txBox="1"/>
      </xdr:nvSpPr>
      <xdr:spPr>
        <a:xfrm>
          <a:off x="7626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93" name="n_4aveValue【市民会館】&#10;一人当たり面積">
          <a:extLst>
            <a:ext uri="{FF2B5EF4-FFF2-40B4-BE49-F238E27FC236}">
              <a16:creationId xmlns:a16="http://schemas.microsoft.com/office/drawing/2014/main" id="{4CFC6E4A-BB05-4CFB-8F2C-1D5D6CF5A1C2}"/>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18522</xdr:rowOff>
    </xdr:from>
    <xdr:ext cx="469744" cy="259045"/>
    <xdr:sp macro="" textlink="">
      <xdr:nvSpPr>
        <xdr:cNvPr id="394" name="n_1mainValue【市民会館】&#10;一人当たり面積">
          <a:extLst>
            <a:ext uri="{FF2B5EF4-FFF2-40B4-BE49-F238E27FC236}">
              <a16:creationId xmlns:a16="http://schemas.microsoft.com/office/drawing/2014/main" id="{CFE74941-C875-47D2-A8D4-76BEE6DA5BD8}"/>
            </a:ext>
          </a:extLst>
        </xdr:cNvPr>
        <xdr:cNvSpPr txBox="1"/>
      </xdr:nvSpPr>
      <xdr:spPr>
        <a:xfrm>
          <a:off x="93917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16890</xdr:rowOff>
    </xdr:from>
    <xdr:ext cx="469744" cy="259045"/>
    <xdr:sp macro="" textlink="">
      <xdr:nvSpPr>
        <xdr:cNvPr id="395" name="n_2mainValue【市民会館】&#10;一人当たり面積">
          <a:extLst>
            <a:ext uri="{FF2B5EF4-FFF2-40B4-BE49-F238E27FC236}">
              <a16:creationId xmlns:a16="http://schemas.microsoft.com/office/drawing/2014/main" id="{8C347148-FF9A-4176-AA37-BECEFF8BA46A}"/>
            </a:ext>
          </a:extLst>
        </xdr:cNvPr>
        <xdr:cNvSpPr txBox="1"/>
      </xdr:nvSpPr>
      <xdr:spPr>
        <a:xfrm>
          <a:off x="8515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15257</xdr:rowOff>
    </xdr:from>
    <xdr:ext cx="469744" cy="259045"/>
    <xdr:sp macro="" textlink="">
      <xdr:nvSpPr>
        <xdr:cNvPr id="396" name="n_3mainValue【市民会館】&#10;一人当たり面積">
          <a:extLst>
            <a:ext uri="{FF2B5EF4-FFF2-40B4-BE49-F238E27FC236}">
              <a16:creationId xmlns:a16="http://schemas.microsoft.com/office/drawing/2014/main" id="{7063D3E3-EEE6-4888-856C-222884BBCAC9}"/>
            </a:ext>
          </a:extLst>
        </xdr:cNvPr>
        <xdr:cNvSpPr txBox="1"/>
      </xdr:nvSpPr>
      <xdr:spPr>
        <a:xfrm>
          <a:off x="7626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13625</xdr:rowOff>
    </xdr:from>
    <xdr:ext cx="469744" cy="259045"/>
    <xdr:sp macro="" textlink="">
      <xdr:nvSpPr>
        <xdr:cNvPr id="397" name="n_4mainValue【市民会館】&#10;一人当たり面積">
          <a:extLst>
            <a:ext uri="{FF2B5EF4-FFF2-40B4-BE49-F238E27FC236}">
              <a16:creationId xmlns:a16="http://schemas.microsoft.com/office/drawing/2014/main" id="{5B4A11DE-EAED-462C-90F1-83577753DC0D}"/>
            </a:ext>
          </a:extLst>
        </xdr:cNvPr>
        <xdr:cNvSpPr txBox="1"/>
      </xdr:nvSpPr>
      <xdr:spPr>
        <a:xfrm>
          <a:off x="6737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94410307-9F16-4B14-A0F4-55B9CFADC1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5686B0C0-842F-454E-81D1-B22C2ED288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5439A596-C88A-44E5-A15D-F60B53CF56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B3DEF2F-BD11-42B9-8808-D96162B35A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C723ED05-35FA-41B4-A919-57DD6B550D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9429ACD5-D611-4C8B-9598-00C81A5323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C2B21BF2-F017-439E-8255-FBDF6F45FF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1791BF44-F573-4D10-A678-78ED621B73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500AF63E-4C0F-403F-BC75-A5ABB7E8B7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F1F22456-ABA4-4BA8-A4DE-C5BDDC14EA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9CE901B4-60A8-4604-9E48-DA4A6425CD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0BABCC6F-C4BC-4674-BACE-6053C4AF09D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9D68FE6C-4E70-49F1-9F0E-40BE43D8AE2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ED5F101E-226C-4002-BC22-30E62C5465F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4126618E-AEF1-4DA7-AABB-501D4FAD27F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0FC37444-AE82-4428-9778-A567A4BE0EF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D24C7A03-53A2-448A-A921-0BEC8E82645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CEBF8A6E-C2AF-45D8-9334-51234B3427F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42B7C170-D07D-4AEA-8FF6-F865361938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0408E53C-2B7E-45D7-84EB-A74F88F27B0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64751B9E-B4AF-4A9D-97CA-7B6412AC61A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B9D394FF-F84F-450B-8A07-1C739FC6BC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A7584C7F-ED77-47B9-AC40-FDB3712EE7E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BB44D7E2-D8FC-475D-B18A-8F5DFED57A6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381452C7-8600-44C7-91F4-0F6EE63F2196}"/>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2F05BC1D-3C23-4299-BCBE-4613B809C54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AD960FF6-08B7-4307-83E3-C9111D2D11D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663E59B7-582A-4F1F-A15B-2AA32B908D9B}"/>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6" name="直線コネクタ 425">
          <a:extLst>
            <a:ext uri="{FF2B5EF4-FFF2-40B4-BE49-F238E27FC236}">
              <a16:creationId xmlns:a16="http://schemas.microsoft.com/office/drawing/2014/main" id="{C8C1B325-8F77-4918-8FD0-F50F571A8587}"/>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CD17C6E2-91B3-43A6-8ABF-FC657CB1D16B}"/>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28" name="フローチャート: 判断 427">
          <a:extLst>
            <a:ext uri="{FF2B5EF4-FFF2-40B4-BE49-F238E27FC236}">
              <a16:creationId xmlns:a16="http://schemas.microsoft.com/office/drawing/2014/main" id="{FA3AAFCF-F6FD-4312-BCAA-35F536AAB256}"/>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9" name="フローチャート: 判断 428">
          <a:extLst>
            <a:ext uri="{FF2B5EF4-FFF2-40B4-BE49-F238E27FC236}">
              <a16:creationId xmlns:a16="http://schemas.microsoft.com/office/drawing/2014/main" id="{C1A7A2ED-3342-471F-B334-A4FAB9E27B18}"/>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30" name="フローチャート: 判断 429">
          <a:extLst>
            <a:ext uri="{FF2B5EF4-FFF2-40B4-BE49-F238E27FC236}">
              <a16:creationId xmlns:a16="http://schemas.microsoft.com/office/drawing/2014/main" id="{CE632FCA-3DC3-4276-B513-742DD9BAB305}"/>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431" name="フローチャート: 判断 430">
          <a:extLst>
            <a:ext uri="{FF2B5EF4-FFF2-40B4-BE49-F238E27FC236}">
              <a16:creationId xmlns:a16="http://schemas.microsoft.com/office/drawing/2014/main" id="{961001AF-AE6B-4047-853C-F78E8F84D486}"/>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432" name="フローチャート: 判断 431">
          <a:extLst>
            <a:ext uri="{FF2B5EF4-FFF2-40B4-BE49-F238E27FC236}">
              <a16:creationId xmlns:a16="http://schemas.microsoft.com/office/drawing/2014/main" id="{129503DC-1C34-45D4-B158-5AE0DF44C416}"/>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CC69A52-6118-446D-B2B9-EDBC10789CA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2DC7EA5-FFF8-482D-AD59-3C63AFA25F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25D3C5F-DE1E-4C94-AB8C-50E7BEB99EF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1FA9485-51C4-4F25-985E-9AD42BC6CB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B5F2800-1ABE-4A7C-AD5E-C3BB60F462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73025</xdr:rowOff>
    </xdr:from>
    <xdr:to>
      <xdr:col>85</xdr:col>
      <xdr:colOff>177800</xdr:colOff>
      <xdr:row>36</xdr:row>
      <xdr:rowOff>3175</xdr:rowOff>
    </xdr:to>
    <xdr:sp macro="" textlink="">
      <xdr:nvSpPr>
        <xdr:cNvPr id="438" name="楕円 437">
          <a:extLst>
            <a:ext uri="{FF2B5EF4-FFF2-40B4-BE49-F238E27FC236}">
              <a16:creationId xmlns:a16="http://schemas.microsoft.com/office/drawing/2014/main" id="{FB64ECF9-963A-4C71-8280-D9AA57653D5B}"/>
            </a:ext>
          </a:extLst>
        </xdr:cNvPr>
        <xdr:cNvSpPr/>
      </xdr:nvSpPr>
      <xdr:spPr>
        <a:xfrm>
          <a:off x="162687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95902</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4D5DBA28-8C61-4693-933A-9EE47036D9AA}"/>
            </a:ext>
          </a:extLst>
        </xdr:cNvPr>
        <xdr:cNvSpPr txBox="1"/>
      </xdr:nvSpPr>
      <xdr:spPr>
        <a:xfrm>
          <a:off x="16357600"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xdr:rowOff>
    </xdr:from>
    <xdr:to>
      <xdr:col>81</xdr:col>
      <xdr:colOff>101600</xdr:colOff>
      <xdr:row>35</xdr:row>
      <xdr:rowOff>111760</xdr:rowOff>
    </xdr:to>
    <xdr:sp macro="" textlink="">
      <xdr:nvSpPr>
        <xdr:cNvPr id="440" name="楕円 439">
          <a:extLst>
            <a:ext uri="{FF2B5EF4-FFF2-40B4-BE49-F238E27FC236}">
              <a16:creationId xmlns:a16="http://schemas.microsoft.com/office/drawing/2014/main" id="{BAACACE2-428B-4AD4-B304-7599EC3DB851}"/>
            </a:ext>
          </a:extLst>
        </xdr:cNvPr>
        <xdr:cNvSpPr/>
      </xdr:nvSpPr>
      <xdr:spPr>
        <a:xfrm>
          <a:off x="15430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60960</xdr:rowOff>
    </xdr:from>
    <xdr:to>
      <xdr:col>85</xdr:col>
      <xdr:colOff>127000</xdr:colOff>
      <xdr:row>35</xdr:row>
      <xdr:rowOff>123825</xdr:rowOff>
    </xdr:to>
    <xdr:cxnSp macro="">
      <xdr:nvCxnSpPr>
        <xdr:cNvPr id="441" name="直線コネクタ 440">
          <a:extLst>
            <a:ext uri="{FF2B5EF4-FFF2-40B4-BE49-F238E27FC236}">
              <a16:creationId xmlns:a16="http://schemas.microsoft.com/office/drawing/2014/main" id="{9433BE4F-402C-4396-8A0B-23F84493F1BD}"/>
            </a:ext>
          </a:extLst>
        </xdr:cNvPr>
        <xdr:cNvCxnSpPr/>
      </xdr:nvCxnSpPr>
      <xdr:spPr>
        <a:xfrm>
          <a:off x="15481300" y="606171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120650</xdr:rowOff>
    </xdr:from>
    <xdr:to>
      <xdr:col>76</xdr:col>
      <xdr:colOff>165100</xdr:colOff>
      <xdr:row>35</xdr:row>
      <xdr:rowOff>50800</xdr:rowOff>
    </xdr:to>
    <xdr:sp macro="" textlink="">
      <xdr:nvSpPr>
        <xdr:cNvPr id="442" name="楕円 441">
          <a:extLst>
            <a:ext uri="{FF2B5EF4-FFF2-40B4-BE49-F238E27FC236}">
              <a16:creationId xmlns:a16="http://schemas.microsoft.com/office/drawing/2014/main" id="{1CCEEE06-FD95-4752-AF83-A5B9BBA71E24}"/>
            </a:ext>
          </a:extLst>
        </xdr:cNvPr>
        <xdr:cNvSpPr/>
      </xdr:nvSpPr>
      <xdr:spPr>
        <a:xfrm>
          <a:off x="14541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0</xdr:rowOff>
    </xdr:from>
    <xdr:to>
      <xdr:col>81</xdr:col>
      <xdr:colOff>50800</xdr:colOff>
      <xdr:row>35</xdr:row>
      <xdr:rowOff>60960</xdr:rowOff>
    </xdr:to>
    <xdr:cxnSp macro="">
      <xdr:nvCxnSpPr>
        <xdr:cNvPr id="443" name="直線コネクタ 442">
          <a:extLst>
            <a:ext uri="{FF2B5EF4-FFF2-40B4-BE49-F238E27FC236}">
              <a16:creationId xmlns:a16="http://schemas.microsoft.com/office/drawing/2014/main" id="{CBD5B9B5-59B3-47CE-9FB3-CCB962AE14E5}"/>
            </a:ext>
          </a:extLst>
        </xdr:cNvPr>
        <xdr:cNvCxnSpPr/>
      </xdr:nvCxnSpPr>
      <xdr:spPr>
        <a:xfrm>
          <a:off x="14592300" y="6000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61595</xdr:rowOff>
    </xdr:from>
    <xdr:to>
      <xdr:col>72</xdr:col>
      <xdr:colOff>38100</xdr:colOff>
      <xdr:row>34</xdr:row>
      <xdr:rowOff>163195</xdr:rowOff>
    </xdr:to>
    <xdr:sp macro="" textlink="">
      <xdr:nvSpPr>
        <xdr:cNvPr id="444" name="楕円 443">
          <a:extLst>
            <a:ext uri="{FF2B5EF4-FFF2-40B4-BE49-F238E27FC236}">
              <a16:creationId xmlns:a16="http://schemas.microsoft.com/office/drawing/2014/main" id="{D5359AE1-3EB9-466B-AA25-B92AA434B5DE}"/>
            </a:ext>
          </a:extLst>
        </xdr:cNvPr>
        <xdr:cNvSpPr/>
      </xdr:nvSpPr>
      <xdr:spPr>
        <a:xfrm>
          <a:off x="136525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112395</xdr:rowOff>
    </xdr:from>
    <xdr:to>
      <xdr:col>76</xdr:col>
      <xdr:colOff>114300</xdr:colOff>
      <xdr:row>35</xdr:row>
      <xdr:rowOff>0</xdr:rowOff>
    </xdr:to>
    <xdr:cxnSp macro="">
      <xdr:nvCxnSpPr>
        <xdr:cNvPr id="445" name="直線コネクタ 444">
          <a:extLst>
            <a:ext uri="{FF2B5EF4-FFF2-40B4-BE49-F238E27FC236}">
              <a16:creationId xmlns:a16="http://schemas.microsoft.com/office/drawing/2014/main" id="{A77CB781-6225-4549-AFB7-4748682EFCEC}"/>
            </a:ext>
          </a:extLst>
        </xdr:cNvPr>
        <xdr:cNvCxnSpPr/>
      </xdr:nvCxnSpPr>
      <xdr:spPr>
        <a:xfrm>
          <a:off x="13703300" y="59416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170180</xdr:rowOff>
    </xdr:from>
    <xdr:to>
      <xdr:col>67</xdr:col>
      <xdr:colOff>101600</xdr:colOff>
      <xdr:row>34</xdr:row>
      <xdr:rowOff>100330</xdr:rowOff>
    </xdr:to>
    <xdr:sp macro="" textlink="">
      <xdr:nvSpPr>
        <xdr:cNvPr id="446" name="楕円 445">
          <a:extLst>
            <a:ext uri="{FF2B5EF4-FFF2-40B4-BE49-F238E27FC236}">
              <a16:creationId xmlns:a16="http://schemas.microsoft.com/office/drawing/2014/main" id="{E7CAC016-34B6-4A55-851B-5E88DA462182}"/>
            </a:ext>
          </a:extLst>
        </xdr:cNvPr>
        <xdr:cNvSpPr/>
      </xdr:nvSpPr>
      <xdr:spPr>
        <a:xfrm>
          <a:off x="12763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49530</xdr:rowOff>
    </xdr:from>
    <xdr:to>
      <xdr:col>71</xdr:col>
      <xdr:colOff>177800</xdr:colOff>
      <xdr:row>34</xdr:row>
      <xdr:rowOff>112395</xdr:rowOff>
    </xdr:to>
    <xdr:cxnSp macro="">
      <xdr:nvCxnSpPr>
        <xdr:cNvPr id="447" name="直線コネクタ 446">
          <a:extLst>
            <a:ext uri="{FF2B5EF4-FFF2-40B4-BE49-F238E27FC236}">
              <a16:creationId xmlns:a16="http://schemas.microsoft.com/office/drawing/2014/main" id="{B72FBF9E-6D56-4CF5-84A8-156C5EA84A79}"/>
            </a:ext>
          </a:extLst>
        </xdr:cNvPr>
        <xdr:cNvCxnSpPr/>
      </xdr:nvCxnSpPr>
      <xdr:spPr>
        <a:xfrm>
          <a:off x="12814300" y="58788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2548C535-F315-44A8-9A99-C2E755C84B4B}"/>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123D0664-A161-4D13-B6E2-011923814F8C}"/>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7E688A65-987B-4329-9C30-4F7A6C23AB2F}"/>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360234B0-C7BE-4015-B8FA-A43CC995DB5C}"/>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128287</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2681762E-6F96-413D-8F9F-C63464DE8E67}"/>
            </a:ext>
          </a:extLst>
        </xdr:cNvPr>
        <xdr:cNvSpPr txBox="1"/>
      </xdr:nvSpPr>
      <xdr:spPr>
        <a:xfrm>
          <a:off x="15266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67327</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B9569138-B188-4D99-BA80-FF4149F29926}"/>
            </a:ext>
          </a:extLst>
        </xdr:cNvPr>
        <xdr:cNvSpPr txBox="1"/>
      </xdr:nvSpPr>
      <xdr:spPr>
        <a:xfrm>
          <a:off x="14389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8272</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CBA4F539-DA0D-46A2-8A92-262949FB5E06}"/>
            </a:ext>
          </a:extLst>
        </xdr:cNvPr>
        <xdr:cNvSpPr txBox="1"/>
      </xdr:nvSpPr>
      <xdr:spPr>
        <a:xfrm>
          <a:off x="13500744"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116857</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A9B4DA51-43ED-4E14-B703-00095B5BBC17}"/>
            </a:ext>
          </a:extLst>
        </xdr:cNvPr>
        <xdr:cNvSpPr txBox="1"/>
      </xdr:nvSpPr>
      <xdr:spPr>
        <a:xfrm>
          <a:off x="126117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C309766-C275-4CC3-BAD5-67C384958C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BAD0D1B-55F9-43F9-8CBA-71EF2F1465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B2770C9-C044-4D2F-9F01-8D8404AB03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19CB7FD-29ED-4104-BD35-E8FC65B84F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8AA06386-81ED-45A2-BF2A-BE7825E815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D7802CC-5568-4BAC-8230-DA043B3BFA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13EE01F9-79B8-456E-9E66-E6E5B47FB0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9F34C6C-95E9-4391-ADB5-F2D98A6917C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1081A138-BD50-484B-9A58-D0175DC9765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2023E7A-9D65-4E44-98C3-6222122E2D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C264175A-93A8-48AC-8065-FD06387B54E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05663D1B-E752-4DA1-8883-C663C2A205C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26A864FD-1B3A-4C92-B7A9-8AB5663AC8C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69CAB42D-8448-47EA-89E6-E00207AC8AC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62F49A11-B2D9-476D-988C-F86E5728FAC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9D250711-3D56-4B79-82FB-0212522B279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B809C99-9BF0-49A7-82C9-22A89642F70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AD2A06E0-310C-43E1-96BA-D03F47F158C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820AF4C9-09EB-4CF0-AC50-8E96D49C19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DFEBEC8-D4E0-41B0-9FC7-D32BD0D45F9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6781E4B-2CE9-4708-8C08-64911C19ADD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77" name="直線コネクタ 476">
          <a:extLst>
            <a:ext uri="{FF2B5EF4-FFF2-40B4-BE49-F238E27FC236}">
              <a16:creationId xmlns:a16="http://schemas.microsoft.com/office/drawing/2014/main" id="{2D24C5A6-1DF5-4196-8871-669D6A3BBAF3}"/>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137F1745-ADBA-4BA5-BD3E-B6E706E2FCF7}"/>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79" name="直線コネクタ 478">
          <a:extLst>
            <a:ext uri="{FF2B5EF4-FFF2-40B4-BE49-F238E27FC236}">
              <a16:creationId xmlns:a16="http://schemas.microsoft.com/office/drawing/2014/main" id="{23316EA8-1AA8-4D3D-8D58-931C14742BC9}"/>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A02DAC1D-D252-409A-AF29-658B99D608F9}"/>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81" name="直線コネクタ 480">
          <a:extLst>
            <a:ext uri="{FF2B5EF4-FFF2-40B4-BE49-F238E27FC236}">
              <a16:creationId xmlns:a16="http://schemas.microsoft.com/office/drawing/2014/main" id="{CB3CC210-205F-4698-97B1-3B6C14A04DF8}"/>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71344</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7296BAFD-9E55-4DD2-8526-D21FE651FC0C}"/>
            </a:ext>
          </a:extLst>
        </xdr:cNvPr>
        <xdr:cNvSpPr txBox="1"/>
      </xdr:nvSpPr>
      <xdr:spPr>
        <a:xfrm>
          <a:off x="22199600" y="67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83" name="フローチャート: 判断 482">
          <a:extLst>
            <a:ext uri="{FF2B5EF4-FFF2-40B4-BE49-F238E27FC236}">
              <a16:creationId xmlns:a16="http://schemas.microsoft.com/office/drawing/2014/main" id="{5A85CE37-47F5-4D60-9887-7A07763B716D}"/>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84" name="フローチャート: 判断 483">
          <a:extLst>
            <a:ext uri="{FF2B5EF4-FFF2-40B4-BE49-F238E27FC236}">
              <a16:creationId xmlns:a16="http://schemas.microsoft.com/office/drawing/2014/main" id="{F1F1A0A2-B7E5-4B2A-9FC0-DC40304840FE}"/>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485" name="フローチャート: 判断 484">
          <a:extLst>
            <a:ext uri="{FF2B5EF4-FFF2-40B4-BE49-F238E27FC236}">
              <a16:creationId xmlns:a16="http://schemas.microsoft.com/office/drawing/2014/main" id="{DA35CEB9-6F76-43E0-BBBC-40F8E7A6CF18}"/>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486" name="フローチャート: 判断 485">
          <a:extLst>
            <a:ext uri="{FF2B5EF4-FFF2-40B4-BE49-F238E27FC236}">
              <a16:creationId xmlns:a16="http://schemas.microsoft.com/office/drawing/2014/main" id="{A7E4AAFC-6DC8-4F71-9978-493D40F15AE3}"/>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487" name="フローチャート: 判断 486">
          <a:extLst>
            <a:ext uri="{FF2B5EF4-FFF2-40B4-BE49-F238E27FC236}">
              <a16:creationId xmlns:a16="http://schemas.microsoft.com/office/drawing/2014/main" id="{7EDAD661-1F4E-488E-A649-489DA9755251}"/>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6BDD11E-5D7F-4892-B422-F342F2CB4F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1C79EA0-A17A-4726-BBA1-C3268E7FC2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71F58F9-6DE1-4606-B20F-0761006588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20D06EB-0FF0-4341-AAFC-95F02C8C47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20BB5B0-B225-47DF-AD2D-BD5776D4C1E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109617</xdr:rowOff>
    </xdr:from>
    <xdr:to>
      <xdr:col>116</xdr:col>
      <xdr:colOff>114300</xdr:colOff>
      <xdr:row>39</xdr:row>
      <xdr:rowOff>39767</xdr:rowOff>
    </xdr:to>
    <xdr:sp macro="" textlink="">
      <xdr:nvSpPr>
        <xdr:cNvPr id="493" name="楕円 492">
          <a:extLst>
            <a:ext uri="{FF2B5EF4-FFF2-40B4-BE49-F238E27FC236}">
              <a16:creationId xmlns:a16="http://schemas.microsoft.com/office/drawing/2014/main" id="{458C8599-89D5-4A1C-A374-0719585F6138}"/>
            </a:ext>
          </a:extLst>
        </xdr:cNvPr>
        <xdr:cNvSpPr/>
      </xdr:nvSpPr>
      <xdr:spPr>
        <a:xfrm>
          <a:off x="22110700" y="66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132494</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30CB3FB1-6B50-44EE-8876-7262E8799105}"/>
            </a:ext>
          </a:extLst>
        </xdr:cNvPr>
        <xdr:cNvSpPr txBox="1"/>
      </xdr:nvSpPr>
      <xdr:spPr>
        <a:xfrm>
          <a:off x="22199600" y="647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120228</xdr:rowOff>
    </xdr:from>
    <xdr:to>
      <xdr:col>112</xdr:col>
      <xdr:colOff>38100</xdr:colOff>
      <xdr:row>39</xdr:row>
      <xdr:rowOff>50378</xdr:rowOff>
    </xdr:to>
    <xdr:sp macro="" textlink="">
      <xdr:nvSpPr>
        <xdr:cNvPr id="495" name="楕円 494">
          <a:extLst>
            <a:ext uri="{FF2B5EF4-FFF2-40B4-BE49-F238E27FC236}">
              <a16:creationId xmlns:a16="http://schemas.microsoft.com/office/drawing/2014/main" id="{DF92841B-1FB8-411D-967C-0D131EEAE658}"/>
            </a:ext>
          </a:extLst>
        </xdr:cNvPr>
        <xdr:cNvSpPr/>
      </xdr:nvSpPr>
      <xdr:spPr>
        <a:xfrm>
          <a:off x="21272500" y="663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160417</xdr:rowOff>
    </xdr:from>
    <xdr:to>
      <xdr:col>116</xdr:col>
      <xdr:colOff>63500</xdr:colOff>
      <xdr:row>38</xdr:row>
      <xdr:rowOff>171028</xdr:rowOff>
    </xdr:to>
    <xdr:cxnSp macro="">
      <xdr:nvCxnSpPr>
        <xdr:cNvPr id="496" name="直線コネクタ 495">
          <a:extLst>
            <a:ext uri="{FF2B5EF4-FFF2-40B4-BE49-F238E27FC236}">
              <a16:creationId xmlns:a16="http://schemas.microsoft.com/office/drawing/2014/main" id="{47742AC2-8301-4F63-87AC-806DBAC4AA84}"/>
            </a:ext>
          </a:extLst>
        </xdr:cNvPr>
        <xdr:cNvCxnSpPr/>
      </xdr:nvCxnSpPr>
      <xdr:spPr>
        <a:xfrm flipV="1">
          <a:off x="21323300" y="6675517"/>
          <a:ext cx="8382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127392</xdr:rowOff>
    </xdr:from>
    <xdr:to>
      <xdr:col>107</xdr:col>
      <xdr:colOff>101600</xdr:colOff>
      <xdr:row>39</xdr:row>
      <xdr:rowOff>57542</xdr:rowOff>
    </xdr:to>
    <xdr:sp macro="" textlink="">
      <xdr:nvSpPr>
        <xdr:cNvPr id="497" name="楕円 496">
          <a:extLst>
            <a:ext uri="{FF2B5EF4-FFF2-40B4-BE49-F238E27FC236}">
              <a16:creationId xmlns:a16="http://schemas.microsoft.com/office/drawing/2014/main" id="{8D767F0C-0227-4D74-AE07-019E44057B7E}"/>
            </a:ext>
          </a:extLst>
        </xdr:cNvPr>
        <xdr:cNvSpPr/>
      </xdr:nvSpPr>
      <xdr:spPr>
        <a:xfrm>
          <a:off x="20383500" y="66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171028</xdr:rowOff>
    </xdr:from>
    <xdr:to>
      <xdr:col>111</xdr:col>
      <xdr:colOff>177800</xdr:colOff>
      <xdr:row>39</xdr:row>
      <xdr:rowOff>6742</xdr:rowOff>
    </xdr:to>
    <xdr:cxnSp macro="">
      <xdr:nvCxnSpPr>
        <xdr:cNvPr id="498" name="直線コネクタ 497">
          <a:extLst>
            <a:ext uri="{FF2B5EF4-FFF2-40B4-BE49-F238E27FC236}">
              <a16:creationId xmlns:a16="http://schemas.microsoft.com/office/drawing/2014/main" id="{93351869-35F4-4268-963A-A30E1443A23E}"/>
            </a:ext>
          </a:extLst>
        </xdr:cNvPr>
        <xdr:cNvCxnSpPr/>
      </xdr:nvCxnSpPr>
      <xdr:spPr>
        <a:xfrm flipV="1">
          <a:off x="20434300" y="6686128"/>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135302</xdr:rowOff>
    </xdr:from>
    <xdr:to>
      <xdr:col>102</xdr:col>
      <xdr:colOff>165100</xdr:colOff>
      <xdr:row>39</xdr:row>
      <xdr:rowOff>65452</xdr:rowOff>
    </xdr:to>
    <xdr:sp macro="" textlink="">
      <xdr:nvSpPr>
        <xdr:cNvPr id="499" name="楕円 498">
          <a:extLst>
            <a:ext uri="{FF2B5EF4-FFF2-40B4-BE49-F238E27FC236}">
              <a16:creationId xmlns:a16="http://schemas.microsoft.com/office/drawing/2014/main" id="{E91BA24D-0801-4823-8899-11469EDBCAE7}"/>
            </a:ext>
          </a:extLst>
        </xdr:cNvPr>
        <xdr:cNvSpPr/>
      </xdr:nvSpPr>
      <xdr:spPr>
        <a:xfrm>
          <a:off x="19494500" y="66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6742</xdr:rowOff>
    </xdr:from>
    <xdr:to>
      <xdr:col>107</xdr:col>
      <xdr:colOff>50800</xdr:colOff>
      <xdr:row>39</xdr:row>
      <xdr:rowOff>14652</xdr:rowOff>
    </xdr:to>
    <xdr:cxnSp macro="">
      <xdr:nvCxnSpPr>
        <xdr:cNvPr id="500" name="直線コネクタ 499">
          <a:extLst>
            <a:ext uri="{FF2B5EF4-FFF2-40B4-BE49-F238E27FC236}">
              <a16:creationId xmlns:a16="http://schemas.microsoft.com/office/drawing/2014/main" id="{27FCC218-1B03-46AF-8865-5F6FB2FE851A}"/>
            </a:ext>
          </a:extLst>
        </xdr:cNvPr>
        <xdr:cNvCxnSpPr/>
      </xdr:nvCxnSpPr>
      <xdr:spPr>
        <a:xfrm flipV="1">
          <a:off x="19545300" y="6693292"/>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140553</xdr:rowOff>
    </xdr:from>
    <xdr:to>
      <xdr:col>98</xdr:col>
      <xdr:colOff>38100</xdr:colOff>
      <xdr:row>39</xdr:row>
      <xdr:rowOff>70703</xdr:rowOff>
    </xdr:to>
    <xdr:sp macro="" textlink="">
      <xdr:nvSpPr>
        <xdr:cNvPr id="501" name="楕円 500">
          <a:extLst>
            <a:ext uri="{FF2B5EF4-FFF2-40B4-BE49-F238E27FC236}">
              <a16:creationId xmlns:a16="http://schemas.microsoft.com/office/drawing/2014/main" id="{8C327770-FE47-43EB-9248-A7DD7AC65F0D}"/>
            </a:ext>
          </a:extLst>
        </xdr:cNvPr>
        <xdr:cNvSpPr/>
      </xdr:nvSpPr>
      <xdr:spPr>
        <a:xfrm>
          <a:off x="18605500" y="66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14652</xdr:rowOff>
    </xdr:from>
    <xdr:to>
      <xdr:col>102</xdr:col>
      <xdr:colOff>114300</xdr:colOff>
      <xdr:row>39</xdr:row>
      <xdr:rowOff>19903</xdr:rowOff>
    </xdr:to>
    <xdr:cxnSp macro="">
      <xdr:nvCxnSpPr>
        <xdr:cNvPr id="502" name="直線コネクタ 501">
          <a:extLst>
            <a:ext uri="{FF2B5EF4-FFF2-40B4-BE49-F238E27FC236}">
              <a16:creationId xmlns:a16="http://schemas.microsoft.com/office/drawing/2014/main" id="{CACD2F62-3042-4A62-8B05-DF72F5E3416A}"/>
            </a:ext>
          </a:extLst>
        </xdr:cNvPr>
        <xdr:cNvCxnSpPr/>
      </xdr:nvCxnSpPr>
      <xdr:spPr>
        <a:xfrm flipV="1">
          <a:off x="18656300" y="6701202"/>
          <a:ext cx="8890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8252</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DCB56BBB-6EA7-4976-98D4-249A2776C454}"/>
            </a:ext>
          </a:extLst>
        </xdr:cNvPr>
        <xdr:cNvSpPr txBox="1"/>
      </xdr:nvSpPr>
      <xdr:spPr>
        <a:xfrm>
          <a:off x="210110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17390</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1435FFB8-CC8B-42B8-9ED1-81FF522FBF22}"/>
            </a:ext>
          </a:extLst>
        </xdr:cNvPr>
        <xdr:cNvSpPr txBox="1"/>
      </xdr:nvSpPr>
      <xdr:spPr>
        <a:xfrm>
          <a:off x="20134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26922</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A406B81B-26BB-4387-BFC3-0BE43D479AF9}"/>
            </a:ext>
          </a:extLst>
        </xdr:cNvPr>
        <xdr:cNvSpPr txBox="1"/>
      </xdr:nvSpPr>
      <xdr:spPr>
        <a:xfrm>
          <a:off x="19245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22442</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D8EE4BAA-3ACE-4B66-90C1-696D0E31E9EA}"/>
            </a:ext>
          </a:extLst>
        </xdr:cNvPr>
        <xdr:cNvSpPr txBox="1"/>
      </xdr:nvSpPr>
      <xdr:spPr>
        <a:xfrm>
          <a:off x="18356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66905</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E316F65D-02DB-4899-87FB-381CED2B1074}"/>
            </a:ext>
          </a:extLst>
        </xdr:cNvPr>
        <xdr:cNvSpPr txBox="1"/>
      </xdr:nvSpPr>
      <xdr:spPr>
        <a:xfrm>
          <a:off x="21011095" y="641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74069</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A08F9254-4FB0-4470-A363-C87696F05C86}"/>
            </a:ext>
          </a:extLst>
        </xdr:cNvPr>
        <xdr:cNvSpPr txBox="1"/>
      </xdr:nvSpPr>
      <xdr:spPr>
        <a:xfrm>
          <a:off x="20134795" y="641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81979</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D75D85DF-F021-46C4-9FF6-1367D089E2F7}"/>
            </a:ext>
          </a:extLst>
        </xdr:cNvPr>
        <xdr:cNvSpPr txBox="1"/>
      </xdr:nvSpPr>
      <xdr:spPr>
        <a:xfrm>
          <a:off x="19245795" y="642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87230</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FAE79DD3-C119-4B6D-B87C-701C3F57B105}"/>
            </a:ext>
          </a:extLst>
        </xdr:cNvPr>
        <xdr:cNvSpPr txBox="1"/>
      </xdr:nvSpPr>
      <xdr:spPr>
        <a:xfrm>
          <a:off x="18356795" y="643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36981B43-DA5C-4016-8D51-FAACF8AA00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360FE748-D70F-44D3-BCEB-9EC8A6A0BE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77E03A6B-A78D-4DC6-BEEA-B9B6771CE66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DA66926-27B7-4122-88FA-999CF7AB0E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6F1C7CF-16D3-458D-8F79-8EBC0C5F1A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A21F2C4C-5045-491B-9ED4-2FE6CE5BA9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A072F55-B544-4744-A8D2-39A2E0136F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DAF5374E-3FE5-4211-84A7-008C72F1CE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455E620-0061-48CA-91C3-3339016958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C95DE91-D2C6-4296-B4D7-FCEA1F3299F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4FCE888C-F204-45BA-8A70-6783755D35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30E3884A-78F2-4312-A2DC-649D0CA5F2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EAAA2756-FBC1-41C4-ACEA-D1890F9CB75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CFC20ADE-0AD3-481F-9758-4A3C3CB3B02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EECDE23E-32F7-4093-9118-1D95F3865A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B14772D9-71BC-41CA-8FC8-8D4654D0DE0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81A36FF7-3D8E-43EB-94E5-658CE40334F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57DE7591-F623-4637-B3C4-3C60EEADBA4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2EDA8D24-CD88-4AEE-8C31-F5F7E6520D6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AE0D231F-FE8E-4A6C-997E-28C85D33194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1" name="テキスト ボックス 530">
          <a:extLst>
            <a:ext uri="{FF2B5EF4-FFF2-40B4-BE49-F238E27FC236}">
              <a16:creationId xmlns:a16="http://schemas.microsoft.com/office/drawing/2014/main" id="{15C36C14-F63B-44A1-8DBC-F58E6427217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3F7054E5-C537-418B-B016-A0B1C1022F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EB57D19E-3FFD-43D0-AB56-9F5A619A08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4" name="直線コネクタ 533">
          <a:extLst>
            <a:ext uri="{FF2B5EF4-FFF2-40B4-BE49-F238E27FC236}">
              <a16:creationId xmlns:a16="http://schemas.microsoft.com/office/drawing/2014/main" id="{1A1B18BF-5B3D-423D-AF95-F5492A8DFA7C}"/>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D5E44957-F927-4FED-8F2F-2D0EFF89297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6" name="直線コネクタ 535">
          <a:extLst>
            <a:ext uri="{FF2B5EF4-FFF2-40B4-BE49-F238E27FC236}">
              <a16:creationId xmlns:a16="http://schemas.microsoft.com/office/drawing/2014/main" id="{A1D2401B-2F12-4B51-AE71-0D69A9BB822E}"/>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03A3E0A0-EE1B-485D-9F62-723262DCE9D6}"/>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8" name="直線コネクタ 537">
          <a:extLst>
            <a:ext uri="{FF2B5EF4-FFF2-40B4-BE49-F238E27FC236}">
              <a16:creationId xmlns:a16="http://schemas.microsoft.com/office/drawing/2014/main" id="{F6BA23B5-DC2B-4969-9F0C-9BE777675E13}"/>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DEB6F723-F00F-464F-86CB-F86146C8C310}"/>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540" name="フローチャート: 判断 539">
          <a:extLst>
            <a:ext uri="{FF2B5EF4-FFF2-40B4-BE49-F238E27FC236}">
              <a16:creationId xmlns:a16="http://schemas.microsoft.com/office/drawing/2014/main" id="{60FEFD49-17A5-4702-B3F6-44DF2697E31E}"/>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541" name="フローチャート: 判断 540">
          <a:extLst>
            <a:ext uri="{FF2B5EF4-FFF2-40B4-BE49-F238E27FC236}">
              <a16:creationId xmlns:a16="http://schemas.microsoft.com/office/drawing/2014/main" id="{214249CA-64D2-4FD9-A709-EC64E2304308}"/>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542" name="フローチャート: 判断 541">
          <a:extLst>
            <a:ext uri="{FF2B5EF4-FFF2-40B4-BE49-F238E27FC236}">
              <a16:creationId xmlns:a16="http://schemas.microsoft.com/office/drawing/2014/main" id="{432A9916-04B2-44E7-9191-CC43118E7305}"/>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543" name="フローチャート: 判断 542">
          <a:extLst>
            <a:ext uri="{FF2B5EF4-FFF2-40B4-BE49-F238E27FC236}">
              <a16:creationId xmlns:a16="http://schemas.microsoft.com/office/drawing/2014/main" id="{76C7B3BE-A16E-48EF-BDB9-B879429269C1}"/>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544" name="フローチャート: 判断 543">
          <a:extLst>
            <a:ext uri="{FF2B5EF4-FFF2-40B4-BE49-F238E27FC236}">
              <a16:creationId xmlns:a16="http://schemas.microsoft.com/office/drawing/2014/main" id="{A4BEE74E-7A1A-4E6F-9735-58BD34FD125A}"/>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02515E4-B5FD-473B-9D84-441098AD48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858358B-1FC4-4E8B-8721-B901D6EA77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2BDAEC4-5A36-433E-A110-0CFF2A4E0F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623CEB4-F065-44DC-9A84-1C309E393A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33DE97B-B033-4AF4-8B5D-1897BC69F0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50" name="楕円 549">
          <a:extLst>
            <a:ext uri="{FF2B5EF4-FFF2-40B4-BE49-F238E27FC236}">
              <a16:creationId xmlns:a16="http://schemas.microsoft.com/office/drawing/2014/main" id="{F8614A17-4A17-4C3A-9BC7-6E0FE75E3669}"/>
            </a:ext>
          </a:extLst>
        </xdr:cNvPr>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D047218D-D670-4609-B9AF-2B357DD6DAED}"/>
            </a:ext>
          </a:extLst>
        </xdr:cNvPr>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552" name="楕円 551">
          <a:extLst>
            <a:ext uri="{FF2B5EF4-FFF2-40B4-BE49-F238E27FC236}">
              <a16:creationId xmlns:a16="http://schemas.microsoft.com/office/drawing/2014/main" id="{BB542ADE-79EE-4093-AE12-CAB275FCE374}"/>
            </a:ext>
          </a:extLst>
        </xdr:cNvPr>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114300</xdr:rowOff>
    </xdr:to>
    <xdr:cxnSp macro="">
      <xdr:nvCxnSpPr>
        <xdr:cNvPr id="553" name="直線コネクタ 552">
          <a:extLst>
            <a:ext uri="{FF2B5EF4-FFF2-40B4-BE49-F238E27FC236}">
              <a16:creationId xmlns:a16="http://schemas.microsoft.com/office/drawing/2014/main" id="{D5E6A52F-5904-4E5E-A9CF-780E32FA8A69}"/>
            </a:ext>
          </a:extLst>
        </xdr:cNvPr>
        <xdr:cNvCxnSpPr/>
      </xdr:nvCxnSpPr>
      <xdr:spPr>
        <a:xfrm>
          <a:off x="15481300" y="102031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8890</xdr:rowOff>
    </xdr:from>
    <xdr:to>
      <xdr:col>76</xdr:col>
      <xdr:colOff>165100</xdr:colOff>
      <xdr:row>59</xdr:row>
      <xdr:rowOff>110490</xdr:rowOff>
    </xdr:to>
    <xdr:sp macro="" textlink="">
      <xdr:nvSpPr>
        <xdr:cNvPr id="554" name="楕円 553">
          <a:extLst>
            <a:ext uri="{FF2B5EF4-FFF2-40B4-BE49-F238E27FC236}">
              <a16:creationId xmlns:a16="http://schemas.microsoft.com/office/drawing/2014/main" id="{FFF7E292-7FC8-4B98-B064-F68F32D1EA54}"/>
            </a:ext>
          </a:extLst>
        </xdr:cNvPr>
        <xdr:cNvSpPr/>
      </xdr:nvSpPr>
      <xdr:spPr>
        <a:xfrm>
          <a:off x="14541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59690</xdr:rowOff>
    </xdr:from>
    <xdr:to>
      <xdr:col>81</xdr:col>
      <xdr:colOff>50800</xdr:colOff>
      <xdr:row>59</xdr:row>
      <xdr:rowOff>87630</xdr:rowOff>
    </xdr:to>
    <xdr:cxnSp macro="">
      <xdr:nvCxnSpPr>
        <xdr:cNvPr id="555" name="直線コネクタ 554">
          <a:extLst>
            <a:ext uri="{FF2B5EF4-FFF2-40B4-BE49-F238E27FC236}">
              <a16:creationId xmlns:a16="http://schemas.microsoft.com/office/drawing/2014/main" id="{95B18513-7393-4304-94DA-CCB4DBB5081F}"/>
            </a:ext>
          </a:extLst>
        </xdr:cNvPr>
        <xdr:cNvCxnSpPr/>
      </xdr:nvCxnSpPr>
      <xdr:spPr>
        <a:xfrm>
          <a:off x="14592300" y="101752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153670</xdr:rowOff>
    </xdr:from>
    <xdr:to>
      <xdr:col>72</xdr:col>
      <xdr:colOff>38100</xdr:colOff>
      <xdr:row>59</xdr:row>
      <xdr:rowOff>83820</xdr:rowOff>
    </xdr:to>
    <xdr:sp macro="" textlink="">
      <xdr:nvSpPr>
        <xdr:cNvPr id="556" name="楕円 555">
          <a:extLst>
            <a:ext uri="{FF2B5EF4-FFF2-40B4-BE49-F238E27FC236}">
              <a16:creationId xmlns:a16="http://schemas.microsoft.com/office/drawing/2014/main" id="{A46AC6A4-3A7A-4F36-A9A8-44AE3849AAA8}"/>
            </a:ext>
          </a:extLst>
        </xdr:cNvPr>
        <xdr:cNvSpPr/>
      </xdr:nvSpPr>
      <xdr:spPr>
        <a:xfrm>
          <a:off x="13652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33020</xdr:rowOff>
    </xdr:from>
    <xdr:to>
      <xdr:col>76</xdr:col>
      <xdr:colOff>114300</xdr:colOff>
      <xdr:row>59</xdr:row>
      <xdr:rowOff>59690</xdr:rowOff>
    </xdr:to>
    <xdr:cxnSp macro="">
      <xdr:nvCxnSpPr>
        <xdr:cNvPr id="557" name="直線コネクタ 556">
          <a:extLst>
            <a:ext uri="{FF2B5EF4-FFF2-40B4-BE49-F238E27FC236}">
              <a16:creationId xmlns:a16="http://schemas.microsoft.com/office/drawing/2014/main" id="{C40E5B80-9014-486F-9ADF-F56A568F5D3F}"/>
            </a:ext>
          </a:extLst>
        </xdr:cNvPr>
        <xdr:cNvCxnSpPr/>
      </xdr:nvCxnSpPr>
      <xdr:spPr>
        <a:xfrm>
          <a:off x="13703300" y="10148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125730</xdr:rowOff>
    </xdr:from>
    <xdr:to>
      <xdr:col>67</xdr:col>
      <xdr:colOff>101600</xdr:colOff>
      <xdr:row>59</xdr:row>
      <xdr:rowOff>55880</xdr:rowOff>
    </xdr:to>
    <xdr:sp macro="" textlink="">
      <xdr:nvSpPr>
        <xdr:cNvPr id="558" name="楕円 557">
          <a:extLst>
            <a:ext uri="{FF2B5EF4-FFF2-40B4-BE49-F238E27FC236}">
              <a16:creationId xmlns:a16="http://schemas.microsoft.com/office/drawing/2014/main" id="{510E6177-AA2B-4F55-ACC4-5E01FD8BDB3E}"/>
            </a:ext>
          </a:extLst>
        </xdr:cNvPr>
        <xdr:cNvSpPr/>
      </xdr:nvSpPr>
      <xdr:spPr>
        <a:xfrm>
          <a:off x="12763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5080</xdr:rowOff>
    </xdr:from>
    <xdr:to>
      <xdr:col>71</xdr:col>
      <xdr:colOff>177800</xdr:colOff>
      <xdr:row>59</xdr:row>
      <xdr:rowOff>33020</xdr:rowOff>
    </xdr:to>
    <xdr:cxnSp macro="">
      <xdr:nvCxnSpPr>
        <xdr:cNvPr id="559" name="直線コネクタ 558">
          <a:extLst>
            <a:ext uri="{FF2B5EF4-FFF2-40B4-BE49-F238E27FC236}">
              <a16:creationId xmlns:a16="http://schemas.microsoft.com/office/drawing/2014/main" id="{5F28CF3F-6528-42CC-8A9F-264F9CFBBA7F}"/>
            </a:ext>
          </a:extLst>
        </xdr:cNvPr>
        <xdr:cNvCxnSpPr/>
      </xdr:nvCxnSpPr>
      <xdr:spPr>
        <a:xfrm>
          <a:off x="12814300" y="10120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132097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A44726-764F-494C-A5B0-FD164024F293}"/>
            </a:ext>
          </a:extLst>
        </xdr:cNvPr>
        <xdr:cNvSpPr txBox="1"/>
      </xdr:nvSpPr>
      <xdr:spPr>
        <a:xfrm>
          <a:off x="152660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101617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10CEAC2B-8E76-4446-B141-AD8CD66CA659}"/>
            </a:ext>
          </a:extLst>
        </xdr:cNvPr>
        <xdr:cNvSpPr txBox="1"/>
      </xdr:nvSpPr>
      <xdr:spPr>
        <a:xfrm>
          <a:off x="14389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97807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E40624DF-2AB8-4E75-B796-8D9E5F48B6DA}"/>
            </a:ext>
          </a:extLst>
        </xdr:cNvPr>
        <xdr:cNvSpPr txBox="1"/>
      </xdr:nvSpPr>
      <xdr:spPr>
        <a:xfrm>
          <a:off x="135007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931358A3-C7C5-4BDD-A691-EEE123327722}"/>
            </a:ext>
          </a:extLst>
        </xdr:cNvPr>
        <xdr:cNvSpPr txBox="1"/>
      </xdr:nvSpPr>
      <xdr:spPr>
        <a:xfrm>
          <a:off x="12611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154957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227FC909-6BEA-404C-9877-C003FCFD31D7}"/>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E2118891-4D31-4CEB-8694-149147493198}"/>
            </a:ext>
          </a:extLst>
        </xdr:cNvPr>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100347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16DA74DC-73A8-4AD6-9E27-B3428566CE84}"/>
            </a:ext>
          </a:extLst>
        </xdr:cNvPr>
        <xdr:cNvSpPr txBox="1"/>
      </xdr:nvSpPr>
      <xdr:spPr>
        <a:xfrm>
          <a:off x="13500744" y="987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72407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1D024F31-5C07-45C5-8A1D-2B13C4C94903}"/>
            </a:ext>
          </a:extLst>
        </xdr:cNvPr>
        <xdr:cNvSpPr txBox="1"/>
      </xdr:nvSpPr>
      <xdr:spPr>
        <a:xfrm>
          <a:off x="12611744" y="984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B6978988-75A4-4A12-8E5E-2C013D774F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DE158B68-7E1D-4C29-81CE-98880458A7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246B098-5021-4182-A957-B731148FA2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322EF2CE-2602-4B13-8785-3437E427DE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4D7DBCD-E5E2-40FB-BBE5-F347D385ED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37AD836-0420-4826-8085-4FDCC0E16C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C12906D1-C620-4A13-A86B-9C76747C2CA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B4128DB3-8121-4466-AD1C-7020E3EC08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AA58FEA-2B22-4744-AB18-B2A41048E0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3692F683-08F9-4487-A135-4C74B0AB66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D1205021-A2EE-42DF-A29D-5A61078D32F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194CD9CB-39F4-4799-9343-D70B661F824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FE3D4873-2527-49A1-9CA6-50C5E0B8F1A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D0725077-6320-4D3A-8B7C-16F95E372D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F23DA83-E170-43C2-8D8B-F1A6BFFB3AE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D5E97D9C-1406-4419-BBD1-4E948F06CBF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398CA6EF-A16D-449E-ACD8-C9516B8A751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78494302-8110-40EE-9BCA-C8696889BA5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3EC5A265-C371-4B4E-A001-A7F40DEA3B1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2A234090-6302-49EF-8828-9D1B64C6EB9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1BEB71BD-4619-42E6-B1C6-415DBA1E313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5308C24-F11F-4E22-AB0E-613D2D0916C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7C3598C5-3825-4759-8F9A-9A3858584C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591" name="直線コネクタ 590">
          <a:extLst>
            <a:ext uri="{FF2B5EF4-FFF2-40B4-BE49-F238E27FC236}">
              <a16:creationId xmlns:a16="http://schemas.microsoft.com/office/drawing/2014/main" id="{19492F74-37D4-4113-BA4A-CD4FC3D48617}"/>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BB465F38-0344-444E-A57A-8DBE754AF722}"/>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3" name="直線コネクタ 592">
          <a:extLst>
            <a:ext uri="{FF2B5EF4-FFF2-40B4-BE49-F238E27FC236}">
              <a16:creationId xmlns:a16="http://schemas.microsoft.com/office/drawing/2014/main" id="{8C5844A1-1E5B-4E7C-894B-073263CF4F7C}"/>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9076DD8F-2848-4791-B937-A8F9DD31D9F0}"/>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595" name="直線コネクタ 594">
          <a:extLst>
            <a:ext uri="{FF2B5EF4-FFF2-40B4-BE49-F238E27FC236}">
              <a16:creationId xmlns:a16="http://schemas.microsoft.com/office/drawing/2014/main" id="{E4E9E91B-D5B5-445C-8BD6-9634EB5B9F08}"/>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114317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E5520717-F92D-4DB2-B44B-D4BC4772FFBA}"/>
            </a:ext>
          </a:extLst>
        </xdr:cNvPr>
        <xdr:cNvSpPr txBox="1"/>
      </xdr:nvSpPr>
      <xdr:spPr>
        <a:xfrm>
          <a:off x="22199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97" name="フローチャート: 判断 596">
          <a:extLst>
            <a:ext uri="{FF2B5EF4-FFF2-40B4-BE49-F238E27FC236}">
              <a16:creationId xmlns:a16="http://schemas.microsoft.com/office/drawing/2014/main" id="{5C680FFE-02A3-4453-B175-E9626EC95459}"/>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98" name="フローチャート: 判断 597">
          <a:extLst>
            <a:ext uri="{FF2B5EF4-FFF2-40B4-BE49-F238E27FC236}">
              <a16:creationId xmlns:a16="http://schemas.microsoft.com/office/drawing/2014/main" id="{36ABD999-2C5D-4692-9469-CA5D14C88DC7}"/>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99" name="フローチャート: 判断 598">
          <a:extLst>
            <a:ext uri="{FF2B5EF4-FFF2-40B4-BE49-F238E27FC236}">
              <a16:creationId xmlns:a16="http://schemas.microsoft.com/office/drawing/2014/main" id="{60F831CF-C6D3-45D5-A6D9-E3BBCBE8ED3E}"/>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600" name="フローチャート: 判断 599">
          <a:extLst>
            <a:ext uri="{FF2B5EF4-FFF2-40B4-BE49-F238E27FC236}">
              <a16:creationId xmlns:a16="http://schemas.microsoft.com/office/drawing/2014/main" id="{C4912D57-13D1-46A2-80F0-FECB254CCDA2}"/>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601" name="フローチャート: 判断 600">
          <a:extLst>
            <a:ext uri="{FF2B5EF4-FFF2-40B4-BE49-F238E27FC236}">
              <a16:creationId xmlns:a16="http://schemas.microsoft.com/office/drawing/2014/main" id="{94E56837-25C5-4CE2-BBEF-64CD84C815B4}"/>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73CC1D6-4FEF-4356-B2D2-CF6A7B1B3F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A8D6B45-ABA3-4294-852C-0F2F941517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BC351F8-A487-41BF-9ADF-3BE73E53300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23E03A0-8F83-4CD2-9179-F904473F47A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C5DD0D1-CD1E-4F38-B585-02E0A1EBDE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607" name="楕円 606">
          <a:extLst>
            <a:ext uri="{FF2B5EF4-FFF2-40B4-BE49-F238E27FC236}">
              <a16:creationId xmlns:a16="http://schemas.microsoft.com/office/drawing/2014/main" id="{FD523FF9-8EDB-48E7-A48B-8EF52765B83E}"/>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CB29CFB-1328-46D6-87EA-18B0A1E15131}"/>
            </a:ext>
          </a:extLst>
        </xdr:cNvPr>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609" name="楕円 608">
          <a:extLst>
            <a:ext uri="{FF2B5EF4-FFF2-40B4-BE49-F238E27FC236}">
              <a16:creationId xmlns:a16="http://schemas.microsoft.com/office/drawing/2014/main" id="{219D0CDE-74D3-49DA-8493-2D6B6F628F97}"/>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7620</xdr:rowOff>
    </xdr:to>
    <xdr:cxnSp macro="">
      <xdr:nvCxnSpPr>
        <xdr:cNvPr id="610" name="直線コネクタ 609">
          <a:extLst>
            <a:ext uri="{FF2B5EF4-FFF2-40B4-BE49-F238E27FC236}">
              <a16:creationId xmlns:a16="http://schemas.microsoft.com/office/drawing/2014/main" id="{BBDF85BB-AD6B-4027-92BC-617C56295061}"/>
            </a:ext>
          </a:extLst>
        </xdr:cNvPr>
        <xdr:cNvCxnSpPr/>
      </xdr:nvCxnSpPr>
      <xdr:spPr>
        <a:xfrm>
          <a:off x="21323300" y="1063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58420</xdr:rowOff>
    </xdr:to>
    <xdr:sp macro="" textlink="">
      <xdr:nvSpPr>
        <xdr:cNvPr id="611" name="楕円 610">
          <a:extLst>
            <a:ext uri="{FF2B5EF4-FFF2-40B4-BE49-F238E27FC236}">
              <a16:creationId xmlns:a16="http://schemas.microsoft.com/office/drawing/2014/main" id="{ACBF76CB-9F38-475E-B85D-643E0E4FCB90}"/>
            </a:ext>
          </a:extLst>
        </xdr:cNvPr>
        <xdr:cNvSpPr/>
      </xdr:nvSpPr>
      <xdr:spPr>
        <a:xfrm>
          <a:off x="20383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7620</xdr:rowOff>
    </xdr:to>
    <xdr:cxnSp macro="">
      <xdr:nvCxnSpPr>
        <xdr:cNvPr id="612" name="直線コネクタ 611">
          <a:extLst>
            <a:ext uri="{FF2B5EF4-FFF2-40B4-BE49-F238E27FC236}">
              <a16:creationId xmlns:a16="http://schemas.microsoft.com/office/drawing/2014/main" id="{4EAD823F-8E33-4433-AA84-CF2662103A42}"/>
            </a:ext>
          </a:extLst>
        </xdr:cNvPr>
        <xdr:cNvCxnSpPr/>
      </xdr:nvCxnSpPr>
      <xdr:spPr>
        <a:xfrm>
          <a:off x="20434300" y="1063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613" name="楕円 612">
          <a:extLst>
            <a:ext uri="{FF2B5EF4-FFF2-40B4-BE49-F238E27FC236}">
              <a16:creationId xmlns:a16="http://schemas.microsoft.com/office/drawing/2014/main" id="{D3C7A076-8070-4E7D-AEF4-5F9E836009A8}"/>
            </a:ext>
          </a:extLst>
        </xdr:cNvPr>
        <xdr:cNvSpPr/>
      </xdr:nvSpPr>
      <xdr:spPr>
        <a:xfrm>
          <a:off x="19494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xdr:rowOff>
    </xdr:from>
    <xdr:to>
      <xdr:col>107</xdr:col>
      <xdr:colOff>50800</xdr:colOff>
      <xdr:row>62</xdr:row>
      <xdr:rowOff>7620</xdr:rowOff>
    </xdr:to>
    <xdr:cxnSp macro="">
      <xdr:nvCxnSpPr>
        <xdr:cNvPr id="614" name="直線コネクタ 613">
          <a:extLst>
            <a:ext uri="{FF2B5EF4-FFF2-40B4-BE49-F238E27FC236}">
              <a16:creationId xmlns:a16="http://schemas.microsoft.com/office/drawing/2014/main" id="{D05456DC-43F1-49EE-A12A-C2E6C7FC85DF}"/>
            </a:ext>
          </a:extLst>
        </xdr:cNvPr>
        <xdr:cNvCxnSpPr/>
      </xdr:nvCxnSpPr>
      <xdr:spPr>
        <a:xfrm>
          <a:off x="19545300" y="10633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15" name="楕円 614">
          <a:extLst>
            <a:ext uri="{FF2B5EF4-FFF2-40B4-BE49-F238E27FC236}">
              <a16:creationId xmlns:a16="http://schemas.microsoft.com/office/drawing/2014/main" id="{5A39C82B-F9E6-43D8-8896-289BA8CC5D8E}"/>
            </a:ext>
          </a:extLst>
        </xdr:cNvPr>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3810</xdr:rowOff>
    </xdr:to>
    <xdr:cxnSp macro="">
      <xdr:nvCxnSpPr>
        <xdr:cNvPr id="616" name="直線コネクタ 615">
          <a:extLst>
            <a:ext uri="{FF2B5EF4-FFF2-40B4-BE49-F238E27FC236}">
              <a16:creationId xmlns:a16="http://schemas.microsoft.com/office/drawing/2014/main" id="{00378A51-E0BE-4DBD-8769-71C66356FBA8}"/>
            </a:ext>
          </a:extLst>
        </xdr:cNvPr>
        <xdr:cNvCxnSpPr/>
      </xdr:nvCxnSpPr>
      <xdr:spPr>
        <a:xfrm>
          <a:off x="18656300" y="1062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617" name="n_1aveValue【保健センター・保健所】&#10;一人当たり面積">
          <a:extLst>
            <a:ext uri="{FF2B5EF4-FFF2-40B4-BE49-F238E27FC236}">
              <a16:creationId xmlns:a16="http://schemas.microsoft.com/office/drawing/2014/main" id="{04840949-2E45-4FF7-BBCA-2B5C54D2091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618" name="n_2aveValue【保健センター・保健所】&#10;一人当たり面積">
          <a:extLst>
            <a:ext uri="{FF2B5EF4-FFF2-40B4-BE49-F238E27FC236}">
              <a16:creationId xmlns:a16="http://schemas.microsoft.com/office/drawing/2014/main" id="{2A4B2BFE-6AC1-4F14-B27D-065F6BBB2AE8}"/>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162577</xdr:rowOff>
    </xdr:from>
    <xdr:ext cx="469744" cy="259045"/>
    <xdr:sp macro="" textlink="">
      <xdr:nvSpPr>
        <xdr:cNvPr id="619" name="n_3aveValue【保健センター・保健所】&#10;一人当たり面積">
          <a:extLst>
            <a:ext uri="{FF2B5EF4-FFF2-40B4-BE49-F238E27FC236}">
              <a16:creationId xmlns:a16="http://schemas.microsoft.com/office/drawing/2014/main" id="{C841B46F-606E-492F-8EDC-7B2FEC4EA604}"/>
            </a:ext>
          </a:extLst>
        </xdr:cNvPr>
        <xdr:cNvSpPr txBox="1"/>
      </xdr:nvSpPr>
      <xdr:spPr>
        <a:xfrm>
          <a:off x="19310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620" name="n_4aveValue【保健センター・保健所】&#10;一人当たり面積">
          <a:extLst>
            <a:ext uri="{FF2B5EF4-FFF2-40B4-BE49-F238E27FC236}">
              <a16:creationId xmlns:a16="http://schemas.microsoft.com/office/drawing/2014/main" id="{5940231C-F342-4A51-BC57-92D66F7F8EB1}"/>
            </a:ext>
          </a:extLst>
        </xdr:cNvPr>
        <xdr:cNvSpPr txBox="1"/>
      </xdr:nvSpPr>
      <xdr:spPr>
        <a:xfrm>
          <a:off x="18421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74947</xdr:rowOff>
    </xdr:from>
    <xdr:ext cx="469744" cy="259045"/>
    <xdr:sp macro="" textlink="">
      <xdr:nvSpPr>
        <xdr:cNvPr id="621" name="n_1mainValue【保健センター・保健所】&#10;一人当たり面積">
          <a:extLst>
            <a:ext uri="{FF2B5EF4-FFF2-40B4-BE49-F238E27FC236}">
              <a16:creationId xmlns:a16="http://schemas.microsoft.com/office/drawing/2014/main" id="{7E732130-86F6-4C95-A8CF-8C4320BE1BD8}"/>
            </a:ext>
          </a:extLst>
        </xdr:cNvPr>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49547</xdr:rowOff>
    </xdr:from>
    <xdr:ext cx="469744" cy="259045"/>
    <xdr:sp macro="" textlink="">
      <xdr:nvSpPr>
        <xdr:cNvPr id="622" name="n_2mainValue【保健センター・保健所】&#10;一人当たり面積">
          <a:extLst>
            <a:ext uri="{FF2B5EF4-FFF2-40B4-BE49-F238E27FC236}">
              <a16:creationId xmlns:a16="http://schemas.microsoft.com/office/drawing/2014/main" id="{7700123E-2ED6-4C65-91D0-2B8D2A18A65C}"/>
            </a:ext>
          </a:extLst>
        </xdr:cNvPr>
        <xdr:cNvSpPr txBox="1"/>
      </xdr:nvSpPr>
      <xdr:spPr>
        <a:xfrm>
          <a:off x="20199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45737</xdr:rowOff>
    </xdr:from>
    <xdr:ext cx="469744" cy="259045"/>
    <xdr:sp macro="" textlink="">
      <xdr:nvSpPr>
        <xdr:cNvPr id="623" name="n_3mainValue【保健センター・保健所】&#10;一人当たり面積">
          <a:extLst>
            <a:ext uri="{FF2B5EF4-FFF2-40B4-BE49-F238E27FC236}">
              <a16:creationId xmlns:a16="http://schemas.microsoft.com/office/drawing/2014/main" id="{0AF7CB65-65F1-4B24-9266-5D0F39AD6687}"/>
            </a:ext>
          </a:extLst>
        </xdr:cNvPr>
        <xdr:cNvSpPr txBox="1"/>
      </xdr:nvSpPr>
      <xdr:spPr>
        <a:xfrm>
          <a:off x="19310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24" name="n_4mainValue【保健センター・保健所】&#10;一人当たり面積">
          <a:extLst>
            <a:ext uri="{FF2B5EF4-FFF2-40B4-BE49-F238E27FC236}">
              <a16:creationId xmlns:a16="http://schemas.microsoft.com/office/drawing/2014/main" id="{94C5B006-2DFC-48B6-BD91-58879A4D48D5}"/>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728DCF77-8178-45B8-9788-6CD45EBE19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7527088-1003-472C-888D-AE6EF0C43C8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EF6AE7C-B133-4A22-8628-3C31173C72B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5DAD85F-3BD9-4F7D-8BC5-B5E3CD6F0E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E83F282E-6385-484A-96D3-6ED5A89177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E8547C43-43ED-41E8-9E2B-34F8093448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7A66CCE-021A-47F3-9B6F-10AF41A01D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F2A56E1-BDC4-470E-A8F3-BD27EB334F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408AB700-35AC-4895-93AA-79380F949C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DFC22FA-3858-4478-971E-964D5DC6341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79ADA071-B66B-45CB-8EC4-BFA9856221B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8327CB84-4CCD-4781-A366-514635DE9E4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B81BBD1A-DA8F-4EBA-A2C4-DC81B1AC90B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99609EA1-6F03-4C49-A6A8-B0C41AD2D81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6506A630-8F5E-4E6A-B184-22185E91C01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A3E283DB-453B-48B0-A17B-A91BEB503EC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7E937FBC-89D5-478D-8368-59B8053595D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73CE6A4D-14DE-4CF9-862D-8AD220921AC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A3DD7B4-BFCE-425E-A80F-61615E2D628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BE5B9253-F975-4807-B642-47639F28E67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F91BA343-FFBE-42F0-BEFE-6D33C9361FA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F06141DD-7031-44F0-BB45-F735F68AAA8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31DC8AF5-8423-47A5-AB36-2F3EF7D3063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69361FF7-93BC-463A-9DB4-067E6FD67F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649" name="直線コネクタ 648">
          <a:extLst>
            <a:ext uri="{FF2B5EF4-FFF2-40B4-BE49-F238E27FC236}">
              <a16:creationId xmlns:a16="http://schemas.microsoft.com/office/drawing/2014/main" id="{86D66E63-34DD-4E39-A3BB-C91B2A046AAA}"/>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09B2CC2E-DC28-4356-AD1E-5BE8EFB8F81C}"/>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651" name="直線コネクタ 650">
          <a:extLst>
            <a:ext uri="{FF2B5EF4-FFF2-40B4-BE49-F238E27FC236}">
              <a16:creationId xmlns:a16="http://schemas.microsoft.com/office/drawing/2014/main" id="{D487500A-DD93-4B4A-8DB6-591E7D644CD0}"/>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1B482B23-DD37-4D0B-87D0-86583DA55F35}"/>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53" name="直線コネクタ 652">
          <a:extLst>
            <a:ext uri="{FF2B5EF4-FFF2-40B4-BE49-F238E27FC236}">
              <a16:creationId xmlns:a16="http://schemas.microsoft.com/office/drawing/2014/main" id="{FE7AA62D-2BCA-4D3A-8F82-EB38E39EA79E}"/>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462741D5-5F3E-4E48-AAB1-334464ECDAFA}"/>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55" name="フローチャート: 判断 654">
          <a:extLst>
            <a:ext uri="{FF2B5EF4-FFF2-40B4-BE49-F238E27FC236}">
              <a16:creationId xmlns:a16="http://schemas.microsoft.com/office/drawing/2014/main" id="{DCE0B90F-3F53-43A9-AB38-C61021342F5F}"/>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56" name="フローチャート: 判断 655">
          <a:extLst>
            <a:ext uri="{FF2B5EF4-FFF2-40B4-BE49-F238E27FC236}">
              <a16:creationId xmlns:a16="http://schemas.microsoft.com/office/drawing/2014/main" id="{A9F004AE-78D1-4666-8C5C-583977AD4D19}"/>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7" name="フローチャート: 判断 656">
          <a:extLst>
            <a:ext uri="{FF2B5EF4-FFF2-40B4-BE49-F238E27FC236}">
              <a16:creationId xmlns:a16="http://schemas.microsoft.com/office/drawing/2014/main" id="{F88CCA0B-04C4-41F4-A77D-F8D50F1B42DB}"/>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58" name="フローチャート: 判断 657">
          <a:extLst>
            <a:ext uri="{FF2B5EF4-FFF2-40B4-BE49-F238E27FC236}">
              <a16:creationId xmlns:a16="http://schemas.microsoft.com/office/drawing/2014/main" id="{C5849ED2-E256-46C5-9FFC-9B341EFE4955}"/>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59" name="フローチャート: 判断 658">
          <a:extLst>
            <a:ext uri="{FF2B5EF4-FFF2-40B4-BE49-F238E27FC236}">
              <a16:creationId xmlns:a16="http://schemas.microsoft.com/office/drawing/2014/main" id="{CCC6D343-5D65-4F16-81A7-13294509F1B2}"/>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B180369-7372-4841-BC32-65C8711D332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28B6F13-1F18-43E1-8A6C-802C1A11ED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9D03185-3D3B-4DB9-ABA4-09DA3065E4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4651EF4-0CE5-47D1-8753-4464E28E7D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8AB0258-EF3F-47A8-AA07-2514DA90C32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5" name="楕円 664">
          <a:extLst>
            <a:ext uri="{FF2B5EF4-FFF2-40B4-BE49-F238E27FC236}">
              <a16:creationId xmlns:a16="http://schemas.microsoft.com/office/drawing/2014/main" id="{8A9A037F-8015-4BC4-97E4-598D0319F9D4}"/>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9FC80ABF-E114-456F-B87A-8A539CF164DA}"/>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107314</xdr:rowOff>
    </xdr:from>
    <xdr:to>
      <xdr:col>81</xdr:col>
      <xdr:colOff>101600</xdr:colOff>
      <xdr:row>85</xdr:row>
      <xdr:rowOff>37464</xdr:rowOff>
    </xdr:to>
    <xdr:sp macro="" textlink="">
      <xdr:nvSpPr>
        <xdr:cNvPr id="667" name="楕円 666">
          <a:extLst>
            <a:ext uri="{FF2B5EF4-FFF2-40B4-BE49-F238E27FC236}">
              <a16:creationId xmlns:a16="http://schemas.microsoft.com/office/drawing/2014/main" id="{6CF144DD-A4A2-469D-A3EC-53A71683DC70}"/>
            </a:ext>
          </a:extLst>
        </xdr:cNvPr>
        <xdr:cNvSpPr/>
      </xdr:nvSpPr>
      <xdr:spPr>
        <a:xfrm>
          <a:off x="15430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84</xdr:row>
      <xdr:rowOff>158114</xdr:rowOff>
    </xdr:to>
    <xdr:cxnSp macro="">
      <xdr:nvCxnSpPr>
        <xdr:cNvPr id="668" name="直線コネクタ 667">
          <a:extLst>
            <a:ext uri="{FF2B5EF4-FFF2-40B4-BE49-F238E27FC236}">
              <a16:creationId xmlns:a16="http://schemas.microsoft.com/office/drawing/2014/main" id="{F07B02BB-3622-43A1-925B-8EBCA182B7B8}"/>
            </a:ext>
          </a:extLst>
        </xdr:cNvPr>
        <xdr:cNvCxnSpPr/>
      </xdr:nvCxnSpPr>
      <xdr:spPr>
        <a:xfrm flipV="1">
          <a:off x="15481300" y="14062711"/>
          <a:ext cx="838200" cy="49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46355</xdr:rowOff>
    </xdr:from>
    <xdr:to>
      <xdr:col>76</xdr:col>
      <xdr:colOff>165100</xdr:colOff>
      <xdr:row>84</xdr:row>
      <xdr:rowOff>147955</xdr:rowOff>
    </xdr:to>
    <xdr:sp macro="" textlink="">
      <xdr:nvSpPr>
        <xdr:cNvPr id="669" name="楕円 668">
          <a:extLst>
            <a:ext uri="{FF2B5EF4-FFF2-40B4-BE49-F238E27FC236}">
              <a16:creationId xmlns:a16="http://schemas.microsoft.com/office/drawing/2014/main" id="{C5183E1C-9CFC-459A-9636-979E062D1C46}"/>
            </a:ext>
          </a:extLst>
        </xdr:cNvPr>
        <xdr:cNvSpPr/>
      </xdr:nvSpPr>
      <xdr:spPr>
        <a:xfrm>
          <a:off x="14541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97155</xdr:rowOff>
    </xdr:from>
    <xdr:to>
      <xdr:col>81</xdr:col>
      <xdr:colOff>50800</xdr:colOff>
      <xdr:row>84</xdr:row>
      <xdr:rowOff>158114</xdr:rowOff>
    </xdr:to>
    <xdr:cxnSp macro="">
      <xdr:nvCxnSpPr>
        <xdr:cNvPr id="670" name="直線コネクタ 669">
          <a:extLst>
            <a:ext uri="{FF2B5EF4-FFF2-40B4-BE49-F238E27FC236}">
              <a16:creationId xmlns:a16="http://schemas.microsoft.com/office/drawing/2014/main" id="{F05181BF-0BEF-4BF3-8457-2B847718BB4E}"/>
            </a:ext>
          </a:extLst>
        </xdr:cNvPr>
        <xdr:cNvCxnSpPr/>
      </xdr:nvCxnSpPr>
      <xdr:spPr>
        <a:xfrm>
          <a:off x="14592300" y="144989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8255</xdr:rowOff>
    </xdr:from>
    <xdr:to>
      <xdr:col>72</xdr:col>
      <xdr:colOff>38100</xdr:colOff>
      <xdr:row>84</xdr:row>
      <xdr:rowOff>109855</xdr:rowOff>
    </xdr:to>
    <xdr:sp macro="" textlink="">
      <xdr:nvSpPr>
        <xdr:cNvPr id="671" name="楕円 670">
          <a:extLst>
            <a:ext uri="{FF2B5EF4-FFF2-40B4-BE49-F238E27FC236}">
              <a16:creationId xmlns:a16="http://schemas.microsoft.com/office/drawing/2014/main" id="{D72AFF73-C135-4889-A00E-BE029B8626F3}"/>
            </a:ext>
          </a:extLst>
        </xdr:cNvPr>
        <xdr:cNvSpPr/>
      </xdr:nvSpPr>
      <xdr:spPr>
        <a:xfrm>
          <a:off x="13652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59055</xdr:rowOff>
    </xdr:from>
    <xdr:to>
      <xdr:col>76</xdr:col>
      <xdr:colOff>114300</xdr:colOff>
      <xdr:row>84</xdr:row>
      <xdr:rowOff>97155</xdr:rowOff>
    </xdr:to>
    <xdr:cxnSp macro="">
      <xdr:nvCxnSpPr>
        <xdr:cNvPr id="672" name="直線コネクタ 671">
          <a:extLst>
            <a:ext uri="{FF2B5EF4-FFF2-40B4-BE49-F238E27FC236}">
              <a16:creationId xmlns:a16="http://schemas.microsoft.com/office/drawing/2014/main" id="{6B4BD834-F7D5-4B9F-BAF5-4170F585BB29}"/>
            </a:ext>
          </a:extLst>
        </xdr:cNvPr>
        <xdr:cNvCxnSpPr/>
      </xdr:nvCxnSpPr>
      <xdr:spPr>
        <a:xfrm>
          <a:off x="13703300" y="14460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139700</xdr:rowOff>
    </xdr:from>
    <xdr:to>
      <xdr:col>67</xdr:col>
      <xdr:colOff>101600</xdr:colOff>
      <xdr:row>84</xdr:row>
      <xdr:rowOff>69850</xdr:rowOff>
    </xdr:to>
    <xdr:sp macro="" textlink="">
      <xdr:nvSpPr>
        <xdr:cNvPr id="673" name="楕円 672">
          <a:extLst>
            <a:ext uri="{FF2B5EF4-FFF2-40B4-BE49-F238E27FC236}">
              <a16:creationId xmlns:a16="http://schemas.microsoft.com/office/drawing/2014/main" id="{4061C27E-1BC9-4EBC-BBB3-8BC496374E33}"/>
            </a:ext>
          </a:extLst>
        </xdr:cNvPr>
        <xdr:cNvSpPr/>
      </xdr:nvSpPr>
      <xdr:spPr>
        <a:xfrm>
          <a:off x="12763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19050</xdr:rowOff>
    </xdr:from>
    <xdr:to>
      <xdr:col>71</xdr:col>
      <xdr:colOff>177800</xdr:colOff>
      <xdr:row>84</xdr:row>
      <xdr:rowOff>59055</xdr:rowOff>
    </xdr:to>
    <xdr:cxnSp macro="">
      <xdr:nvCxnSpPr>
        <xdr:cNvPr id="674" name="直線コネクタ 673">
          <a:extLst>
            <a:ext uri="{FF2B5EF4-FFF2-40B4-BE49-F238E27FC236}">
              <a16:creationId xmlns:a16="http://schemas.microsoft.com/office/drawing/2014/main" id="{A3E77CDD-4E21-436F-8508-5A98FA7EA8A4}"/>
            </a:ext>
          </a:extLst>
        </xdr:cNvPr>
        <xdr:cNvCxnSpPr/>
      </xdr:nvCxnSpPr>
      <xdr:spPr>
        <a:xfrm>
          <a:off x="12814300" y="14420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75" name="n_1aveValue【消防施設】&#10;有形固定資産減価償却率">
          <a:extLst>
            <a:ext uri="{FF2B5EF4-FFF2-40B4-BE49-F238E27FC236}">
              <a16:creationId xmlns:a16="http://schemas.microsoft.com/office/drawing/2014/main" id="{6F0DBDD0-F384-4418-8EBE-A386E4561C7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676" name="n_2aveValue【消防施設】&#10;有形固定資産減価償却率">
          <a:extLst>
            <a:ext uri="{FF2B5EF4-FFF2-40B4-BE49-F238E27FC236}">
              <a16:creationId xmlns:a16="http://schemas.microsoft.com/office/drawing/2014/main" id="{82045D6F-2D6D-4F16-9918-7941FE57A546}"/>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677" name="n_3aveValue【消防施設】&#10;有形固定資産減価償却率">
          <a:extLst>
            <a:ext uri="{FF2B5EF4-FFF2-40B4-BE49-F238E27FC236}">
              <a16:creationId xmlns:a16="http://schemas.microsoft.com/office/drawing/2014/main" id="{941BDCD5-9944-4FAF-9BB3-48C910CC9AE5}"/>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678" name="n_4aveValue【消防施設】&#10;有形固定資産減価償却率">
          <a:extLst>
            <a:ext uri="{FF2B5EF4-FFF2-40B4-BE49-F238E27FC236}">
              <a16:creationId xmlns:a16="http://schemas.microsoft.com/office/drawing/2014/main" id="{44658352-032C-4A82-A1BF-C551239F37B8}"/>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28591</xdr:rowOff>
    </xdr:from>
    <xdr:ext cx="405111" cy="259045"/>
    <xdr:sp macro="" textlink="">
      <xdr:nvSpPr>
        <xdr:cNvPr id="679" name="n_1mainValue【消防施設】&#10;有形固定資産減価償却率">
          <a:extLst>
            <a:ext uri="{FF2B5EF4-FFF2-40B4-BE49-F238E27FC236}">
              <a16:creationId xmlns:a16="http://schemas.microsoft.com/office/drawing/2014/main" id="{C258399C-ABBB-49AD-926C-0850542E0A3F}"/>
            </a:ext>
          </a:extLst>
        </xdr:cNvPr>
        <xdr:cNvSpPr txBox="1"/>
      </xdr:nvSpPr>
      <xdr:spPr>
        <a:xfrm>
          <a:off x="152660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139082</xdr:rowOff>
    </xdr:from>
    <xdr:ext cx="405111" cy="259045"/>
    <xdr:sp macro="" textlink="">
      <xdr:nvSpPr>
        <xdr:cNvPr id="680" name="n_2mainValue【消防施設】&#10;有形固定資産減価償却率">
          <a:extLst>
            <a:ext uri="{FF2B5EF4-FFF2-40B4-BE49-F238E27FC236}">
              <a16:creationId xmlns:a16="http://schemas.microsoft.com/office/drawing/2014/main" id="{F48FAD62-0B66-49AA-8FA8-D4B781080EBD}"/>
            </a:ext>
          </a:extLst>
        </xdr:cNvPr>
        <xdr:cNvSpPr txBox="1"/>
      </xdr:nvSpPr>
      <xdr:spPr>
        <a:xfrm>
          <a:off x="14389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100982</xdr:rowOff>
    </xdr:from>
    <xdr:ext cx="405111" cy="259045"/>
    <xdr:sp macro="" textlink="">
      <xdr:nvSpPr>
        <xdr:cNvPr id="681" name="n_3mainValue【消防施設】&#10;有形固定資産減価償却率">
          <a:extLst>
            <a:ext uri="{FF2B5EF4-FFF2-40B4-BE49-F238E27FC236}">
              <a16:creationId xmlns:a16="http://schemas.microsoft.com/office/drawing/2014/main" id="{2CABDFBC-BEC8-483F-BBF2-35A8B2B0398E}"/>
            </a:ext>
          </a:extLst>
        </xdr:cNvPr>
        <xdr:cNvSpPr txBox="1"/>
      </xdr:nvSpPr>
      <xdr:spPr>
        <a:xfrm>
          <a:off x="13500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60977</xdr:rowOff>
    </xdr:from>
    <xdr:ext cx="405111" cy="259045"/>
    <xdr:sp macro="" textlink="">
      <xdr:nvSpPr>
        <xdr:cNvPr id="682" name="n_4mainValue【消防施設】&#10;有形固定資産減価償却率">
          <a:extLst>
            <a:ext uri="{FF2B5EF4-FFF2-40B4-BE49-F238E27FC236}">
              <a16:creationId xmlns:a16="http://schemas.microsoft.com/office/drawing/2014/main" id="{B6F545CC-123C-42EC-A037-39D2C2CDD002}"/>
            </a:ext>
          </a:extLst>
        </xdr:cNvPr>
        <xdr:cNvSpPr txBox="1"/>
      </xdr:nvSpPr>
      <xdr:spPr>
        <a:xfrm>
          <a:off x="12611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74D82E2C-86CF-4B37-9C0B-F032B872D2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32BF0A0E-C5AC-4709-BBEE-1ED65BDB5F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1346107-D745-426D-B16D-FBCAC16326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29EF132B-9104-4F92-A7D0-B6D23F1B4DC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DEA6BA3-39CE-476D-A99B-6C569FECB9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91B2305F-B9F6-4BF5-9AF0-4FEC374D31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7B2B98EB-9B41-44F1-946F-14560EFE16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D50AA67-1623-49BA-935F-94589AC507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C74C3F35-99C1-404A-8188-78FDF71F42E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69B16F6F-3719-4508-A3B4-C7FF9CEC50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02CB7CF-F477-4F04-88D1-7E81D94CCEB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99444E0D-698B-42A5-AEDE-6A63D6ABA7D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19D1EB4E-EF32-4E73-95C0-4B54284A809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9F68EFA-7637-4367-BE66-8FEB83C2D52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97D9C890-BB5B-4D0D-954D-30ED14CA18F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37C58455-EC93-42FA-9443-C91B5CF5BA2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31D42034-5CFE-4CCC-9186-B7433C46156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52952AA9-D09C-45DD-A70B-E28B82DCFED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5EB559BD-A3E7-4833-A727-A9461C08747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85502158-1700-4805-B1F1-C51F9941998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CEB0A629-3FF1-46B6-AD5D-9DED018E2D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9D04B87F-44D0-48C5-8758-5AA05F9A89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68C12088-A1C9-4BFF-ACCA-81B17EB7FA5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27C634E0-278C-4CEC-ADD4-F5C899AAE43F}"/>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消防施設】&#10;一人当たり面積最小値テキスト">
          <a:extLst>
            <a:ext uri="{FF2B5EF4-FFF2-40B4-BE49-F238E27FC236}">
              <a16:creationId xmlns:a16="http://schemas.microsoft.com/office/drawing/2014/main" id="{EEA01E29-A6CF-450F-928E-087A2294089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C5246118-1E4B-4B0C-B1F9-63EBA89CEAD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709" name="【消防施設】&#10;一人当たり面積最大値テキスト">
          <a:extLst>
            <a:ext uri="{FF2B5EF4-FFF2-40B4-BE49-F238E27FC236}">
              <a16:creationId xmlns:a16="http://schemas.microsoft.com/office/drawing/2014/main" id="{7CFB2C29-39EC-41F9-8882-33B9A61826A9}"/>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710" name="直線コネクタ 709">
          <a:extLst>
            <a:ext uri="{FF2B5EF4-FFF2-40B4-BE49-F238E27FC236}">
              <a16:creationId xmlns:a16="http://schemas.microsoft.com/office/drawing/2014/main" id="{25289CC5-9A78-4DEC-BDA7-4C10E10E14DC}"/>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711" name="【消防施設】&#10;一人当たり面積平均値テキスト">
          <a:extLst>
            <a:ext uri="{FF2B5EF4-FFF2-40B4-BE49-F238E27FC236}">
              <a16:creationId xmlns:a16="http://schemas.microsoft.com/office/drawing/2014/main" id="{ADF8B52B-3436-4EDC-BB31-C2F43EFF6C0E}"/>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712" name="フローチャート: 判断 711">
          <a:extLst>
            <a:ext uri="{FF2B5EF4-FFF2-40B4-BE49-F238E27FC236}">
              <a16:creationId xmlns:a16="http://schemas.microsoft.com/office/drawing/2014/main" id="{628FCC0C-A28F-47FE-ACD1-8AE9A7E28ECA}"/>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713" name="フローチャート: 判断 712">
          <a:extLst>
            <a:ext uri="{FF2B5EF4-FFF2-40B4-BE49-F238E27FC236}">
              <a16:creationId xmlns:a16="http://schemas.microsoft.com/office/drawing/2014/main" id="{4E394034-2A10-42F9-B017-FE152CF23BC8}"/>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714" name="フローチャート: 判断 713">
          <a:extLst>
            <a:ext uri="{FF2B5EF4-FFF2-40B4-BE49-F238E27FC236}">
              <a16:creationId xmlns:a16="http://schemas.microsoft.com/office/drawing/2014/main" id="{B1D74162-F9FD-4C10-99E6-39F26FE5415C}"/>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15" name="フローチャート: 判断 714">
          <a:extLst>
            <a:ext uri="{FF2B5EF4-FFF2-40B4-BE49-F238E27FC236}">
              <a16:creationId xmlns:a16="http://schemas.microsoft.com/office/drawing/2014/main" id="{DFF40CF6-B90C-483E-B686-38DE59F3A627}"/>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716" name="フローチャート: 判断 715">
          <a:extLst>
            <a:ext uri="{FF2B5EF4-FFF2-40B4-BE49-F238E27FC236}">
              <a16:creationId xmlns:a16="http://schemas.microsoft.com/office/drawing/2014/main" id="{B63DF3C7-0FFB-45AE-A27F-DC1E28D526D3}"/>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D0522B6-3A16-4F98-9845-8B15132D34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5787ABE-D7AF-4605-B7F2-9C8A7E36C3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9E3884A-DC0B-4E71-B4CF-A57E67AF156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74DBFDB-8F4A-4163-A3C1-DFF0F67FA56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1ABA3BE-E2E7-4E2F-807B-A7A4F2D3B99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130175</xdr:rowOff>
    </xdr:from>
    <xdr:to>
      <xdr:col>116</xdr:col>
      <xdr:colOff>114300</xdr:colOff>
      <xdr:row>86</xdr:row>
      <xdr:rowOff>60325</xdr:rowOff>
    </xdr:to>
    <xdr:sp macro="" textlink="">
      <xdr:nvSpPr>
        <xdr:cNvPr id="722" name="楕円 721">
          <a:extLst>
            <a:ext uri="{FF2B5EF4-FFF2-40B4-BE49-F238E27FC236}">
              <a16:creationId xmlns:a16="http://schemas.microsoft.com/office/drawing/2014/main" id="{BC425258-3120-49F1-9C55-5864EC8FBF24}"/>
            </a:ext>
          </a:extLst>
        </xdr:cNvPr>
        <xdr:cNvSpPr/>
      </xdr:nvSpPr>
      <xdr:spPr>
        <a:xfrm>
          <a:off x="221107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45102</xdr:rowOff>
    </xdr:from>
    <xdr:ext cx="469744" cy="259045"/>
    <xdr:sp macro="" textlink="">
      <xdr:nvSpPr>
        <xdr:cNvPr id="723" name="【消防施設】&#10;一人当たり面積該当値テキスト">
          <a:extLst>
            <a:ext uri="{FF2B5EF4-FFF2-40B4-BE49-F238E27FC236}">
              <a16:creationId xmlns:a16="http://schemas.microsoft.com/office/drawing/2014/main" id="{991F014D-CA4F-4256-98D6-E8A262C7A337}"/>
            </a:ext>
          </a:extLst>
        </xdr:cNvPr>
        <xdr:cNvSpPr txBox="1"/>
      </xdr:nvSpPr>
      <xdr:spPr>
        <a:xfrm>
          <a:off x="22199600" y="146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145414</xdr:rowOff>
    </xdr:from>
    <xdr:to>
      <xdr:col>112</xdr:col>
      <xdr:colOff>38100</xdr:colOff>
      <xdr:row>86</xdr:row>
      <xdr:rowOff>75564</xdr:rowOff>
    </xdr:to>
    <xdr:sp macro="" textlink="">
      <xdr:nvSpPr>
        <xdr:cNvPr id="724" name="楕円 723">
          <a:extLst>
            <a:ext uri="{FF2B5EF4-FFF2-40B4-BE49-F238E27FC236}">
              <a16:creationId xmlns:a16="http://schemas.microsoft.com/office/drawing/2014/main" id="{D04AB134-3B61-45B7-8124-5090C3E9A925}"/>
            </a:ext>
          </a:extLst>
        </xdr:cNvPr>
        <xdr:cNvSpPr/>
      </xdr:nvSpPr>
      <xdr:spPr>
        <a:xfrm>
          <a:off x="21272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xdr:rowOff>
    </xdr:from>
    <xdr:to>
      <xdr:col>116</xdr:col>
      <xdr:colOff>63500</xdr:colOff>
      <xdr:row>86</xdr:row>
      <xdr:rowOff>24764</xdr:rowOff>
    </xdr:to>
    <xdr:cxnSp macro="">
      <xdr:nvCxnSpPr>
        <xdr:cNvPr id="725" name="直線コネクタ 724">
          <a:extLst>
            <a:ext uri="{FF2B5EF4-FFF2-40B4-BE49-F238E27FC236}">
              <a16:creationId xmlns:a16="http://schemas.microsoft.com/office/drawing/2014/main" id="{B9B46BC0-ACCA-4918-89C9-4E7021FF674B}"/>
            </a:ext>
          </a:extLst>
        </xdr:cNvPr>
        <xdr:cNvCxnSpPr/>
      </xdr:nvCxnSpPr>
      <xdr:spPr>
        <a:xfrm flipV="1">
          <a:off x="21323300" y="147542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130175</xdr:rowOff>
    </xdr:from>
    <xdr:to>
      <xdr:col>107</xdr:col>
      <xdr:colOff>101600</xdr:colOff>
      <xdr:row>86</xdr:row>
      <xdr:rowOff>60325</xdr:rowOff>
    </xdr:to>
    <xdr:sp macro="" textlink="">
      <xdr:nvSpPr>
        <xdr:cNvPr id="726" name="楕円 725">
          <a:extLst>
            <a:ext uri="{FF2B5EF4-FFF2-40B4-BE49-F238E27FC236}">
              <a16:creationId xmlns:a16="http://schemas.microsoft.com/office/drawing/2014/main" id="{79D2E8D5-2E0D-45ED-950F-6993484B288A}"/>
            </a:ext>
          </a:extLst>
        </xdr:cNvPr>
        <xdr:cNvSpPr/>
      </xdr:nvSpPr>
      <xdr:spPr>
        <a:xfrm>
          <a:off x="20383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xdr:rowOff>
    </xdr:from>
    <xdr:to>
      <xdr:col>111</xdr:col>
      <xdr:colOff>177800</xdr:colOff>
      <xdr:row>86</xdr:row>
      <xdr:rowOff>24764</xdr:rowOff>
    </xdr:to>
    <xdr:cxnSp macro="">
      <xdr:nvCxnSpPr>
        <xdr:cNvPr id="727" name="直線コネクタ 726">
          <a:extLst>
            <a:ext uri="{FF2B5EF4-FFF2-40B4-BE49-F238E27FC236}">
              <a16:creationId xmlns:a16="http://schemas.microsoft.com/office/drawing/2014/main" id="{462384EE-B85C-43DA-840F-2C72DC16E3D8}"/>
            </a:ext>
          </a:extLst>
        </xdr:cNvPr>
        <xdr:cNvCxnSpPr/>
      </xdr:nvCxnSpPr>
      <xdr:spPr>
        <a:xfrm>
          <a:off x="20434300" y="147542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130175</xdr:rowOff>
    </xdr:from>
    <xdr:to>
      <xdr:col>102</xdr:col>
      <xdr:colOff>165100</xdr:colOff>
      <xdr:row>86</xdr:row>
      <xdr:rowOff>60325</xdr:rowOff>
    </xdr:to>
    <xdr:sp macro="" textlink="">
      <xdr:nvSpPr>
        <xdr:cNvPr id="728" name="楕円 727">
          <a:extLst>
            <a:ext uri="{FF2B5EF4-FFF2-40B4-BE49-F238E27FC236}">
              <a16:creationId xmlns:a16="http://schemas.microsoft.com/office/drawing/2014/main" id="{4F0C8B91-273B-4908-9055-86F5D922425E}"/>
            </a:ext>
          </a:extLst>
        </xdr:cNvPr>
        <xdr:cNvSpPr/>
      </xdr:nvSpPr>
      <xdr:spPr>
        <a:xfrm>
          <a:off x="19494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xdr:rowOff>
    </xdr:from>
    <xdr:to>
      <xdr:col>107</xdr:col>
      <xdr:colOff>50800</xdr:colOff>
      <xdr:row>86</xdr:row>
      <xdr:rowOff>9525</xdr:rowOff>
    </xdr:to>
    <xdr:cxnSp macro="">
      <xdr:nvCxnSpPr>
        <xdr:cNvPr id="729" name="直線コネクタ 728">
          <a:extLst>
            <a:ext uri="{FF2B5EF4-FFF2-40B4-BE49-F238E27FC236}">
              <a16:creationId xmlns:a16="http://schemas.microsoft.com/office/drawing/2014/main" id="{F08A9B12-6371-4DE0-93F4-5A0A18B47EE3}"/>
            </a:ext>
          </a:extLst>
        </xdr:cNvPr>
        <xdr:cNvCxnSpPr/>
      </xdr:nvCxnSpPr>
      <xdr:spPr>
        <a:xfrm>
          <a:off x="19545300" y="1475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730" name="楕円 729">
          <a:extLst>
            <a:ext uri="{FF2B5EF4-FFF2-40B4-BE49-F238E27FC236}">
              <a16:creationId xmlns:a16="http://schemas.microsoft.com/office/drawing/2014/main" id="{AFA56C1A-CB2B-4AD1-B52F-941977CEDAFD}"/>
            </a:ext>
          </a:extLst>
        </xdr:cNvPr>
        <xdr:cNvSpPr/>
      </xdr:nvSpPr>
      <xdr:spPr>
        <a:xfrm>
          <a:off x="18605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xdr:rowOff>
    </xdr:from>
    <xdr:to>
      <xdr:col>102</xdr:col>
      <xdr:colOff>114300</xdr:colOff>
      <xdr:row>86</xdr:row>
      <xdr:rowOff>9525</xdr:rowOff>
    </xdr:to>
    <xdr:cxnSp macro="">
      <xdr:nvCxnSpPr>
        <xdr:cNvPr id="731" name="直線コネクタ 730">
          <a:extLst>
            <a:ext uri="{FF2B5EF4-FFF2-40B4-BE49-F238E27FC236}">
              <a16:creationId xmlns:a16="http://schemas.microsoft.com/office/drawing/2014/main" id="{9B665FCB-0745-403E-8F4C-5FD12377C5EF}"/>
            </a:ext>
          </a:extLst>
        </xdr:cNvPr>
        <xdr:cNvCxnSpPr/>
      </xdr:nvCxnSpPr>
      <xdr:spPr>
        <a:xfrm>
          <a:off x="18656300" y="1475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732" name="n_1aveValue【消防施設】&#10;一人当たり面積">
          <a:extLst>
            <a:ext uri="{FF2B5EF4-FFF2-40B4-BE49-F238E27FC236}">
              <a16:creationId xmlns:a16="http://schemas.microsoft.com/office/drawing/2014/main" id="{15624B00-C3B6-4DB5-AE73-637AEC9A6F6B}"/>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733" name="n_2aveValue【消防施設】&#10;一人当たり面積">
          <a:extLst>
            <a:ext uri="{FF2B5EF4-FFF2-40B4-BE49-F238E27FC236}">
              <a16:creationId xmlns:a16="http://schemas.microsoft.com/office/drawing/2014/main" id="{624AE63E-120F-4EBC-9EA2-AF042D813C1F}"/>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34" name="n_3aveValue【消防施設】&#10;一人当たり面積">
          <a:extLst>
            <a:ext uri="{FF2B5EF4-FFF2-40B4-BE49-F238E27FC236}">
              <a16:creationId xmlns:a16="http://schemas.microsoft.com/office/drawing/2014/main" id="{2DE152D8-7272-4110-887A-E685425DD3A5}"/>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735" name="n_4aveValue【消防施設】&#10;一人当たり面積">
          <a:extLst>
            <a:ext uri="{FF2B5EF4-FFF2-40B4-BE49-F238E27FC236}">
              <a16:creationId xmlns:a16="http://schemas.microsoft.com/office/drawing/2014/main" id="{4BA4B3A8-98D7-48D8-975C-E290FA5DFDAE}"/>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66691</xdr:rowOff>
    </xdr:from>
    <xdr:ext cx="469744" cy="259045"/>
    <xdr:sp macro="" textlink="">
      <xdr:nvSpPr>
        <xdr:cNvPr id="736" name="n_1mainValue【消防施設】&#10;一人当たり面積">
          <a:extLst>
            <a:ext uri="{FF2B5EF4-FFF2-40B4-BE49-F238E27FC236}">
              <a16:creationId xmlns:a16="http://schemas.microsoft.com/office/drawing/2014/main" id="{C73AE051-3668-45A7-8747-8A0724B218AB}"/>
            </a:ext>
          </a:extLst>
        </xdr:cNvPr>
        <xdr:cNvSpPr txBox="1"/>
      </xdr:nvSpPr>
      <xdr:spPr>
        <a:xfrm>
          <a:off x="210757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51452</xdr:rowOff>
    </xdr:from>
    <xdr:ext cx="469744" cy="259045"/>
    <xdr:sp macro="" textlink="">
      <xdr:nvSpPr>
        <xdr:cNvPr id="737" name="n_2mainValue【消防施設】&#10;一人当たり面積">
          <a:extLst>
            <a:ext uri="{FF2B5EF4-FFF2-40B4-BE49-F238E27FC236}">
              <a16:creationId xmlns:a16="http://schemas.microsoft.com/office/drawing/2014/main" id="{3D21B9C7-77A4-47D3-B4F1-8520D0F751AF}"/>
            </a:ext>
          </a:extLst>
        </xdr:cNvPr>
        <xdr:cNvSpPr txBox="1"/>
      </xdr:nvSpPr>
      <xdr:spPr>
        <a:xfrm>
          <a:off x="20199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51452</xdr:rowOff>
    </xdr:from>
    <xdr:ext cx="469744" cy="259045"/>
    <xdr:sp macro="" textlink="">
      <xdr:nvSpPr>
        <xdr:cNvPr id="738" name="n_3mainValue【消防施設】&#10;一人当たり面積">
          <a:extLst>
            <a:ext uri="{FF2B5EF4-FFF2-40B4-BE49-F238E27FC236}">
              <a16:creationId xmlns:a16="http://schemas.microsoft.com/office/drawing/2014/main" id="{0FA046E8-2CEC-4399-BC1A-AEADFE2C60AD}"/>
            </a:ext>
          </a:extLst>
        </xdr:cNvPr>
        <xdr:cNvSpPr txBox="1"/>
      </xdr:nvSpPr>
      <xdr:spPr>
        <a:xfrm>
          <a:off x="19310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739" name="n_4mainValue【消防施設】&#10;一人当たり面積">
          <a:extLst>
            <a:ext uri="{FF2B5EF4-FFF2-40B4-BE49-F238E27FC236}">
              <a16:creationId xmlns:a16="http://schemas.microsoft.com/office/drawing/2014/main" id="{C7BD8C1C-506F-45BE-8B03-B08D2D504039}"/>
            </a:ext>
          </a:extLst>
        </xdr:cNvPr>
        <xdr:cNvSpPr txBox="1"/>
      </xdr:nvSpPr>
      <xdr:spPr>
        <a:xfrm>
          <a:off x="18421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3237FB1-07E3-4C33-8A57-27F4CD52EB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C06D5EE-14A5-4DC0-87C9-62A2D2AF28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A75B93D-40C2-463C-9439-E0C67C1E53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E1AE368-2363-4F99-833C-6A3AE0D1AB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73B1FDA-FF80-402F-8D3E-20C29EEA42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85421E9-D35F-4F84-BDEB-4ADE56EAB5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EE7857E-7882-4B38-857E-4307BFE672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EBD74AE-E777-4D12-8627-952BB09E77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FF001DD3-73E5-40A0-BA16-CF666D19BE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EA9C1BF-DBE3-4DC9-BBF0-845849BBF3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EE36B7D5-DFBD-4ECE-909E-96054869FD2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BE307D26-A7BD-4BDC-9F39-1398ED1EC58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264C1712-A578-4A33-86CD-35C5F3744C9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9D8FBC44-3583-42DA-B237-428BDC11F2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AABDC852-99FE-4417-9E35-66D0CB3E205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FF4C1BAB-681B-4D03-93B0-7E8AEDD07B3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B84BB7A4-5993-48A0-AE26-76B2B94EBD4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9F2835B6-48B0-4F21-9F3E-C04ED8312EC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80692A2D-5CFF-4DB7-A10C-031BEF100C6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70B9DFFB-D77F-4E1C-83AE-A25ECD69105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77FA368F-C658-4769-A024-AA8739A17B6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FFED3A8A-987A-48A7-A1D6-659ED85FCE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4B2CFE12-2754-462C-A647-73573DC638F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EB9D21EA-D06B-4378-91FE-12844DD3D75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AB5E535A-65B5-45CE-A6EC-5E9AC38C8A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765" name="直線コネクタ 764">
          <a:extLst>
            <a:ext uri="{FF2B5EF4-FFF2-40B4-BE49-F238E27FC236}">
              <a16:creationId xmlns:a16="http://schemas.microsoft.com/office/drawing/2014/main" id="{B81621A4-17F0-4A10-96DB-EA690633094E}"/>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66" name="【庁舎】&#10;有形固定資産減価償却率最小値テキスト">
          <a:extLst>
            <a:ext uri="{FF2B5EF4-FFF2-40B4-BE49-F238E27FC236}">
              <a16:creationId xmlns:a16="http://schemas.microsoft.com/office/drawing/2014/main" id="{BD0C1913-5BD2-4EE6-ADD9-8E2E4FA14C6E}"/>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67" name="直線コネクタ 766">
          <a:extLst>
            <a:ext uri="{FF2B5EF4-FFF2-40B4-BE49-F238E27FC236}">
              <a16:creationId xmlns:a16="http://schemas.microsoft.com/office/drawing/2014/main" id="{3D4CE0D3-ACB4-4E07-9A80-F0377A13D7ED}"/>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8" name="【庁舎】&#10;有形固定資産減価償却率最大値テキスト">
          <a:extLst>
            <a:ext uri="{FF2B5EF4-FFF2-40B4-BE49-F238E27FC236}">
              <a16:creationId xmlns:a16="http://schemas.microsoft.com/office/drawing/2014/main" id="{BB1376B6-5910-401A-9CF0-5A7714A0187E}"/>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9" name="直線コネクタ 768">
          <a:extLst>
            <a:ext uri="{FF2B5EF4-FFF2-40B4-BE49-F238E27FC236}">
              <a16:creationId xmlns:a16="http://schemas.microsoft.com/office/drawing/2014/main" id="{27AC565C-4B63-4064-9F4E-6C7EF9E9BC0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70" name="【庁舎】&#10;有形固定資産減価償却率平均値テキスト">
          <a:extLst>
            <a:ext uri="{FF2B5EF4-FFF2-40B4-BE49-F238E27FC236}">
              <a16:creationId xmlns:a16="http://schemas.microsoft.com/office/drawing/2014/main" id="{A8348B86-C097-4B46-BF9A-BE8A0C99854C}"/>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71" name="フローチャート: 判断 770">
          <a:extLst>
            <a:ext uri="{FF2B5EF4-FFF2-40B4-BE49-F238E27FC236}">
              <a16:creationId xmlns:a16="http://schemas.microsoft.com/office/drawing/2014/main" id="{2638ACC0-ED8E-4B5F-815C-F78C9FC94D75}"/>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72" name="フローチャート: 判断 771">
          <a:extLst>
            <a:ext uri="{FF2B5EF4-FFF2-40B4-BE49-F238E27FC236}">
              <a16:creationId xmlns:a16="http://schemas.microsoft.com/office/drawing/2014/main" id="{EDDAE434-B622-4B5D-A551-BAA5DBEDAF1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773" name="フローチャート: 判断 772">
          <a:extLst>
            <a:ext uri="{FF2B5EF4-FFF2-40B4-BE49-F238E27FC236}">
              <a16:creationId xmlns:a16="http://schemas.microsoft.com/office/drawing/2014/main" id="{92E08919-1712-42B1-8002-7A3677D16D4F}"/>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774" name="フローチャート: 判断 773">
          <a:extLst>
            <a:ext uri="{FF2B5EF4-FFF2-40B4-BE49-F238E27FC236}">
              <a16:creationId xmlns:a16="http://schemas.microsoft.com/office/drawing/2014/main" id="{2DE2FB38-ABB3-411C-BD3C-43A8951BD357}"/>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75" name="フローチャート: 判断 774">
          <a:extLst>
            <a:ext uri="{FF2B5EF4-FFF2-40B4-BE49-F238E27FC236}">
              <a16:creationId xmlns:a16="http://schemas.microsoft.com/office/drawing/2014/main" id="{184414B6-A6F2-49B3-8653-7CF5D217986B}"/>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CD899BA-FAED-4F50-8B84-E08FF0CC10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D9B4DF7-F80B-489A-A12C-0FEC0E6B3E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3FD90E6-05A2-45EB-BEA3-3E90CEFD64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F6006E3-6B8A-4882-BB53-FEB3C09988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32070EE-7B61-4758-9006-6E66E9CAD7A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61323</xdr:rowOff>
    </xdr:from>
    <xdr:to>
      <xdr:col>85</xdr:col>
      <xdr:colOff>177800</xdr:colOff>
      <xdr:row>107</xdr:row>
      <xdr:rowOff>162923</xdr:rowOff>
    </xdr:to>
    <xdr:sp macro="" textlink="">
      <xdr:nvSpPr>
        <xdr:cNvPr id="781" name="楕円 780">
          <a:extLst>
            <a:ext uri="{FF2B5EF4-FFF2-40B4-BE49-F238E27FC236}">
              <a16:creationId xmlns:a16="http://schemas.microsoft.com/office/drawing/2014/main" id="{5FEE9D1F-FB8A-433E-B530-F2A2385C28D8}"/>
            </a:ext>
          </a:extLst>
        </xdr:cNvPr>
        <xdr:cNvSpPr/>
      </xdr:nvSpPr>
      <xdr:spPr>
        <a:xfrm>
          <a:off x="162687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39750</xdr:rowOff>
    </xdr:from>
    <xdr:ext cx="405111" cy="259045"/>
    <xdr:sp macro="" textlink="">
      <xdr:nvSpPr>
        <xdr:cNvPr id="782" name="【庁舎】&#10;有形固定資産減価償却率該当値テキスト">
          <a:extLst>
            <a:ext uri="{FF2B5EF4-FFF2-40B4-BE49-F238E27FC236}">
              <a16:creationId xmlns:a16="http://schemas.microsoft.com/office/drawing/2014/main" id="{07CF19CD-0FE0-41A7-8D28-708327DC7362}"/>
            </a:ext>
          </a:extLst>
        </xdr:cNvPr>
        <xdr:cNvSpPr txBox="1"/>
      </xdr:nvSpPr>
      <xdr:spPr>
        <a:xfrm>
          <a:off x="16357600"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43362</xdr:rowOff>
    </xdr:from>
    <xdr:to>
      <xdr:col>81</xdr:col>
      <xdr:colOff>101600</xdr:colOff>
      <xdr:row>107</xdr:row>
      <xdr:rowOff>144962</xdr:rowOff>
    </xdr:to>
    <xdr:sp macro="" textlink="">
      <xdr:nvSpPr>
        <xdr:cNvPr id="783" name="楕円 782">
          <a:extLst>
            <a:ext uri="{FF2B5EF4-FFF2-40B4-BE49-F238E27FC236}">
              <a16:creationId xmlns:a16="http://schemas.microsoft.com/office/drawing/2014/main" id="{A43910E2-A6B3-4433-8F5F-216932629086}"/>
            </a:ext>
          </a:extLst>
        </xdr:cNvPr>
        <xdr:cNvSpPr/>
      </xdr:nvSpPr>
      <xdr:spPr>
        <a:xfrm>
          <a:off x="1543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94162</xdr:rowOff>
    </xdr:from>
    <xdr:to>
      <xdr:col>85</xdr:col>
      <xdr:colOff>127000</xdr:colOff>
      <xdr:row>107</xdr:row>
      <xdr:rowOff>112123</xdr:rowOff>
    </xdr:to>
    <xdr:cxnSp macro="">
      <xdr:nvCxnSpPr>
        <xdr:cNvPr id="784" name="直線コネクタ 783">
          <a:extLst>
            <a:ext uri="{FF2B5EF4-FFF2-40B4-BE49-F238E27FC236}">
              <a16:creationId xmlns:a16="http://schemas.microsoft.com/office/drawing/2014/main" id="{2BCCA0FD-13B8-4AE1-9009-77288DA375DA}"/>
            </a:ext>
          </a:extLst>
        </xdr:cNvPr>
        <xdr:cNvCxnSpPr/>
      </xdr:nvCxnSpPr>
      <xdr:spPr>
        <a:xfrm>
          <a:off x="15481300" y="1843931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23768</xdr:rowOff>
    </xdr:from>
    <xdr:to>
      <xdr:col>76</xdr:col>
      <xdr:colOff>165100</xdr:colOff>
      <xdr:row>107</xdr:row>
      <xdr:rowOff>125368</xdr:rowOff>
    </xdr:to>
    <xdr:sp macro="" textlink="">
      <xdr:nvSpPr>
        <xdr:cNvPr id="785" name="楕円 784">
          <a:extLst>
            <a:ext uri="{FF2B5EF4-FFF2-40B4-BE49-F238E27FC236}">
              <a16:creationId xmlns:a16="http://schemas.microsoft.com/office/drawing/2014/main" id="{830EC065-5A7C-4E98-B8EE-95CA57194548}"/>
            </a:ext>
          </a:extLst>
        </xdr:cNvPr>
        <xdr:cNvSpPr/>
      </xdr:nvSpPr>
      <xdr:spPr>
        <a:xfrm>
          <a:off x="14541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74568</xdr:rowOff>
    </xdr:from>
    <xdr:to>
      <xdr:col>81</xdr:col>
      <xdr:colOff>50800</xdr:colOff>
      <xdr:row>107</xdr:row>
      <xdr:rowOff>94162</xdr:rowOff>
    </xdr:to>
    <xdr:cxnSp macro="">
      <xdr:nvCxnSpPr>
        <xdr:cNvPr id="786" name="直線コネクタ 785">
          <a:extLst>
            <a:ext uri="{FF2B5EF4-FFF2-40B4-BE49-F238E27FC236}">
              <a16:creationId xmlns:a16="http://schemas.microsoft.com/office/drawing/2014/main" id="{5A5DA8C4-A347-4F48-A05B-2860B975B9F3}"/>
            </a:ext>
          </a:extLst>
        </xdr:cNvPr>
        <xdr:cNvCxnSpPr/>
      </xdr:nvCxnSpPr>
      <xdr:spPr>
        <a:xfrm>
          <a:off x="14592300" y="184197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5806</xdr:rowOff>
    </xdr:from>
    <xdr:to>
      <xdr:col>72</xdr:col>
      <xdr:colOff>38100</xdr:colOff>
      <xdr:row>107</xdr:row>
      <xdr:rowOff>107406</xdr:rowOff>
    </xdr:to>
    <xdr:sp macro="" textlink="">
      <xdr:nvSpPr>
        <xdr:cNvPr id="787" name="楕円 786">
          <a:extLst>
            <a:ext uri="{FF2B5EF4-FFF2-40B4-BE49-F238E27FC236}">
              <a16:creationId xmlns:a16="http://schemas.microsoft.com/office/drawing/2014/main" id="{AEF40B2B-42C4-4F1B-8148-C8351594B762}"/>
            </a:ext>
          </a:extLst>
        </xdr:cNvPr>
        <xdr:cNvSpPr/>
      </xdr:nvSpPr>
      <xdr:spPr>
        <a:xfrm>
          <a:off x="13652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56606</xdr:rowOff>
    </xdr:from>
    <xdr:to>
      <xdr:col>76</xdr:col>
      <xdr:colOff>114300</xdr:colOff>
      <xdr:row>107</xdr:row>
      <xdr:rowOff>74568</xdr:rowOff>
    </xdr:to>
    <xdr:cxnSp macro="">
      <xdr:nvCxnSpPr>
        <xdr:cNvPr id="788" name="直線コネクタ 787">
          <a:extLst>
            <a:ext uri="{FF2B5EF4-FFF2-40B4-BE49-F238E27FC236}">
              <a16:creationId xmlns:a16="http://schemas.microsoft.com/office/drawing/2014/main" id="{FBE89A00-3A6B-481C-9A8F-E434CC986728}"/>
            </a:ext>
          </a:extLst>
        </xdr:cNvPr>
        <xdr:cNvCxnSpPr/>
      </xdr:nvCxnSpPr>
      <xdr:spPr>
        <a:xfrm>
          <a:off x="13703300" y="184017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136434</xdr:rowOff>
    </xdr:from>
    <xdr:to>
      <xdr:col>67</xdr:col>
      <xdr:colOff>101600</xdr:colOff>
      <xdr:row>107</xdr:row>
      <xdr:rowOff>66584</xdr:rowOff>
    </xdr:to>
    <xdr:sp macro="" textlink="">
      <xdr:nvSpPr>
        <xdr:cNvPr id="789" name="楕円 788">
          <a:extLst>
            <a:ext uri="{FF2B5EF4-FFF2-40B4-BE49-F238E27FC236}">
              <a16:creationId xmlns:a16="http://schemas.microsoft.com/office/drawing/2014/main" id="{40DE68C3-43EA-4739-B5A8-9CAF4E011F71}"/>
            </a:ext>
          </a:extLst>
        </xdr:cNvPr>
        <xdr:cNvSpPr/>
      </xdr:nvSpPr>
      <xdr:spPr>
        <a:xfrm>
          <a:off x="1276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15784</xdr:rowOff>
    </xdr:from>
    <xdr:to>
      <xdr:col>71</xdr:col>
      <xdr:colOff>177800</xdr:colOff>
      <xdr:row>107</xdr:row>
      <xdr:rowOff>56606</xdr:rowOff>
    </xdr:to>
    <xdr:cxnSp macro="">
      <xdr:nvCxnSpPr>
        <xdr:cNvPr id="790" name="直線コネクタ 789">
          <a:extLst>
            <a:ext uri="{FF2B5EF4-FFF2-40B4-BE49-F238E27FC236}">
              <a16:creationId xmlns:a16="http://schemas.microsoft.com/office/drawing/2014/main" id="{B75A29BE-8FCC-4D73-A82D-594EC7A56C00}"/>
            </a:ext>
          </a:extLst>
        </xdr:cNvPr>
        <xdr:cNvCxnSpPr/>
      </xdr:nvCxnSpPr>
      <xdr:spPr>
        <a:xfrm>
          <a:off x="12814300" y="183609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791" name="n_1aveValue【庁舎】&#10;有形固定資産減価償却率">
          <a:extLst>
            <a:ext uri="{FF2B5EF4-FFF2-40B4-BE49-F238E27FC236}">
              <a16:creationId xmlns:a16="http://schemas.microsoft.com/office/drawing/2014/main" id="{5FDFD6FE-82F5-4BD4-A7A8-4F014D64129A}"/>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792" name="n_2aveValue【庁舎】&#10;有形固定資産減価償却率">
          <a:extLst>
            <a:ext uri="{FF2B5EF4-FFF2-40B4-BE49-F238E27FC236}">
              <a16:creationId xmlns:a16="http://schemas.microsoft.com/office/drawing/2014/main" id="{A95517A0-8203-436B-868B-D7FE4FCE8675}"/>
            </a:ext>
          </a:extLst>
        </xdr:cNvPr>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793" name="n_3aveValue【庁舎】&#10;有形固定資産減価償却率">
          <a:extLst>
            <a:ext uri="{FF2B5EF4-FFF2-40B4-BE49-F238E27FC236}">
              <a16:creationId xmlns:a16="http://schemas.microsoft.com/office/drawing/2014/main" id="{85CFBA75-9E40-4B9E-865B-E50C80F3D95C}"/>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794" name="n_4aveValue【庁舎】&#10;有形固定資産減価償却率">
          <a:extLst>
            <a:ext uri="{FF2B5EF4-FFF2-40B4-BE49-F238E27FC236}">
              <a16:creationId xmlns:a16="http://schemas.microsoft.com/office/drawing/2014/main" id="{CA7C8E8D-58F3-47DD-BF9A-33242481BC87}"/>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136089</xdr:rowOff>
    </xdr:from>
    <xdr:ext cx="405111" cy="259045"/>
    <xdr:sp macro="" textlink="">
      <xdr:nvSpPr>
        <xdr:cNvPr id="795" name="n_1mainValue【庁舎】&#10;有形固定資産減価償却率">
          <a:extLst>
            <a:ext uri="{FF2B5EF4-FFF2-40B4-BE49-F238E27FC236}">
              <a16:creationId xmlns:a16="http://schemas.microsoft.com/office/drawing/2014/main" id="{A9C45183-54F9-4AF4-B4CA-53F3BEB9A0AE}"/>
            </a:ext>
          </a:extLst>
        </xdr:cNvPr>
        <xdr:cNvSpPr txBox="1"/>
      </xdr:nvSpPr>
      <xdr:spPr>
        <a:xfrm>
          <a:off x="152660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116495</xdr:rowOff>
    </xdr:from>
    <xdr:ext cx="405111" cy="259045"/>
    <xdr:sp macro="" textlink="">
      <xdr:nvSpPr>
        <xdr:cNvPr id="796" name="n_2mainValue【庁舎】&#10;有形固定資産減価償却率">
          <a:extLst>
            <a:ext uri="{FF2B5EF4-FFF2-40B4-BE49-F238E27FC236}">
              <a16:creationId xmlns:a16="http://schemas.microsoft.com/office/drawing/2014/main" id="{D0C4EFA4-6970-4F4A-BF08-C3D2DFE3CA9A}"/>
            </a:ext>
          </a:extLst>
        </xdr:cNvPr>
        <xdr:cNvSpPr txBox="1"/>
      </xdr:nvSpPr>
      <xdr:spPr>
        <a:xfrm>
          <a:off x="14389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98533</xdr:rowOff>
    </xdr:from>
    <xdr:ext cx="405111" cy="259045"/>
    <xdr:sp macro="" textlink="">
      <xdr:nvSpPr>
        <xdr:cNvPr id="797" name="n_3mainValue【庁舎】&#10;有形固定資産減価償却率">
          <a:extLst>
            <a:ext uri="{FF2B5EF4-FFF2-40B4-BE49-F238E27FC236}">
              <a16:creationId xmlns:a16="http://schemas.microsoft.com/office/drawing/2014/main" id="{B4447D6B-1328-4D4D-9BDB-1EA5C758FCF3}"/>
            </a:ext>
          </a:extLst>
        </xdr:cNvPr>
        <xdr:cNvSpPr txBox="1"/>
      </xdr:nvSpPr>
      <xdr:spPr>
        <a:xfrm>
          <a:off x="13500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57711</xdr:rowOff>
    </xdr:from>
    <xdr:ext cx="405111" cy="259045"/>
    <xdr:sp macro="" textlink="">
      <xdr:nvSpPr>
        <xdr:cNvPr id="798" name="n_4mainValue【庁舎】&#10;有形固定資産減価償却率">
          <a:extLst>
            <a:ext uri="{FF2B5EF4-FFF2-40B4-BE49-F238E27FC236}">
              <a16:creationId xmlns:a16="http://schemas.microsoft.com/office/drawing/2014/main" id="{68AC2B30-7FEC-4BD1-B4A2-1F9B3D4EDA3A}"/>
            </a:ext>
          </a:extLst>
        </xdr:cNvPr>
        <xdr:cNvSpPr txBox="1"/>
      </xdr:nvSpPr>
      <xdr:spPr>
        <a:xfrm>
          <a:off x="12611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31EA3A0-2223-4EFD-ABDA-6DBFF0F383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8ED2C796-A2D4-401B-A0E8-5FB2631C11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C5322535-530D-4ADE-A2C7-C018D29833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F540E9E-0CAF-4E9A-83BA-674CFA4126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6A0A24C5-EE14-4ADD-948E-1AFC8475C2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CBD18E3B-E996-466D-8517-B1C406C232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9835779-6539-4EA4-A93B-E569724C42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7942BFE2-A33D-4680-A3D3-6BA63FBA01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F624E87F-B002-4FFD-8713-EB286FC8D5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64F35D9C-F525-4212-8F5D-399B81C97F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5F58AE39-9EA5-4B52-A503-82B8CCABC44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5EC5D4DC-8F94-4F67-B5EC-F588C69CA8D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ABB0D401-F670-4328-B4E3-5A97F0EB468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86E0FC4F-3F4F-4CE1-B624-49B9C59BB72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EB18A5C0-D8E9-4546-9CD8-9BEB27B122A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F2057592-4BDB-4DC8-A264-02554CA98F9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D5BBC189-550F-4562-B963-4C8EA25552A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5A7481A7-8F82-41CB-8272-15049CDDA80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D5EEB517-AC05-404A-B93F-702E5EECFA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4C28AB4-AAD0-4D62-A95C-F5F7C53B5F8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D414F864-83EA-4F99-B801-022F529BD5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820" name="直線コネクタ 819">
          <a:extLst>
            <a:ext uri="{FF2B5EF4-FFF2-40B4-BE49-F238E27FC236}">
              <a16:creationId xmlns:a16="http://schemas.microsoft.com/office/drawing/2014/main" id="{FF6C0CDB-D9E1-4D44-8C32-4A1819AC799D}"/>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821" name="【庁舎】&#10;一人当たり面積最小値テキスト">
          <a:extLst>
            <a:ext uri="{FF2B5EF4-FFF2-40B4-BE49-F238E27FC236}">
              <a16:creationId xmlns:a16="http://schemas.microsoft.com/office/drawing/2014/main" id="{90C83084-B6F6-4730-A9DD-7A814C41993A}"/>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822" name="直線コネクタ 821">
          <a:extLst>
            <a:ext uri="{FF2B5EF4-FFF2-40B4-BE49-F238E27FC236}">
              <a16:creationId xmlns:a16="http://schemas.microsoft.com/office/drawing/2014/main" id="{0D2DDDFF-3F6F-47AF-B7C6-123C6FCCC2A9}"/>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823" name="【庁舎】&#10;一人当たり面積最大値テキスト">
          <a:extLst>
            <a:ext uri="{FF2B5EF4-FFF2-40B4-BE49-F238E27FC236}">
              <a16:creationId xmlns:a16="http://schemas.microsoft.com/office/drawing/2014/main" id="{BEAA73B0-CCED-456B-B6DF-7005DCC74A66}"/>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824" name="直線コネクタ 823">
          <a:extLst>
            <a:ext uri="{FF2B5EF4-FFF2-40B4-BE49-F238E27FC236}">
              <a16:creationId xmlns:a16="http://schemas.microsoft.com/office/drawing/2014/main" id="{E895F6B6-AA79-4A4B-AFD8-1A6DDF300564}"/>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825" name="【庁舎】&#10;一人当たり面積平均値テキスト">
          <a:extLst>
            <a:ext uri="{FF2B5EF4-FFF2-40B4-BE49-F238E27FC236}">
              <a16:creationId xmlns:a16="http://schemas.microsoft.com/office/drawing/2014/main" id="{86A079F4-ACB8-4DF0-B7F3-CD3B05C7059D}"/>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826" name="フローチャート: 判断 825">
          <a:extLst>
            <a:ext uri="{FF2B5EF4-FFF2-40B4-BE49-F238E27FC236}">
              <a16:creationId xmlns:a16="http://schemas.microsoft.com/office/drawing/2014/main" id="{D59DCB77-A0AA-4DD4-9F79-9D6550F92AC2}"/>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827" name="フローチャート: 判断 826">
          <a:extLst>
            <a:ext uri="{FF2B5EF4-FFF2-40B4-BE49-F238E27FC236}">
              <a16:creationId xmlns:a16="http://schemas.microsoft.com/office/drawing/2014/main" id="{73831018-40F5-497C-80CD-84D7E61FFE8E}"/>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828" name="フローチャート: 判断 827">
          <a:extLst>
            <a:ext uri="{FF2B5EF4-FFF2-40B4-BE49-F238E27FC236}">
              <a16:creationId xmlns:a16="http://schemas.microsoft.com/office/drawing/2014/main" id="{58529D87-A54E-4F00-A8EA-0D680931C526}"/>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829" name="フローチャート: 判断 828">
          <a:extLst>
            <a:ext uri="{FF2B5EF4-FFF2-40B4-BE49-F238E27FC236}">
              <a16:creationId xmlns:a16="http://schemas.microsoft.com/office/drawing/2014/main" id="{925FC6B5-B42E-4422-9D0C-1E278256C9C4}"/>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830" name="フローチャート: 判断 829">
          <a:extLst>
            <a:ext uri="{FF2B5EF4-FFF2-40B4-BE49-F238E27FC236}">
              <a16:creationId xmlns:a16="http://schemas.microsoft.com/office/drawing/2014/main" id="{A3EB571E-0E34-41C6-AB44-3F2C86B811A2}"/>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A9BBAF4-5B14-463F-BD5F-FD179AE446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D2BFFC2-67E1-496F-A915-572DD0A0BE4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DF65EEE-222E-4A93-A8FD-FCEB11C67C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590FEE1-5E5E-48C0-B2CF-5CCCC236AF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7634098-F573-4255-A75C-DA334895E3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90779</xdr:rowOff>
    </xdr:from>
    <xdr:to>
      <xdr:col>116</xdr:col>
      <xdr:colOff>114300</xdr:colOff>
      <xdr:row>108</xdr:row>
      <xdr:rowOff>20929</xdr:rowOff>
    </xdr:to>
    <xdr:sp macro="" textlink="">
      <xdr:nvSpPr>
        <xdr:cNvPr id="836" name="楕円 835">
          <a:extLst>
            <a:ext uri="{FF2B5EF4-FFF2-40B4-BE49-F238E27FC236}">
              <a16:creationId xmlns:a16="http://schemas.microsoft.com/office/drawing/2014/main" id="{5766756D-1FC0-487D-963D-706B53AE7660}"/>
            </a:ext>
          </a:extLst>
        </xdr:cNvPr>
        <xdr:cNvSpPr/>
      </xdr:nvSpPr>
      <xdr:spPr>
        <a:xfrm>
          <a:off x="221107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5706</xdr:rowOff>
    </xdr:from>
    <xdr:ext cx="469744" cy="259045"/>
    <xdr:sp macro="" textlink="">
      <xdr:nvSpPr>
        <xdr:cNvPr id="837" name="【庁舎】&#10;一人当たり面積該当値テキスト">
          <a:extLst>
            <a:ext uri="{FF2B5EF4-FFF2-40B4-BE49-F238E27FC236}">
              <a16:creationId xmlns:a16="http://schemas.microsoft.com/office/drawing/2014/main" id="{BB222365-2DBA-4890-9A38-54603DEEF5BB}"/>
            </a:ext>
          </a:extLst>
        </xdr:cNvPr>
        <xdr:cNvSpPr txBox="1"/>
      </xdr:nvSpPr>
      <xdr:spPr>
        <a:xfrm>
          <a:off x="22199600" y="1835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91236</xdr:rowOff>
    </xdr:from>
    <xdr:to>
      <xdr:col>112</xdr:col>
      <xdr:colOff>38100</xdr:colOff>
      <xdr:row>108</xdr:row>
      <xdr:rowOff>21386</xdr:rowOff>
    </xdr:to>
    <xdr:sp macro="" textlink="">
      <xdr:nvSpPr>
        <xdr:cNvPr id="838" name="楕円 837">
          <a:extLst>
            <a:ext uri="{FF2B5EF4-FFF2-40B4-BE49-F238E27FC236}">
              <a16:creationId xmlns:a16="http://schemas.microsoft.com/office/drawing/2014/main" id="{A808E0C5-2CF6-4E64-8020-7264E7AB0825}"/>
            </a:ext>
          </a:extLst>
        </xdr:cNvPr>
        <xdr:cNvSpPr/>
      </xdr:nvSpPr>
      <xdr:spPr>
        <a:xfrm>
          <a:off x="21272500" y="184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141579</xdr:rowOff>
    </xdr:from>
    <xdr:to>
      <xdr:col>116</xdr:col>
      <xdr:colOff>63500</xdr:colOff>
      <xdr:row>107</xdr:row>
      <xdr:rowOff>142036</xdr:rowOff>
    </xdr:to>
    <xdr:cxnSp macro="">
      <xdr:nvCxnSpPr>
        <xdr:cNvPr id="839" name="直線コネクタ 838">
          <a:extLst>
            <a:ext uri="{FF2B5EF4-FFF2-40B4-BE49-F238E27FC236}">
              <a16:creationId xmlns:a16="http://schemas.microsoft.com/office/drawing/2014/main" id="{158131D9-A838-445B-83BA-57553EE61BDC}"/>
            </a:ext>
          </a:extLst>
        </xdr:cNvPr>
        <xdr:cNvCxnSpPr/>
      </xdr:nvCxnSpPr>
      <xdr:spPr>
        <a:xfrm flipV="1">
          <a:off x="21323300" y="1848672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90779</xdr:rowOff>
    </xdr:from>
    <xdr:to>
      <xdr:col>107</xdr:col>
      <xdr:colOff>101600</xdr:colOff>
      <xdr:row>108</xdr:row>
      <xdr:rowOff>20929</xdr:rowOff>
    </xdr:to>
    <xdr:sp macro="" textlink="">
      <xdr:nvSpPr>
        <xdr:cNvPr id="840" name="楕円 839">
          <a:extLst>
            <a:ext uri="{FF2B5EF4-FFF2-40B4-BE49-F238E27FC236}">
              <a16:creationId xmlns:a16="http://schemas.microsoft.com/office/drawing/2014/main" id="{E8B3BA20-3D9C-48E8-8EBB-25E2448FC671}"/>
            </a:ext>
          </a:extLst>
        </xdr:cNvPr>
        <xdr:cNvSpPr/>
      </xdr:nvSpPr>
      <xdr:spPr>
        <a:xfrm>
          <a:off x="203835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141579</xdr:rowOff>
    </xdr:from>
    <xdr:to>
      <xdr:col>111</xdr:col>
      <xdr:colOff>177800</xdr:colOff>
      <xdr:row>107</xdr:row>
      <xdr:rowOff>142036</xdr:rowOff>
    </xdr:to>
    <xdr:cxnSp macro="">
      <xdr:nvCxnSpPr>
        <xdr:cNvPr id="841" name="直線コネクタ 840">
          <a:extLst>
            <a:ext uri="{FF2B5EF4-FFF2-40B4-BE49-F238E27FC236}">
              <a16:creationId xmlns:a16="http://schemas.microsoft.com/office/drawing/2014/main" id="{AE8C0798-212D-430B-A524-CF34CE4E5E1F}"/>
            </a:ext>
          </a:extLst>
        </xdr:cNvPr>
        <xdr:cNvCxnSpPr/>
      </xdr:nvCxnSpPr>
      <xdr:spPr>
        <a:xfrm>
          <a:off x="20434300" y="184867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90323</xdr:rowOff>
    </xdr:from>
    <xdr:to>
      <xdr:col>102</xdr:col>
      <xdr:colOff>165100</xdr:colOff>
      <xdr:row>108</xdr:row>
      <xdr:rowOff>20473</xdr:rowOff>
    </xdr:to>
    <xdr:sp macro="" textlink="">
      <xdr:nvSpPr>
        <xdr:cNvPr id="842" name="楕円 841">
          <a:extLst>
            <a:ext uri="{FF2B5EF4-FFF2-40B4-BE49-F238E27FC236}">
              <a16:creationId xmlns:a16="http://schemas.microsoft.com/office/drawing/2014/main" id="{EBE21C02-C73A-4D4A-BDD2-EB5F3ACA77A1}"/>
            </a:ext>
          </a:extLst>
        </xdr:cNvPr>
        <xdr:cNvSpPr/>
      </xdr:nvSpPr>
      <xdr:spPr>
        <a:xfrm>
          <a:off x="19494500" y="18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141123</xdr:rowOff>
    </xdr:from>
    <xdr:to>
      <xdr:col>107</xdr:col>
      <xdr:colOff>50800</xdr:colOff>
      <xdr:row>107</xdr:row>
      <xdr:rowOff>141579</xdr:rowOff>
    </xdr:to>
    <xdr:cxnSp macro="">
      <xdr:nvCxnSpPr>
        <xdr:cNvPr id="843" name="直線コネクタ 842">
          <a:extLst>
            <a:ext uri="{FF2B5EF4-FFF2-40B4-BE49-F238E27FC236}">
              <a16:creationId xmlns:a16="http://schemas.microsoft.com/office/drawing/2014/main" id="{4EB82CB3-7848-4BA6-A9ED-4CD66085810F}"/>
            </a:ext>
          </a:extLst>
        </xdr:cNvPr>
        <xdr:cNvCxnSpPr/>
      </xdr:nvCxnSpPr>
      <xdr:spPr>
        <a:xfrm>
          <a:off x="19545300" y="1848627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90779</xdr:rowOff>
    </xdr:from>
    <xdr:to>
      <xdr:col>98</xdr:col>
      <xdr:colOff>38100</xdr:colOff>
      <xdr:row>108</xdr:row>
      <xdr:rowOff>20929</xdr:rowOff>
    </xdr:to>
    <xdr:sp macro="" textlink="">
      <xdr:nvSpPr>
        <xdr:cNvPr id="844" name="楕円 843">
          <a:extLst>
            <a:ext uri="{FF2B5EF4-FFF2-40B4-BE49-F238E27FC236}">
              <a16:creationId xmlns:a16="http://schemas.microsoft.com/office/drawing/2014/main" id="{C7F7EF36-50DC-4DD6-8352-65DCF272EDED}"/>
            </a:ext>
          </a:extLst>
        </xdr:cNvPr>
        <xdr:cNvSpPr/>
      </xdr:nvSpPr>
      <xdr:spPr>
        <a:xfrm>
          <a:off x="186055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141123</xdr:rowOff>
    </xdr:from>
    <xdr:to>
      <xdr:col>102</xdr:col>
      <xdr:colOff>114300</xdr:colOff>
      <xdr:row>107</xdr:row>
      <xdr:rowOff>141579</xdr:rowOff>
    </xdr:to>
    <xdr:cxnSp macro="">
      <xdr:nvCxnSpPr>
        <xdr:cNvPr id="845" name="直線コネクタ 844">
          <a:extLst>
            <a:ext uri="{FF2B5EF4-FFF2-40B4-BE49-F238E27FC236}">
              <a16:creationId xmlns:a16="http://schemas.microsoft.com/office/drawing/2014/main" id="{B64EB5EE-9280-4A5B-AC1F-AF4DA91D4CB1}"/>
            </a:ext>
          </a:extLst>
        </xdr:cNvPr>
        <xdr:cNvCxnSpPr/>
      </xdr:nvCxnSpPr>
      <xdr:spPr>
        <a:xfrm flipV="1">
          <a:off x="18656300" y="1848627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846" name="n_1aveValue【庁舎】&#10;一人当たり面積">
          <a:extLst>
            <a:ext uri="{FF2B5EF4-FFF2-40B4-BE49-F238E27FC236}">
              <a16:creationId xmlns:a16="http://schemas.microsoft.com/office/drawing/2014/main" id="{A872F5CF-7C2E-470D-BA35-945BD1BE64AB}"/>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847" name="n_2aveValue【庁舎】&#10;一人当たり面積">
          <a:extLst>
            <a:ext uri="{FF2B5EF4-FFF2-40B4-BE49-F238E27FC236}">
              <a16:creationId xmlns:a16="http://schemas.microsoft.com/office/drawing/2014/main" id="{A4E7A02F-FC83-44B2-8747-22F6D7DF5EF2}"/>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848" name="n_3aveValue【庁舎】&#10;一人当たり面積">
          <a:extLst>
            <a:ext uri="{FF2B5EF4-FFF2-40B4-BE49-F238E27FC236}">
              <a16:creationId xmlns:a16="http://schemas.microsoft.com/office/drawing/2014/main" id="{72A4D40E-4504-4AA6-9880-F32F4850EE6A}"/>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849" name="n_4aveValue【庁舎】&#10;一人当たり面積">
          <a:extLst>
            <a:ext uri="{FF2B5EF4-FFF2-40B4-BE49-F238E27FC236}">
              <a16:creationId xmlns:a16="http://schemas.microsoft.com/office/drawing/2014/main" id="{7EE8DCB9-5561-48F5-9075-D6EA51855C43}"/>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12513</xdr:rowOff>
    </xdr:from>
    <xdr:ext cx="469744" cy="259045"/>
    <xdr:sp macro="" textlink="">
      <xdr:nvSpPr>
        <xdr:cNvPr id="850" name="n_1mainValue【庁舎】&#10;一人当たり面積">
          <a:extLst>
            <a:ext uri="{FF2B5EF4-FFF2-40B4-BE49-F238E27FC236}">
              <a16:creationId xmlns:a16="http://schemas.microsoft.com/office/drawing/2014/main" id="{2667E296-B22D-4003-AE6F-41E8BAD73EE9}"/>
            </a:ext>
          </a:extLst>
        </xdr:cNvPr>
        <xdr:cNvSpPr txBox="1"/>
      </xdr:nvSpPr>
      <xdr:spPr>
        <a:xfrm>
          <a:off x="21075727" y="185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12056</xdr:rowOff>
    </xdr:from>
    <xdr:ext cx="469744" cy="259045"/>
    <xdr:sp macro="" textlink="">
      <xdr:nvSpPr>
        <xdr:cNvPr id="851" name="n_2mainValue【庁舎】&#10;一人当たり面積">
          <a:extLst>
            <a:ext uri="{FF2B5EF4-FFF2-40B4-BE49-F238E27FC236}">
              <a16:creationId xmlns:a16="http://schemas.microsoft.com/office/drawing/2014/main" id="{54F58940-4A50-48E3-A73C-8AACE6F0602A}"/>
            </a:ext>
          </a:extLst>
        </xdr:cNvPr>
        <xdr:cNvSpPr txBox="1"/>
      </xdr:nvSpPr>
      <xdr:spPr>
        <a:xfrm>
          <a:off x="20199427" y="185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11600</xdr:rowOff>
    </xdr:from>
    <xdr:ext cx="469744" cy="259045"/>
    <xdr:sp macro="" textlink="">
      <xdr:nvSpPr>
        <xdr:cNvPr id="852" name="n_3mainValue【庁舎】&#10;一人当たり面積">
          <a:extLst>
            <a:ext uri="{FF2B5EF4-FFF2-40B4-BE49-F238E27FC236}">
              <a16:creationId xmlns:a16="http://schemas.microsoft.com/office/drawing/2014/main" id="{616C7E68-81E4-4936-82F4-15052DF428B6}"/>
            </a:ext>
          </a:extLst>
        </xdr:cNvPr>
        <xdr:cNvSpPr txBox="1"/>
      </xdr:nvSpPr>
      <xdr:spPr>
        <a:xfrm>
          <a:off x="19310427" y="1852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12056</xdr:rowOff>
    </xdr:from>
    <xdr:ext cx="469744" cy="259045"/>
    <xdr:sp macro="" textlink="">
      <xdr:nvSpPr>
        <xdr:cNvPr id="853" name="n_4mainValue【庁舎】&#10;一人当たり面積">
          <a:extLst>
            <a:ext uri="{FF2B5EF4-FFF2-40B4-BE49-F238E27FC236}">
              <a16:creationId xmlns:a16="http://schemas.microsoft.com/office/drawing/2014/main" id="{7481CCC6-B3C6-44D9-ABDF-1C4ED1CA162B}"/>
            </a:ext>
          </a:extLst>
        </xdr:cNvPr>
        <xdr:cNvSpPr txBox="1"/>
      </xdr:nvSpPr>
      <xdr:spPr>
        <a:xfrm>
          <a:off x="18421427" y="185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1432ACEF-9BF7-4991-B706-A94B5F3573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78D01DB8-64B9-4A96-A599-6C25799B4E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C4AD1D1D-4E9C-4F5D-A75F-8DF7E85BF0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類似団体内平均値と比較して、特に有形固定資産減価償却率が高くなっている施設は庁舎であるが、令和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年度から新庁舎建設事業に着手しており令和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年度の完成を予定している。</a:t>
          </a:r>
        </a:p>
        <a:p>
          <a:r>
            <a:rPr kumimoji="1" lang="ja-JP" altLang="en-US" sz="1300">
              <a:latin typeface="ＭＳ Ｐゴシック" panose="020B0600070205080204" pitchFamily="50" charset="-128"/>
              <a:ea typeface="ＭＳ Ｐゴシック" panose="020B0600070205080204" pitchFamily="50" charset="-128"/>
            </a:rPr>
            <a:t>消防施設については個別施設計画に基づき、</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R11</a:t>
          </a:r>
          <a:r>
            <a:rPr kumimoji="1" lang="ja-JP" altLang="en-US" sz="1300">
              <a:latin typeface="ＭＳ Ｐゴシック" panose="020B0600070205080204" pitchFamily="50" charset="-128"/>
              <a:ea typeface="ＭＳ Ｐゴシック" panose="020B0600070205080204" pitchFamily="50" charset="-128"/>
            </a:rPr>
            <a:t>年度にかけて全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個所の詰所のうち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個所について建替工事を実施しており、令和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分団消防詰所の建替が完了したことで有形固定資産償却率が類似団体平均値程度まで低下している。</a:t>
          </a:r>
        </a:p>
        <a:p>
          <a:r>
            <a:rPr kumimoji="1" lang="ja-JP" altLang="en-US" sz="1300">
              <a:latin typeface="ＭＳ Ｐゴシック" panose="020B0600070205080204" pitchFamily="50" charset="-128"/>
              <a:ea typeface="ＭＳ Ｐゴシック" panose="020B0600070205080204" pitchFamily="50" charset="-128"/>
            </a:rPr>
            <a:t>また、前年度から償却率が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ポイントと増加している（最も増加率が高い（＋</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ポイント））一般廃棄物処理施設についても、令和元年度から佐々クリーンセンターごみ処理施設基幹的改修事業に着手しており令和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年度の完成を予定している。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14,039
13,985
32.26
8,236,017
7,873,784
339,781
3,942,742
4,255,700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0.11</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分子となる基準財政収入額については、前年度比△</a:t>
          </a:r>
          <a:r>
            <a:rPr kumimoji="1" lang="en-US" altLang="ja-JP" sz="1050">
              <a:latin typeface="ＭＳ Ｐゴシック" panose="020B0600070205080204" pitchFamily="50" charset="-128"/>
              <a:ea typeface="ＭＳ Ｐゴシック" panose="020B0600070205080204" pitchFamily="50" charset="-128"/>
            </a:rPr>
            <a:t>517</a:t>
          </a:r>
          <a:r>
            <a:rPr kumimoji="1" lang="ja-JP" altLang="en-US" sz="1050">
              <a:latin typeface="ＭＳ Ｐゴシック" panose="020B0600070205080204" pitchFamily="50" charset="-128"/>
              <a:ea typeface="ＭＳ Ｐゴシック" panose="020B0600070205080204" pitchFamily="50" charset="-128"/>
            </a:rPr>
            <a:t>百万円となっており、前年度より</a:t>
          </a:r>
          <a:r>
            <a:rPr kumimoji="1" lang="en-US" altLang="ja-JP" sz="1050">
              <a:latin typeface="ＭＳ Ｐゴシック" panose="020B0600070205080204" pitchFamily="50" charset="-128"/>
              <a:ea typeface="ＭＳ Ｐゴシック" panose="020B0600070205080204" pitchFamily="50" charset="-128"/>
            </a:rPr>
            <a:t>25.4</a:t>
          </a:r>
          <a:r>
            <a:rPr kumimoji="1" lang="ja-JP" altLang="en-US" sz="1050">
              <a:latin typeface="ＭＳ Ｐゴシック" panose="020B0600070205080204" pitchFamily="50" charset="-128"/>
              <a:ea typeface="ＭＳ Ｐゴシック" panose="020B0600070205080204" pitchFamily="50" charset="-128"/>
            </a:rPr>
            <a:t>％減少している。</a:t>
          </a:r>
        </a:p>
        <a:p>
          <a:r>
            <a:rPr kumimoji="1" lang="ja-JP" altLang="en-US" sz="1050">
              <a:latin typeface="ＭＳ Ｐゴシック" panose="020B0600070205080204" pitchFamily="50" charset="-128"/>
              <a:ea typeface="ＭＳ Ｐゴシック" panose="020B0600070205080204" pitchFamily="50" charset="-128"/>
            </a:rPr>
            <a:t>分母となる基準財政需要額については、前年度比</a:t>
          </a:r>
          <a:r>
            <a:rPr kumimoji="1" lang="en-US" altLang="ja-JP" sz="1050">
              <a:latin typeface="ＭＳ Ｐゴシック" panose="020B0600070205080204" pitchFamily="50" charset="-128"/>
              <a:ea typeface="ＭＳ Ｐゴシック" panose="020B0600070205080204" pitchFamily="50" charset="-128"/>
            </a:rPr>
            <a:t>+212</a:t>
          </a:r>
          <a:r>
            <a:rPr kumimoji="1" lang="ja-JP" altLang="en-US" sz="1050">
              <a:latin typeface="ＭＳ Ｐゴシック" panose="020B0600070205080204" pitchFamily="50" charset="-128"/>
              <a:ea typeface="ＭＳ Ｐゴシック" panose="020B0600070205080204" pitchFamily="50" charset="-128"/>
            </a:rPr>
            <a:t>百万円となっており、前年度より</a:t>
          </a:r>
          <a:r>
            <a:rPr kumimoji="1" lang="en-US" altLang="ja-JP" sz="1050">
              <a:latin typeface="ＭＳ Ｐゴシック" panose="020B0600070205080204" pitchFamily="50" charset="-128"/>
              <a:ea typeface="ＭＳ Ｐゴシック" panose="020B0600070205080204" pitchFamily="50" charset="-128"/>
            </a:rPr>
            <a:t>6.9</a:t>
          </a:r>
          <a:r>
            <a:rPr kumimoji="1" lang="ja-JP" altLang="en-US" sz="1050">
              <a:latin typeface="ＭＳ Ｐゴシック" panose="020B0600070205080204" pitchFamily="50" charset="-128"/>
              <a:ea typeface="ＭＳ Ｐゴシック" panose="020B0600070205080204" pitchFamily="50" charset="-128"/>
            </a:rPr>
            <a:t>％増加している。</a:t>
          </a:r>
        </a:p>
        <a:p>
          <a:r>
            <a:rPr kumimoji="1" lang="ja-JP" altLang="en-US" sz="1050">
              <a:latin typeface="ＭＳ Ｐゴシック" panose="020B0600070205080204" pitchFamily="50" charset="-128"/>
              <a:ea typeface="ＭＳ Ｐゴシック" panose="020B0600070205080204" pitchFamily="50" charset="-128"/>
            </a:rPr>
            <a:t>単年度でみると前年度比△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ポイントの</a:t>
          </a:r>
          <a:r>
            <a:rPr kumimoji="1" lang="en-US" altLang="ja-JP" sz="1050">
              <a:latin typeface="ＭＳ Ｐゴシック" panose="020B0600070205080204" pitchFamily="50" charset="-128"/>
              <a:ea typeface="ＭＳ Ｐゴシック" panose="020B0600070205080204" pitchFamily="50" charset="-128"/>
            </a:rPr>
            <a:t>0.46</a:t>
          </a:r>
          <a:r>
            <a:rPr kumimoji="1" lang="ja-JP" altLang="en-US" sz="1050">
              <a:latin typeface="ＭＳ Ｐゴシック" panose="020B0600070205080204" pitchFamily="50" charset="-128"/>
              <a:ea typeface="ＭＳ Ｐゴシック" panose="020B0600070205080204" pitchFamily="50" charset="-128"/>
            </a:rPr>
            <a:t>ポイントとなっており、これは令和元年度の町税法人税割の増収に伴う基準財政収入法人税割の精算による基準財政収入額の減額が主な要因である。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特殊要因による基準財政収入額の減額であるものの、今後は税収増加等による確実な歳入確保に努め、財政の基盤強化を図る。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13909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61582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6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36891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918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36891</xdr:rowOff>
    </xdr:from>
    <xdr:to>
      <xdr:col>15</xdr:col>
      <xdr:colOff>82550</xdr:colOff>
      <xdr:row>42</xdr:row>
      <xdr:rowOff>48381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59872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151086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157541</xdr:rowOff>
    </xdr:from>
    <xdr:to>
      <xdr:col>15</xdr:col>
      <xdr:colOff>133350</xdr:colOff>
      <xdr:row>42</xdr:row>
      <xdr:rowOff>87691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24.2</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分子である経常経費充当一般財源（</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百万円）が増加したが、分母である歳入経常一般財源（</a:t>
          </a:r>
          <a:r>
            <a:rPr kumimoji="1" lang="en-US" altLang="ja-JP" sz="1050">
              <a:latin typeface="ＭＳ Ｐゴシック" panose="020B0600070205080204" pitchFamily="50" charset="-128"/>
              <a:ea typeface="ＭＳ Ｐゴシック" panose="020B0600070205080204" pitchFamily="50" charset="-128"/>
            </a:rPr>
            <a:t>+1,050</a:t>
          </a:r>
          <a:r>
            <a:rPr kumimoji="1" lang="ja-JP" altLang="en-US" sz="1050">
              <a:latin typeface="ＭＳ Ｐゴシック" panose="020B0600070205080204" pitchFamily="50" charset="-128"/>
              <a:ea typeface="ＭＳ Ｐゴシック" panose="020B0600070205080204" pitchFamily="50" charset="-128"/>
            </a:rPr>
            <a:t>百万円）も大幅な増加となったことにより、前年度より</a:t>
          </a:r>
          <a:r>
            <a:rPr kumimoji="1" lang="en-US" altLang="ja-JP" sz="1050">
              <a:latin typeface="ＭＳ Ｐゴシック" panose="020B0600070205080204" pitchFamily="50" charset="-128"/>
              <a:ea typeface="ＭＳ Ｐゴシック" panose="020B0600070205080204" pitchFamily="50" charset="-128"/>
            </a:rPr>
            <a:t>24.2</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80.3</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歳入経常一般財源の増については、令和元年度町税法人税割の増収に伴う基準財政収入法人税割の精算による普通交付税の増加（基準財政収入額の減）などが影響している。今後も経常経費を抑えていく必要があり経費削減に努める。</a:t>
          </a:r>
        </a:p>
        <a:p>
          <a:r>
            <a:rPr kumimoji="1" lang="ja-JP" altLang="en-US" sz="1050">
              <a:latin typeface="ＭＳ Ｐゴシック" panose="020B0600070205080204" pitchFamily="50" charset="-128"/>
              <a:ea typeface="ＭＳ Ｐゴシック" panose="020B0600070205080204" pitchFamily="50" charset="-128"/>
            </a:rPr>
            <a:t>〇経常一般財源（</a:t>
          </a:r>
          <a:r>
            <a:rPr kumimoji="1" lang="en-US" altLang="ja-JP" sz="1050">
              <a:latin typeface="ＭＳ Ｐゴシック" panose="020B0600070205080204" pitchFamily="50" charset="-128"/>
              <a:ea typeface="ＭＳ Ｐゴシック" panose="020B0600070205080204" pitchFamily="50" charset="-128"/>
            </a:rPr>
            <a:t>+1,050</a:t>
          </a:r>
          <a:r>
            <a:rPr kumimoji="1" lang="ja-JP" altLang="en-US" sz="1050">
              <a:latin typeface="ＭＳ Ｐゴシック" panose="020B0600070205080204" pitchFamily="50" charset="-128"/>
              <a:ea typeface="ＭＳ Ｐゴシック" panose="020B0600070205080204" pitchFamily="50" charset="-128"/>
            </a:rPr>
            <a:t>百万円）　地方税</a:t>
          </a:r>
          <a:r>
            <a:rPr kumimoji="1" lang="en-US" altLang="ja-JP" sz="1050">
              <a:latin typeface="ＭＳ Ｐゴシック" panose="020B0600070205080204" pitchFamily="50" charset="-128"/>
              <a:ea typeface="ＭＳ Ｐゴシック" panose="020B0600070205080204" pitchFamily="50" charset="-128"/>
            </a:rPr>
            <a:t>+79</a:t>
          </a:r>
          <a:r>
            <a:rPr kumimoji="1" lang="ja-JP" altLang="en-US" sz="1050">
              <a:latin typeface="ＭＳ Ｐゴシック" panose="020B0600070205080204" pitchFamily="50" charset="-128"/>
              <a:ea typeface="ＭＳ Ｐゴシック" panose="020B0600070205080204" pitchFamily="50" charset="-128"/>
            </a:rPr>
            <a:t>百万円、地方交付税</a:t>
          </a:r>
          <a:r>
            <a:rPr kumimoji="1" lang="en-US" altLang="ja-JP" sz="1050">
              <a:latin typeface="ＭＳ Ｐゴシック" panose="020B0600070205080204" pitchFamily="50" charset="-128"/>
              <a:ea typeface="ＭＳ Ｐゴシック" panose="020B0600070205080204" pitchFamily="50" charset="-128"/>
            </a:rPr>
            <a:t>+735</a:t>
          </a:r>
          <a:r>
            <a:rPr kumimoji="1" lang="ja-JP" altLang="en-US" sz="1050">
              <a:latin typeface="ＭＳ Ｐゴシック" panose="020B0600070205080204" pitchFamily="50" charset="-128"/>
              <a:ea typeface="ＭＳ Ｐゴシック" panose="020B0600070205080204" pitchFamily="50" charset="-128"/>
            </a:rPr>
            <a:t>百万円など</a:t>
          </a:r>
        </a:p>
        <a:p>
          <a:r>
            <a:rPr kumimoji="1" lang="ja-JP" altLang="en-US" sz="1050">
              <a:latin typeface="ＭＳ Ｐゴシック" panose="020B0600070205080204" pitchFamily="50" charset="-128"/>
              <a:ea typeface="ＭＳ Ｐゴシック" panose="020B0600070205080204" pitchFamily="50" charset="-128"/>
            </a:rPr>
            <a:t>〇経常経費充当一般財源（</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百万円）　物件費</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百万円、補助費等</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百万円、公債費</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百万円、繰出金△</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百万円など</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42406"/>
          <a:ext cx="0" cy="1238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8907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15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36830</xdr:rowOff>
    </xdr:from>
    <xdr:to>
      <xdr:col>24</xdr:col>
      <xdr:colOff>12700</xdr:colOff>
      <xdr:row>65</xdr:row>
      <xdr:rowOff>36830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8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117898</xdr:rowOff>
    </xdr:from>
    <xdr:to>
      <xdr:col>23</xdr:col>
      <xdr:colOff>133350</xdr:colOff>
      <xdr:row>66</xdr:row>
      <xdr:rowOff>62442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04898"/>
          <a:ext cx="838200" cy="9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28592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8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133985</xdr:rowOff>
    </xdr:from>
    <xdr:to>
      <xdr:col>19</xdr:col>
      <xdr:colOff>133350</xdr:colOff>
      <xdr:row>66</xdr:row>
      <xdr:rowOff>62442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20985"/>
          <a:ext cx="889000" cy="95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98213</xdr:rowOff>
    </xdr:from>
    <xdr:to>
      <xdr:col>19</xdr:col>
      <xdr:colOff>184150</xdr:colOff>
      <xdr:row>63</xdr:row>
      <xdr:rowOff>28363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133985</xdr:rowOff>
    </xdr:from>
    <xdr:to>
      <xdr:col>15</xdr:col>
      <xdr:colOff>82550</xdr:colOff>
      <xdr:row>63</xdr:row>
      <xdr:rowOff>21802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20985"/>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63</xdr:row>
      <xdr:rowOff>21802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8695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70062</xdr:rowOff>
    </xdr:from>
    <xdr:to>
      <xdr:col>11</xdr:col>
      <xdr:colOff>82550</xdr:colOff>
      <xdr:row>63</xdr:row>
      <xdr:rowOff>212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67098</xdr:rowOff>
    </xdr:from>
    <xdr:to>
      <xdr:col>23</xdr:col>
      <xdr:colOff>184150</xdr:colOff>
      <xdr:row>60</xdr:row>
      <xdr:rowOff>168698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83625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83185</xdr:rowOff>
    </xdr:from>
    <xdr:to>
      <xdr:col>15</xdr:col>
      <xdr:colOff>133350</xdr:colOff>
      <xdr:row>61</xdr:row>
      <xdr:rowOff>13335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23512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142452</xdr:rowOff>
    </xdr:from>
    <xdr:to>
      <xdr:col>11</xdr:col>
      <xdr:colOff>82550</xdr:colOff>
      <xdr:row>63</xdr:row>
      <xdr:rowOff>72602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57379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5,936</a:t>
          </a:r>
          <a:r>
            <a:rPr kumimoji="1" lang="ja-JP" altLang="en-US" sz="1050">
              <a:latin typeface="ＭＳ Ｐゴシック" panose="020B0600070205080204" pitchFamily="50" charset="-128"/>
              <a:ea typeface="ＭＳ Ｐゴシック" panose="020B0600070205080204" pitchFamily="50" charset="-128"/>
            </a:rPr>
            <a:t>円、類似団体比△</a:t>
          </a:r>
          <a:r>
            <a:rPr kumimoji="1" lang="en-US" altLang="ja-JP" sz="1050">
              <a:latin typeface="ＭＳ Ｐゴシック" panose="020B0600070205080204" pitchFamily="50" charset="-128"/>
              <a:ea typeface="ＭＳ Ｐゴシック" panose="020B0600070205080204" pitchFamily="50" charset="-128"/>
            </a:rPr>
            <a:t>65,899</a:t>
          </a:r>
          <a:r>
            <a:rPr kumimoji="1" lang="ja-JP" altLang="en-US" sz="1050">
              <a:latin typeface="ＭＳ Ｐゴシック" panose="020B0600070205080204" pitchFamily="50" charset="-128"/>
              <a:ea typeface="ＭＳ Ｐゴシック" panose="020B0600070205080204" pitchFamily="50" charset="-128"/>
            </a:rPr>
            <a:t>円となっている。</a:t>
          </a:r>
        </a:p>
        <a:p>
          <a:r>
            <a:rPr kumimoji="1" lang="ja-JP" altLang="en-US" sz="1050">
              <a:latin typeface="ＭＳ Ｐゴシック" panose="020B0600070205080204" pitchFamily="50" charset="-128"/>
              <a:ea typeface="ＭＳ Ｐゴシック" panose="020B0600070205080204" pitchFamily="50" charset="-128"/>
            </a:rPr>
            <a:t>人件費については、前年度比</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百万円増加（</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ポイント）となっており、会計年度任用職員期末手当や時間外勤務手当などの増加が主な要因である。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物件費については、前年度比△</a:t>
          </a:r>
          <a:r>
            <a:rPr kumimoji="1" lang="en-US" altLang="ja-JP" sz="1050">
              <a:latin typeface="ＭＳ Ｐゴシック" panose="020B0600070205080204" pitchFamily="50" charset="-128"/>
              <a:ea typeface="ＭＳ Ｐゴシック" panose="020B0600070205080204" pitchFamily="50" charset="-128"/>
            </a:rPr>
            <a:t>126</a:t>
          </a:r>
          <a:r>
            <a:rPr kumimoji="1" lang="ja-JP" altLang="en-US" sz="1050">
              <a:latin typeface="ＭＳ Ｐゴシック" panose="020B0600070205080204" pitchFamily="50" charset="-128"/>
              <a:ea typeface="ＭＳ Ｐゴシック" panose="020B0600070205080204" pitchFamily="50" charset="-128"/>
            </a:rPr>
            <a:t>百万円減少（△</a:t>
          </a:r>
          <a:r>
            <a:rPr kumimoji="1" lang="en-US" altLang="ja-JP" sz="1050">
              <a:latin typeface="ＭＳ Ｐゴシック" panose="020B0600070205080204" pitchFamily="50" charset="-128"/>
              <a:ea typeface="ＭＳ Ｐゴシック" panose="020B0600070205080204" pitchFamily="50" charset="-128"/>
            </a:rPr>
            <a:t>12.2</a:t>
          </a:r>
          <a:r>
            <a:rPr kumimoji="1" lang="ja-JP" altLang="en-US" sz="1050">
              <a:latin typeface="ＭＳ Ｐゴシック" panose="020B0600070205080204" pitchFamily="50" charset="-128"/>
              <a:ea typeface="ＭＳ Ｐゴシック" panose="020B0600070205080204" pitchFamily="50" charset="-128"/>
            </a:rPr>
            <a:t>ポイント）となっており、新型コロナウイルスワクチン接種業務委託料などの増加はあるが、小・中学校児童生徒及び教師用ノートパソコン（タブレット）、地域防災計画及び関連計画等策定業務委託料、町内会事務連絡業務委託料などの減少が上回っていることが要因である。</a:t>
          </a:r>
        </a:p>
        <a:p>
          <a:r>
            <a:rPr kumimoji="1" lang="ja-JP" altLang="en-US" sz="1050">
              <a:latin typeface="ＭＳ Ｐゴシック" panose="020B0600070205080204" pitchFamily="50" charset="-128"/>
              <a:ea typeface="ＭＳ Ｐゴシック" panose="020B0600070205080204" pitchFamily="50" charset="-128"/>
            </a:rPr>
            <a:t>全体で前年度より減少しており、類似団体と比較して、低い水準を維持できている。今後も適正な定員管理に努め、経常的な物件費の抑制に努める。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159240</xdr:rowOff>
    </xdr:from>
    <xdr:to>
      <xdr:col>23</xdr:col>
      <xdr:colOff>133350</xdr:colOff>
      <xdr:row>81</xdr:row>
      <xdr:rowOff>8252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875240"/>
          <a:ext cx="838200" cy="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120769</xdr:rowOff>
    </xdr:from>
    <xdr:to>
      <xdr:col>19</xdr:col>
      <xdr:colOff>133350</xdr:colOff>
      <xdr:row>81</xdr:row>
      <xdr:rowOff>8252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36769"/>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108488</xdr:rowOff>
    </xdr:from>
    <xdr:to>
      <xdr:col>15</xdr:col>
      <xdr:colOff>82550</xdr:colOff>
      <xdr:row>80</xdr:row>
      <xdr:rowOff>120769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24488"/>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100236</xdr:rowOff>
    </xdr:from>
    <xdr:to>
      <xdr:col>11</xdr:col>
      <xdr:colOff>31750</xdr:colOff>
      <xdr:row>80</xdr:row>
      <xdr:rowOff>108488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16236"/>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108440</xdr:rowOff>
    </xdr:from>
    <xdr:to>
      <xdr:col>23</xdr:col>
      <xdr:colOff>184150</xdr:colOff>
      <xdr:row>81</xdr:row>
      <xdr:rowOff>38590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29717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128902</xdr:rowOff>
    </xdr:from>
    <xdr:to>
      <xdr:col>19</xdr:col>
      <xdr:colOff>184150</xdr:colOff>
      <xdr:row>81</xdr:row>
      <xdr:rowOff>59052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69229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1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69969</xdr:rowOff>
    </xdr:from>
    <xdr:to>
      <xdr:col>15</xdr:col>
      <xdr:colOff>133350</xdr:colOff>
      <xdr:row>81</xdr:row>
      <xdr:rowOff>119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7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5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57688</xdr:rowOff>
    </xdr:from>
    <xdr:to>
      <xdr:col>11</xdr:col>
      <xdr:colOff>82550</xdr:colOff>
      <xdr:row>80</xdr:row>
      <xdr:rowOff>159288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169465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49436</xdr:rowOff>
    </xdr:from>
    <xdr:to>
      <xdr:col>7</xdr:col>
      <xdr:colOff>31750</xdr:colOff>
      <xdr:row>80</xdr:row>
      <xdr:rowOff>151036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161213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職員構成の変動による採用・退職の影響△</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ポイント、職種変動△</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ポイント（俸給平均額が高い経験年数職員の異動）により指数が下がっている。今後も適正な給与水準の維持に努める。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57452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50876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125488</xdr:rowOff>
    </xdr:from>
    <xdr:to>
      <xdr:col>72</xdr:col>
      <xdr:colOff>203200</xdr:colOff>
      <xdr:row>88</xdr:row>
      <xdr:rowOff>57452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504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114905</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504163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6652</xdr:rowOff>
    </xdr:from>
    <xdr:to>
      <xdr:col>73</xdr:col>
      <xdr:colOff>44450</xdr:colOff>
      <xdr:row>88</xdr:row>
      <xdr:rowOff>108252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93029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+0.11</a:t>
          </a:r>
          <a:r>
            <a:rPr kumimoji="1" lang="ja-JP" altLang="en-US" sz="1050">
              <a:latin typeface="ＭＳ Ｐゴシック" panose="020B0600070205080204" pitchFamily="50" charset="-128"/>
              <a:ea typeface="ＭＳ Ｐゴシック" panose="020B0600070205080204" pitchFamily="50" charset="-128"/>
            </a:rPr>
            <a:t>人、類似団体比△</a:t>
          </a:r>
          <a:r>
            <a:rPr kumimoji="1" lang="en-US" altLang="ja-JP" sz="1050">
              <a:latin typeface="ＭＳ Ｐゴシック" panose="020B0600070205080204" pitchFamily="50" charset="-128"/>
              <a:ea typeface="ＭＳ Ｐゴシック" panose="020B0600070205080204" pitchFamily="50" charset="-128"/>
            </a:rPr>
            <a:t>4.55</a:t>
          </a:r>
          <a:r>
            <a:rPr kumimoji="1" lang="ja-JP" altLang="en-US" sz="1050">
              <a:latin typeface="ＭＳ Ｐゴシック" panose="020B0600070205080204" pitchFamily="50" charset="-128"/>
              <a:ea typeface="ＭＳ Ｐゴシック" panose="020B0600070205080204" pitchFamily="50" charset="-128"/>
            </a:rPr>
            <a:t>人となっている。</a:t>
          </a:r>
        </a:p>
        <a:p>
          <a:r>
            <a:rPr kumimoji="1" lang="ja-JP" altLang="en-US" sz="1050">
              <a:latin typeface="ＭＳ Ｐゴシック" panose="020B0600070205080204" pitchFamily="50" charset="-128"/>
              <a:ea typeface="ＭＳ Ｐゴシック" panose="020B0600070205080204" pitchFamily="50" charset="-128"/>
            </a:rPr>
            <a:t>退職不補充、非正規職員化等により類似団体の中でも低い数値となっているため、平成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年度に策定した定員管理計画に基づき、職員の増員を行い、適正な配置を行う。</a:t>
          </a:r>
        </a:p>
        <a:p>
          <a:r>
            <a:rPr kumimoji="1" lang="ja-JP" altLang="en-US" sz="1050">
              <a:latin typeface="ＭＳ Ｐゴシック" panose="020B0600070205080204" pitchFamily="50" charset="-128"/>
              <a:ea typeface="ＭＳ Ｐゴシック" panose="020B0600070205080204" pitchFamily="50" charset="-128"/>
            </a:rPr>
            <a:t>（参考／定員管理調査　</a:t>
          </a:r>
          <a:r>
            <a:rPr kumimoji="1" lang="en-US" altLang="ja-JP" sz="1050">
              <a:latin typeface="ＭＳ Ｐゴシック" panose="020B0600070205080204" pitchFamily="50" charset="-128"/>
              <a:ea typeface="ＭＳ Ｐゴシック" panose="020B0600070205080204" pitchFamily="50" charset="-128"/>
            </a:rPr>
            <a:t>H29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98</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H30</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101</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R1</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102</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103</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R3</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103</a:t>
          </a:r>
          <a:r>
            <a:rPr kumimoji="1" lang="ja-JP" altLang="en-US" sz="1050">
              <a:latin typeface="ＭＳ Ｐゴシック" panose="020B0600070205080204" pitchFamily="50" charset="-128"/>
              <a:ea typeface="ＭＳ Ｐゴシック" panose="020B0600070205080204" pitchFamily="50" charset="-128"/>
            </a:rPr>
            <a:t>人）</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78486</xdr:rowOff>
    </xdr:from>
    <xdr:to>
      <xdr:col>81</xdr:col>
      <xdr:colOff>44450</xdr:colOff>
      <xdr:row>60</xdr:row>
      <xdr:rowOff>79934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5486"/>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73178</xdr:rowOff>
    </xdr:from>
    <xdr:to>
      <xdr:col>77</xdr:col>
      <xdr:colOff>44450</xdr:colOff>
      <xdr:row>60</xdr:row>
      <xdr:rowOff>78486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0178"/>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73178</xdr:rowOff>
    </xdr:from>
    <xdr:to>
      <xdr:col>72</xdr:col>
      <xdr:colOff>203200</xdr:colOff>
      <xdr:row>60</xdr:row>
      <xdr:rowOff>74625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6017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73178</xdr:rowOff>
    </xdr:from>
    <xdr:to>
      <xdr:col>68</xdr:col>
      <xdr:colOff>152400</xdr:colOff>
      <xdr:row>60</xdr:row>
      <xdr:rowOff>74625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017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29134</xdr:rowOff>
    </xdr:from>
    <xdr:to>
      <xdr:col>81</xdr:col>
      <xdr:colOff>95250</xdr:colOff>
      <xdr:row>60</xdr:row>
      <xdr:rowOff>130734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121861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27686</xdr:rowOff>
    </xdr:from>
    <xdr:to>
      <xdr:col>77</xdr:col>
      <xdr:colOff>95250</xdr:colOff>
      <xdr:row>60</xdr:row>
      <xdr:rowOff>129286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139463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8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22378</xdr:rowOff>
    </xdr:from>
    <xdr:to>
      <xdr:col>73</xdr:col>
      <xdr:colOff>44450</xdr:colOff>
      <xdr:row>60</xdr:row>
      <xdr:rowOff>123978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134155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23825</xdr:rowOff>
    </xdr:from>
    <xdr:to>
      <xdr:col>68</xdr:col>
      <xdr:colOff>203200</xdr:colOff>
      <xdr:row>60</xdr:row>
      <xdr:rowOff>125425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135602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22378</xdr:rowOff>
    </xdr:from>
    <xdr:to>
      <xdr:col>64</xdr:col>
      <xdr:colOff>152400</xdr:colOff>
      <xdr:row>60</xdr:row>
      <xdr:rowOff>123978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134155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前年度比増減なし、類似団体比＋</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年度発行の地方債償還開始による普通会計の元利償還金増加（</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百千円）があったものの、普通交付税や臨時財政対策債発行可能額の増加により標準財政規模の増加もあり、前年度と同値となっている。</a:t>
          </a:r>
        </a:p>
        <a:p>
          <a:r>
            <a:rPr kumimoji="1" lang="ja-JP" altLang="en-US" sz="1050">
              <a:latin typeface="ＭＳ Ｐゴシック" panose="020B0600070205080204" pitchFamily="50" charset="-128"/>
              <a:ea typeface="ＭＳ Ｐゴシック" panose="020B0600070205080204" pitchFamily="50" charset="-128"/>
            </a:rPr>
            <a:t>今後、公共施設の老朽化対策や庁舎建て替えのための起債額増が見込まれるため、交付税措置の有利な起債区分の選択、適切な借入条件や償還方法の検討を行い、財政健全化に努める。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81704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8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97790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97790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81704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2504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地方債現在高等の将来負担額よりも基金等の充当可能財源が多いため、比率はマイナスの値（</a:t>
          </a:r>
          <a:r>
            <a:rPr kumimoji="1" lang="en-US" altLang="ja-JP" sz="1050">
              <a:latin typeface="ＭＳ Ｐゴシック" panose="020B0600070205080204" pitchFamily="50" charset="-128"/>
              <a:ea typeface="ＭＳ Ｐゴシック" panose="020B0600070205080204" pitchFamily="50" charset="-128"/>
            </a:rPr>
            <a:t>96.2%</a:t>
          </a:r>
          <a:r>
            <a:rPr kumimoji="1" lang="ja-JP" altLang="en-US" sz="1050">
              <a:latin typeface="ＭＳ Ｐゴシック" panose="020B0600070205080204" pitchFamily="50" charset="-128"/>
              <a:ea typeface="ＭＳ Ｐゴシック" panose="020B0600070205080204" pitchFamily="50" charset="-128"/>
            </a:rPr>
            <a:t>）となっており、前年度比は△</a:t>
          </a:r>
          <a:r>
            <a:rPr kumimoji="1" lang="en-US" altLang="ja-JP" sz="1050">
              <a:latin typeface="ＭＳ Ｐゴシック" panose="020B0600070205080204" pitchFamily="50" charset="-128"/>
              <a:ea typeface="ＭＳ Ｐゴシック" panose="020B0600070205080204" pitchFamily="50" charset="-128"/>
            </a:rPr>
            <a:t>18.2</a:t>
          </a:r>
          <a:r>
            <a:rPr kumimoji="1" lang="ja-JP" altLang="en-US" sz="1050">
              <a:latin typeface="ＭＳ Ｐゴシック" panose="020B0600070205080204" pitchFamily="50" charset="-128"/>
              <a:ea typeface="ＭＳ Ｐゴシック" panose="020B0600070205080204" pitchFamily="50" charset="-128"/>
            </a:rPr>
            <a:t>ポイントであった。</a:t>
          </a:r>
        </a:p>
        <a:p>
          <a:r>
            <a:rPr kumimoji="1" lang="ja-JP" altLang="en-US" sz="1050">
              <a:latin typeface="ＭＳ Ｐゴシック" panose="020B0600070205080204" pitchFamily="50" charset="-128"/>
              <a:ea typeface="ＭＳ Ｐゴシック" panose="020B0600070205080204" pitchFamily="50" charset="-128"/>
            </a:rPr>
            <a:t>令和元年度町税法人税割の増収に伴う基準財政収入法人税割の精算による普通交付税の増額や臨時財政対策債償還基金費措置などにより財政調整基金や減債基金が増加し、充当可能財源である充当可能基金の増加が主な要因となっている。</a:t>
          </a:r>
        </a:p>
        <a:p>
          <a:r>
            <a:rPr kumimoji="1" lang="ja-JP" altLang="en-US" sz="1050">
              <a:latin typeface="ＭＳ Ｐゴシック" panose="020B0600070205080204" pitchFamily="50" charset="-128"/>
              <a:ea typeface="ＭＳ Ｐゴシック" panose="020B0600070205080204" pitchFamily="50" charset="-128"/>
            </a:rPr>
            <a:t>現在、マイナスの値になっているが、公共施設の老朽化対策や庁舎建て替え事業の実施による充当可能基金の減少が見込まれるため、投資的事業の選択と集中を行うとともに、より有利な交付税措置のある起債の借入などを行い、堅実な財政運営を行うことが必要で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40341</xdr:rowOff>
    </xdr:from>
    <xdr:ext cx="9099176" cy="425758"/>
    <xdr:sp macro="" textlink="">
      <xdr:nvSpPr>
        <xdr:cNvPr id="462" name="テキスト ボックス 461">
          <a:extLst>
            <a:ext uri="{FF2B5EF4-FFF2-40B4-BE49-F238E27FC236}">
              <a16:creationId xmlns:a16="http://schemas.microsoft.com/office/drawing/2014/main" id="{96F24C50-2333-4A41-8DBA-4564BE91CEC5}"/>
            </a:ext>
          </a:extLst>
        </xdr:cNvPr>
        <xdr:cNvSpPr txBox="1"/>
      </xdr:nvSpPr>
      <xdr:spPr>
        <a:xfrm>
          <a:off x="672353" y="441063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14,039
13,985
32.26
8,236,017
7,873,784
339,781
3,942,742
4,255,700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経常収支比率については歳入経常一般財源の大幅な増加により前年度からは減少しているものの、人件費は会計年度任用職員報酬や期末手当など</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百万円増加している（歳出経常一般財源は会計年度任用職員人件費などの増加により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百万円増加）。</a:t>
          </a:r>
        </a:p>
        <a:p>
          <a:r>
            <a:rPr kumimoji="1" lang="ja-JP" altLang="en-US" sz="1100">
              <a:latin typeface="ＭＳ Ｐゴシック" panose="020B0600070205080204" pitchFamily="50" charset="-128"/>
              <a:ea typeface="ＭＳ Ｐゴシック" panose="020B0600070205080204" pitchFamily="50" charset="-128"/>
            </a:rPr>
            <a:t>本町は全国的に見て正規職員数が少ないため、今後は定員適正管理を図りつつも、低水準の維持を図りたい。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42418</xdr:rowOff>
    </xdr:from>
    <xdr:to>
      <xdr:col>24</xdr:col>
      <xdr:colOff>25400</xdr:colOff>
      <xdr:row>34</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00268"/>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140716</xdr:rowOff>
    </xdr:from>
    <xdr:to>
      <xdr:col>19</xdr:col>
      <xdr:colOff>187325</xdr:colOff>
      <xdr:row>34</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271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140716</xdr:rowOff>
    </xdr:from>
    <xdr:to>
      <xdr:col>15</xdr:col>
      <xdr:colOff>98425</xdr:colOff>
      <xdr:row>33</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271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88138</xdr:rowOff>
    </xdr:from>
    <xdr:to>
      <xdr:col>11</xdr:col>
      <xdr:colOff>9525</xdr:colOff>
      <xdr:row>33</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45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163068</xdr:rowOff>
    </xdr:from>
    <xdr:to>
      <xdr:col>24</xdr:col>
      <xdr:colOff>76200</xdr:colOff>
      <xdr:row>33</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71645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103632</xdr:rowOff>
    </xdr:from>
    <xdr:to>
      <xdr:col>20</xdr:col>
      <xdr:colOff>38100</xdr:colOff>
      <xdr:row>35</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89916</xdr:rowOff>
    </xdr:from>
    <xdr:to>
      <xdr:col>15</xdr:col>
      <xdr:colOff>149225</xdr:colOff>
      <xdr:row>33</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37338</xdr:rowOff>
    </xdr:from>
    <xdr:to>
      <xdr:col>11</xdr:col>
      <xdr:colOff>60325</xdr:colOff>
      <xdr:row>33</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149115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37338</xdr:rowOff>
    </xdr:from>
    <xdr:to>
      <xdr:col>6</xdr:col>
      <xdr:colOff>171450</xdr:colOff>
      <xdr:row>33</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149115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物件費については町内会事務連絡業務委託料</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など</a:t>
          </a:r>
          <a:r>
            <a:rPr kumimoji="1" lang="en-US" altLang="ja-JP" sz="1100">
              <a:latin typeface="ＭＳ Ｐゴシック" panose="020B0600070205080204" pitchFamily="50" charset="-128"/>
              <a:ea typeface="ＭＳ Ｐゴシック" panose="020B0600070205080204" pitchFamily="50" charset="-128"/>
            </a:rPr>
            <a:t>126</a:t>
          </a:r>
          <a:r>
            <a:rPr kumimoji="1" lang="ja-JP" altLang="en-US" sz="1100">
              <a:latin typeface="ＭＳ Ｐゴシック" panose="020B0600070205080204" pitchFamily="50" charset="-128"/>
              <a:ea typeface="ＭＳ Ｐゴシック" panose="020B0600070205080204" pitchFamily="50" charset="-128"/>
            </a:rPr>
            <a:t>百万円減少している（歳出経常一般財源はごみ処理施設運転補助業務委託料、腹部超音波検査業務委託料などの増加により</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百万円増加）。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近年、類似団体よりも高い水準が続いているため、引き続き需用費や委託料などの単独経常経費について経費抑制に努める。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39914</xdr:rowOff>
    </xdr:from>
    <xdr:to>
      <xdr:col>82</xdr:col>
      <xdr:colOff>107950</xdr:colOff>
      <xdr:row>21</xdr:row>
      <xdr:rowOff>4536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26014"/>
          <a:ext cx="8382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97064</xdr:rowOff>
    </xdr:from>
    <xdr:to>
      <xdr:col>78</xdr:col>
      <xdr:colOff>69850</xdr:colOff>
      <xdr:row>21</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54614"/>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97064</xdr:rowOff>
    </xdr:from>
    <xdr:to>
      <xdr:col>73</xdr:col>
      <xdr:colOff>180975</xdr:colOff>
      <xdr:row>20</xdr:row>
      <xdr:rowOff>154214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546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154214</xdr:rowOff>
    </xdr:from>
    <xdr:to>
      <xdr:col>69</xdr:col>
      <xdr:colOff>92075</xdr:colOff>
      <xdr:row>21</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583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125186</xdr:rowOff>
    </xdr:from>
    <xdr:to>
      <xdr:col>78</xdr:col>
      <xdr:colOff>120650</xdr:colOff>
      <xdr:row>21</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40113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4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46264</xdr:rowOff>
    </xdr:from>
    <xdr:to>
      <xdr:col>74</xdr:col>
      <xdr:colOff>31750</xdr:colOff>
      <xdr:row>19</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132641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103414</xdr:rowOff>
    </xdr:from>
    <xdr:to>
      <xdr:col>69</xdr:col>
      <xdr:colOff>142875</xdr:colOff>
      <xdr:row>21</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18341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125186</xdr:rowOff>
    </xdr:from>
    <xdr:to>
      <xdr:col>65</xdr:col>
      <xdr:colOff>53975</xdr:colOff>
      <xdr:row>21</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40113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経常収支比率については歳入経常一般財源の大幅な増加により前年度からは減少しているものの、歳出経常一般財源は障害児通所給付費、障害者自立支援給付費などの増加により</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百万円増加している。</a:t>
          </a:r>
        </a:p>
        <a:p>
          <a:r>
            <a:rPr kumimoji="1" lang="ja-JP" altLang="en-US" sz="1100">
              <a:latin typeface="ＭＳ Ｐゴシック" panose="020B0600070205080204" pitchFamily="50" charset="-128"/>
              <a:ea typeface="ＭＳ Ｐゴシック" panose="020B0600070205080204" pitchFamily="50" charset="-128"/>
            </a:rPr>
            <a:t>各給付金や給付費の増による扶助費増が続いており、類似団体平均よりも高い水準となっているが、本町は子育て支援などに注力していることから、他の経常経費の抑制に努め、財政圧迫に歯止めをかける。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a:extLst>
            <a:ext uri="{FF2B5EF4-FFF2-40B4-BE49-F238E27FC236}">
              <a16:creationId xmlns:a16="http://schemas.microsoft.com/office/drawing/2014/main" id="{00000000-0008-0000-0400-0000B9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59</xdr:row>
      <xdr:rowOff>41275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4826000" y="913765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13352</xdr:rowOff>
    </xdr:from>
    <xdr:ext cx="762000" cy="259045"/>
    <xdr:sp macro="" textlink="">
      <xdr:nvSpPr>
        <xdr:cNvPr id="187" name="扶助費最小値テキスト">
          <a:extLst>
            <a:ext uri="{FF2B5EF4-FFF2-40B4-BE49-F238E27FC236}">
              <a16:creationId xmlns:a16="http://schemas.microsoft.com/office/drawing/2014/main" id="{00000000-0008-0000-0400-0000BB000000}"/>
            </a:ext>
          </a:extLst>
        </xdr:cNvPr>
        <xdr:cNvSpPr txBox="1"/>
      </xdr:nvSpPr>
      <xdr:spPr>
        <a:xfrm>
          <a:off x="4914900" y="1012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41275</xdr:rowOff>
    </xdr:from>
    <xdr:to>
      <xdr:col>24</xdr:col>
      <xdr:colOff>114300</xdr:colOff>
      <xdr:row>59</xdr:row>
      <xdr:rowOff>41275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10156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9" name="扶助費最大値テキスト">
          <a:extLst>
            <a:ext uri="{FF2B5EF4-FFF2-40B4-BE49-F238E27FC236}">
              <a16:creationId xmlns:a16="http://schemas.microsoft.com/office/drawing/2014/main" id="{00000000-0008-0000-0400-0000BD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41275</xdr:rowOff>
    </xdr:from>
    <xdr:to>
      <xdr:col>24</xdr:col>
      <xdr:colOff>25400</xdr:colOff>
      <xdr:row>61</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987800" y="10156825"/>
          <a:ext cx="8382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2" name="扶助費平均値テキスト">
          <a:extLst>
            <a:ext uri="{FF2B5EF4-FFF2-40B4-BE49-F238E27FC236}">
              <a16:creationId xmlns:a16="http://schemas.microsoft.com/office/drawing/2014/main" id="{00000000-0008-0000-0400-0000C0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61</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098800" y="101282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85725</xdr:rowOff>
    </xdr:from>
    <xdr:to>
      <xdr:col>20</xdr:col>
      <xdr:colOff>38100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9370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26052</xdr:rowOff>
    </xdr:from>
    <xdr:ext cx="7366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606800" y="928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2209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59</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320800" y="10033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161925</xdr:rowOff>
    </xdr:from>
    <xdr:to>
      <xdr:col>24</xdr:col>
      <xdr:colOff>76200</xdr:colOff>
      <xdr:row>59</xdr:row>
      <xdr:rowOff>92075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4775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70502</xdr:rowOff>
    </xdr:from>
    <xdr:ext cx="762000" cy="259045"/>
    <xdr:sp macro="" textlink="">
      <xdr:nvSpPr>
        <xdr:cNvPr id="211" name="扶助費該当値テキスト">
          <a:extLst>
            <a:ext uri="{FF2B5EF4-FFF2-40B4-BE49-F238E27FC236}">
              <a16:creationId xmlns:a16="http://schemas.microsoft.com/office/drawing/2014/main" id="{00000000-0008-0000-0400-0000D3000000}"/>
            </a:ext>
          </a:extLst>
        </xdr:cNvPr>
        <xdr:cNvSpPr txBox="1"/>
      </xdr:nvSpPr>
      <xdr:spPr>
        <a:xfrm>
          <a:off x="4914900" y="1001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0</xdr:rowOff>
    </xdr:from>
    <xdr:to>
      <xdr:col>20</xdr:col>
      <xdr:colOff>38100</xdr:colOff>
      <xdr:row>61</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937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86377</xdr:rowOff>
    </xdr:from>
    <xdr:ext cx="7366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606800" y="1054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繰出金については農業集落排水事業会計繰出金（△</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百万円）、国民健康保険特別会計繰出金（△</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百万円）など</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百万円減少している。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類似団体に比べ低い水準となっているが、今後も特別会計への繰出金の抑制を図るために各特別会計の適正な事業運営に努める必要がある。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58</xdr:row>
      <xdr:rowOff>73660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739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59</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17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625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3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134637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163830</xdr:rowOff>
    </xdr:from>
    <xdr:to>
      <xdr:col>65</xdr:col>
      <xdr:colOff>53975</xdr:colOff>
      <xdr:row>60</xdr:row>
      <xdr:rowOff>93980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78757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歳出経常一般財源は町内会事務連絡員報償費の物件費からの組み替えや広域消防事務負担金などの増加により</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百万円増加している。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年度から経常収支比率が増加しているのは下水道事業法適化に伴う下水道事業会計への補助金によるものである。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補助費等は増加傾向であるため、今後も各種団体への補助金の必要性や効果を勘案し、廃止・縮小に努める。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37</xdr:row>
      <xdr:rowOff>168910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687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37</xdr:row>
      <xdr:rowOff>168910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87720"/>
          <a:ext cx="8890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119380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8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119380</xdr:rowOff>
    </xdr:from>
    <xdr:to>
      <xdr:col>69</xdr:col>
      <xdr:colOff>92075</xdr:colOff>
      <xdr:row>34</xdr:row>
      <xdr:rowOff>134620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4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62247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118110</xdr:rowOff>
    </xdr:from>
    <xdr:to>
      <xdr:col>78</xdr:col>
      <xdr:colOff>120650</xdr:colOff>
      <xdr:row>38</xdr:row>
      <xdr:rowOff>48260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33037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68580</xdr:rowOff>
    </xdr:from>
    <xdr:to>
      <xdr:col>69</xdr:col>
      <xdr:colOff>142875</xdr:colOff>
      <xdr:row>34</xdr:row>
      <xdr:rowOff>170180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83820</xdr:rowOff>
    </xdr:from>
    <xdr:to>
      <xdr:col>65</xdr:col>
      <xdr:colOff>53975</xdr:colOff>
      <xdr:row>35</xdr:row>
      <xdr:rowOff>13970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24147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経常収支比率については歳入経常一般財源の大幅な増加により前年度からは減少しているものの、公債費は一般単独事業債（</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百万円）、教育・福祉施設等整備事業債（</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百万円）など</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百万円増加）。</a:t>
          </a:r>
        </a:p>
        <a:p>
          <a:r>
            <a:rPr kumimoji="1" lang="ja-JP" altLang="en-US" sz="1100">
              <a:latin typeface="ＭＳ Ｐゴシック" panose="020B0600070205080204" pitchFamily="50" charset="-128"/>
              <a:ea typeface="ＭＳ Ｐゴシック" panose="020B0600070205080204" pitchFamily="50" charset="-128"/>
            </a:rPr>
            <a:t>今後、庁舎建設事業などの大型事業に係る公債費増が見込まれることから、償還期間や方法などを適切に管理し、公債費抑制に努める。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77</xdr:row>
      <xdr:rowOff>74422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1605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77</xdr:row>
      <xdr:rowOff>74422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206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149861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206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10413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20.7</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前年度は特殊要因による経常収支比率の増加があったものの、今年度は特殊要因解消等により歳入経常一般財源が大幅に増加している。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しかし、歳出経常一般財源についても増加しているため、人件費や扶助費の費用抑制は困難であるが、物件費や補助費等などの見直しに努め、引き続き経常経費の抑制に努める。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81</xdr:row>
      <xdr:rowOff>123189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21970"/>
          <a:ext cx="838200" cy="7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81</xdr:row>
      <xdr:rowOff>123189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33400"/>
          <a:ext cx="889000" cy="77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79</xdr:row>
      <xdr:rowOff>20320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3340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130811</xdr:rowOff>
    </xdr:from>
    <xdr:to>
      <xdr:col>69</xdr:col>
      <xdr:colOff>92075</xdr:colOff>
      <xdr:row>79</xdr:row>
      <xdr:rowOff>20320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039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157497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72389</xdr:rowOff>
    </xdr:from>
    <xdr:to>
      <xdr:col>78</xdr:col>
      <xdr:colOff>120650</xdr:colOff>
      <xdr:row>82</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158766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404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140970</xdr:rowOff>
    </xdr:from>
    <xdr:to>
      <xdr:col>69</xdr:col>
      <xdr:colOff>142875</xdr:colOff>
      <xdr:row>79</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55897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80011</xdr:rowOff>
    </xdr:from>
    <xdr:to>
      <xdr:col>65</xdr:col>
      <xdr:colOff>53975</xdr:colOff>
      <xdr:row>79</xdr:row>
      <xdr:rowOff>10161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166388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144806</xdr:rowOff>
    </xdr:from>
    <xdr:to>
      <xdr:col>29</xdr:col>
      <xdr:colOff>127000</xdr:colOff>
      <xdr:row>18</xdr:row>
      <xdr:rowOff>27690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249831"/>
          <a:ext cx="0" cy="9115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17723</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27690</xdr:rowOff>
    </xdr:from>
    <xdr:to>
      <xdr:col>30</xdr:col>
      <xdr:colOff>25400</xdr:colOff>
      <xdr:row>18</xdr:row>
      <xdr:rowOff>27690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14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59733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9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144806</xdr:rowOff>
    </xdr:from>
    <xdr:to>
      <xdr:col>30</xdr:col>
      <xdr:colOff>25400</xdr:colOff>
      <xdr:row>12</xdr:row>
      <xdr:rowOff>144806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249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7546</xdr:rowOff>
    </xdr:from>
    <xdr:to>
      <xdr:col>29</xdr:col>
      <xdr:colOff>127000</xdr:colOff>
      <xdr:row>18</xdr:row>
      <xdr:rowOff>20096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41271"/>
          <a:ext cx="6477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94271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1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77744</xdr:rowOff>
    </xdr:from>
    <xdr:to>
      <xdr:col>29</xdr:col>
      <xdr:colOff>177800</xdr:colOff>
      <xdr:row>17</xdr:row>
      <xdr:rowOff>7894</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20096</xdr:rowOff>
    </xdr:from>
    <xdr:to>
      <xdr:col>26</xdr:col>
      <xdr:colOff>50800</xdr:colOff>
      <xdr:row>18</xdr:row>
      <xdr:rowOff>44661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53821"/>
          <a:ext cx="698500" cy="2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84936</xdr:rowOff>
    </xdr:from>
    <xdr:to>
      <xdr:col>26</xdr:col>
      <xdr:colOff>101600</xdr:colOff>
      <xdr:row>17</xdr:row>
      <xdr:rowOff>15086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25263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4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44661</xdr:rowOff>
    </xdr:from>
    <xdr:to>
      <xdr:col>22</xdr:col>
      <xdr:colOff>114300</xdr:colOff>
      <xdr:row>18</xdr:row>
      <xdr:rowOff>52754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78386"/>
          <a:ext cx="698500" cy="8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110525</xdr:rowOff>
    </xdr:from>
    <xdr:to>
      <xdr:col>22</xdr:col>
      <xdr:colOff>165100</xdr:colOff>
      <xdr:row>17</xdr:row>
      <xdr:rowOff>40675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50852</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48520</xdr:rowOff>
    </xdr:from>
    <xdr:to>
      <xdr:col>18</xdr:col>
      <xdr:colOff>177800</xdr:colOff>
      <xdr:row>18</xdr:row>
      <xdr:rowOff>52754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182245"/>
          <a:ext cx="698500" cy="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124154</xdr:rowOff>
    </xdr:from>
    <xdr:to>
      <xdr:col>19</xdr:col>
      <xdr:colOff>38100</xdr:colOff>
      <xdr:row>17</xdr:row>
      <xdr:rowOff>54304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64481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142049</xdr:rowOff>
    </xdr:from>
    <xdr:to>
      <xdr:col>15</xdr:col>
      <xdr:colOff>101600</xdr:colOff>
      <xdr:row>17</xdr:row>
      <xdr:rowOff>72199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82376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0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128196</xdr:rowOff>
    </xdr:from>
    <xdr:to>
      <xdr:col>29</xdr:col>
      <xdr:colOff>177800</xdr:colOff>
      <xdr:row>18</xdr:row>
      <xdr:rowOff>58346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9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36773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9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140746</xdr:rowOff>
    </xdr:from>
    <xdr:to>
      <xdr:col>26</xdr:col>
      <xdr:colOff>101600</xdr:colOff>
      <xdr:row>18</xdr:row>
      <xdr:rowOff>70896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0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55673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89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165311</xdr:rowOff>
    </xdr:from>
    <xdr:to>
      <xdr:col>22</xdr:col>
      <xdr:colOff>165100</xdr:colOff>
      <xdr:row>18</xdr:row>
      <xdr:rowOff>95461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27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80238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1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1954</xdr:rowOff>
    </xdr:from>
    <xdr:to>
      <xdr:col>19</xdr:col>
      <xdr:colOff>38100</xdr:colOff>
      <xdr:row>18</xdr:row>
      <xdr:rowOff>103554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3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88331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2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169170</xdr:rowOff>
    </xdr:from>
    <xdr:to>
      <xdr:col>15</xdr:col>
      <xdr:colOff>101600</xdr:colOff>
      <xdr:row>18</xdr:row>
      <xdr:rowOff>99320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3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84097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1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328005</xdr:rowOff>
    </xdr:from>
    <xdr:to>
      <xdr:col>29</xdr:col>
      <xdr:colOff>127000</xdr:colOff>
      <xdr:row>36</xdr:row>
      <xdr:rowOff>7197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38355"/>
          <a:ext cx="647700" cy="22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7197</xdr:rowOff>
    </xdr:from>
    <xdr:to>
      <xdr:col>26</xdr:col>
      <xdr:colOff>50800</xdr:colOff>
      <xdr:row>36</xdr:row>
      <xdr:rowOff>17142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60447"/>
          <a:ext cx="698500" cy="9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17142</xdr:rowOff>
    </xdr:from>
    <xdr:to>
      <xdr:col>22</xdr:col>
      <xdr:colOff>114300</xdr:colOff>
      <xdr:row>36</xdr:row>
      <xdr:rowOff>36033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70392"/>
          <a:ext cx="698500" cy="18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17354</xdr:rowOff>
    </xdr:from>
    <xdr:to>
      <xdr:col>18</xdr:col>
      <xdr:colOff>177800</xdr:colOff>
      <xdr:row>36</xdr:row>
      <xdr:rowOff>36033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70604"/>
          <a:ext cx="698500" cy="18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277205</xdr:rowOff>
    </xdr:from>
    <xdr:to>
      <xdr:col>29</xdr:col>
      <xdr:colOff>177800</xdr:colOff>
      <xdr:row>36</xdr:row>
      <xdr:rowOff>35905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8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249282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5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299297</xdr:rowOff>
    </xdr:from>
    <xdr:to>
      <xdr:col>26</xdr:col>
      <xdr:colOff>101600</xdr:colOff>
      <xdr:row>36</xdr:row>
      <xdr:rowOff>57997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0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42774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6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309242</xdr:rowOff>
    </xdr:from>
    <xdr:to>
      <xdr:col>22</xdr:col>
      <xdr:colOff>165100</xdr:colOff>
      <xdr:row>36</xdr:row>
      <xdr:rowOff>67942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19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52719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0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328133</xdr:rowOff>
    </xdr:from>
    <xdr:to>
      <xdr:col>19</xdr:col>
      <xdr:colOff>38100</xdr:colOff>
      <xdr:row>36</xdr:row>
      <xdr:rowOff>86833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38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71610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24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309454</xdr:rowOff>
    </xdr:from>
    <xdr:to>
      <xdr:col>15</xdr:col>
      <xdr:colOff>101600</xdr:colOff>
      <xdr:row>36</xdr:row>
      <xdr:rowOff>68154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19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52931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0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14,039
13,985
32.26
8,236,017
7,873,784
339,781
3,942,742
4,255,700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145045</xdr:rowOff>
    </xdr:from>
    <xdr:to>
      <xdr:col>24</xdr:col>
      <xdr:colOff>63500</xdr:colOff>
      <xdr:row>36</xdr:row>
      <xdr:rowOff>157426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17245"/>
          <a:ext cx="8382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157426</xdr:rowOff>
    </xdr:from>
    <xdr:to>
      <xdr:col>19</xdr:col>
      <xdr:colOff>177800</xdr:colOff>
      <xdr:row>37</xdr:row>
      <xdr:rowOff>36921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29626"/>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36921</xdr:rowOff>
    </xdr:from>
    <xdr:to>
      <xdr:col>15</xdr:col>
      <xdr:colOff>50800</xdr:colOff>
      <xdr:row>37</xdr:row>
      <xdr:rowOff>42234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80571"/>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38028</xdr:rowOff>
    </xdr:from>
    <xdr:to>
      <xdr:col>10</xdr:col>
      <xdr:colOff>114300</xdr:colOff>
      <xdr:row>37</xdr:row>
      <xdr:rowOff>42234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81678"/>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94245</xdr:rowOff>
    </xdr:from>
    <xdr:to>
      <xdr:col>24</xdr:col>
      <xdr:colOff>114300</xdr:colOff>
      <xdr:row>37</xdr:row>
      <xdr:rowOff>24395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9172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106626</xdr:rowOff>
    </xdr:from>
    <xdr:to>
      <xdr:col>20</xdr:col>
      <xdr:colOff>38100</xdr:colOff>
      <xdr:row>37</xdr:row>
      <xdr:rowOff>36776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27903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157571</xdr:rowOff>
    </xdr:from>
    <xdr:to>
      <xdr:col>15</xdr:col>
      <xdr:colOff>101600</xdr:colOff>
      <xdr:row>37</xdr:row>
      <xdr:rowOff>87721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78848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162884</xdr:rowOff>
    </xdr:from>
    <xdr:to>
      <xdr:col>10</xdr:col>
      <xdr:colOff>165100</xdr:colOff>
      <xdr:row>37</xdr:row>
      <xdr:rowOff>93034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84161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158678</xdr:rowOff>
    </xdr:from>
    <xdr:to>
      <xdr:col>6</xdr:col>
      <xdr:colOff>38100</xdr:colOff>
      <xdr:row>37</xdr:row>
      <xdr:rowOff>88828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79955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38049</xdr:rowOff>
    </xdr:from>
    <xdr:to>
      <xdr:col>24</xdr:col>
      <xdr:colOff>63500</xdr:colOff>
      <xdr:row>58</xdr:row>
      <xdr:rowOff>104222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82149"/>
          <a:ext cx="838200" cy="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38049</xdr:rowOff>
    </xdr:from>
    <xdr:to>
      <xdr:col>19</xdr:col>
      <xdr:colOff>177800</xdr:colOff>
      <xdr:row>58</xdr:row>
      <xdr:rowOff>81872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82149"/>
          <a:ext cx="889000" cy="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81872</xdr:rowOff>
    </xdr:from>
    <xdr:to>
      <xdr:col>15</xdr:col>
      <xdr:colOff>50800</xdr:colOff>
      <xdr:row>58</xdr:row>
      <xdr:rowOff>100747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5972"/>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100747</xdr:rowOff>
    </xdr:from>
    <xdr:to>
      <xdr:col>10</xdr:col>
      <xdr:colOff>114300</xdr:colOff>
      <xdr:row>58</xdr:row>
      <xdr:rowOff>126471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44847"/>
          <a:ext cx="889000" cy="2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53422</xdr:rowOff>
    </xdr:from>
    <xdr:to>
      <xdr:col>24</xdr:col>
      <xdr:colOff>114300</xdr:colOff>
      <xdr:row>58</xdr:row>
      <xdr:rowOff>155022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139799</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158699</xdr:rowOff>
    </xdr:from>
    <xdr:to>
      <xdr:col>20</xdr:col>
      <xdr:colOff>38100</xdr:colOff>
      <xdr:row>58</xdr:row>
      <xdr:rowOff>88849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79976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31072</xdr:rowOff>
    </xdr:from>
    <xdr:to>
      <xdr:col>15</xdr:col>
      <xdr:colOff>101600</xdr:colOff>
      <xdr:row>58</xdr:row>
      <xdr:rowOff>132672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123799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49947</xdr:rowOff>
    </xdr:from>
    <xdr:to>
      <xdr:col>10</xdr:col>
      <xdr:colOff>165100</xdr:colOff>
      <xdr:row>58</xdr:row>
      <xdr:rowOff>151547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142674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75671</xdr:rowOff>
    </xdr:from>
    <xdr:to>
      <xdr:col>6</xdr:col>
      <xdr:colOff>38100</xdr:colOff>
      <xdr:row>59</xdr:row>
      <xdr:rowOff>5821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1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168398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1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122174</xdr:rowOff>
    </xdr:from>
    <xdr:to>
      <xdr:col>24</xdr:col>
      <xdr:colOff>63500</xdr:colOff>
      <xdr:row>78</xdr:row>
      <xdr:rowOff>130556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9527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129908</xdr:rowOff>
    </xdr:from>
    <xdr:to>
      <xdr:col>19</xdr:col>
      <xdr:colOff>177800</xdr:colOff>
      <xdr:row>78</xdr:row>
      <xdr:rowOff>130556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0300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117260</xdr:rowOff>
    </xdr:from>
    <xdr:to>
      <xdr:col>15</xdr:col>
      <xdr:colOff>50800</xdr:colOff>
      <xdr:row>78</xdr:row>
      <xdr:rowOff>129908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90360"/>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93866</xdr:rowOff>
    </xdr:from>
    <xdr:to>
      <xdr:col>10</xdr:col>
      <xdr:colOff>114300</xdr:colOff>
      <xdr:row>78</xdr:row>
      <xdr:rowOff>117260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696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71374</xdr:rowOff>
    </xdr:from>
    <xdr:to>
      <xdr:col>24</xdr:col>
      <xdr:colOff>114300</xdr:colOff>
      <xdr:row>79</xdr:row>
      <xdr:rowOff>1524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157751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79756</xdr:rowOff>
    </xdr:from>
    <xdr:to>
      <xdr:col>20</xdr:col>
      <xdr:colOff>38100</xdr:colOff>
      <xdr:row>79</xdr:row>
      <xdr:rowOff>9906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1033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79108</xdr:rowOff>
    </xdr:from>
    <xdr:to>
      <xdr:col>15</xdr:col>
      <xdr:colOff>101600</xdr:colOff>
      <xdr:row>79</xdr:row>
      <xdr:rowOff>9258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66460</xdr:rowOff>
    </xdr:from>
    <xdr:to>
      <xdr:col>10</xdr:col>
      <xdr:colOff>165100</xdr:colOff>
      <xdr:row>78</xdr:row>
      <xdr:rowOff>168060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159187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43066</xdr:rowOff>
    </xdr:from>
    <xdr:to>
      <xdr:col>6</xdr:col>
      <xdr:colOff>38100</xdr:colOff>
      <xdr:row>78</xdr:row>
      <xdr:rowOff>144666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135793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62945</xdr:rowOff>
    </xdr:from>
    <xdr:to>
      <xdr:col>24</xdr:col>
      <xdr:colOff>63500</xdr:colOff>
      <xdr:row>95</xdr:row>
      <xdr:rowOff>33488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07795"/>
          <a:ext cx="838200" cy="3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33488</xdr:rowOff>
    </xdr:from>
    <xdr:to>
      <xdr:col>19</xdr:col>
      <xdr:colOff>177800</xdr:colOff>
      <xdr:row>95</xdr:row>
      <xdr:rowOff>63609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21238"/>
          <a:ext cx="8890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63609</xdr:rowOff>
    </xdr:from>
    <xdr:to>
      <xdr:col>15</xdr:col>
      <xdr:colOff>50800</xdr:colOff>
      <xdr:row>95</xdr:row>
      <xdr:rowOff>102079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51359"/>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102079</xdr:rowOff>
    </xdr:from>
    <xdr:to>
      <xdr:col>10</xdr:col>
      <xdr:colOff>114300</xdr:colOff>
      <xdr:row>95</xdr:row>
      <xdr:rowOff>157629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89829"/>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12145</xdr:rowOff>
    </xdr:from>
    <xdr:to>
      <xdr:col>24</xdr:col>
      <xdr:colOff>114300</xdr:colOff>
      <xdr:row>93</xdr:row>
      <xdr:rowOff>113745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35022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0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154138</xdr:rowOff>
    </xdr:from>
    <xdr:to>
      <xdr:col>20</xdr:col>
      <xdr:colOff>38100</xdr:colOff>
      <xdr:row>95</xdr:row>
      <xdr:rowOff>84288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4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12809</xdr:rowOff>
    </xdr:from>
    <xdr:to>
      <xdr:col>15</xdr:col>
      <xdr:colOff>101600</xdr:colOff>
      <xdr:row>95</xdr:row>
      <xdr:rowOff>114409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130936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51279</xdr:rowOff>
    </xdr:from>
    <xdr:to>
      <xdr:col>10</xdr:col>
      <xdr:colOff>165100</xdr:colOff>
      <xdr:row>95</xdr:row>
      <xdr:rowOff>152879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169406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11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106829</xdr:rowOff>
    </xdr:from>
    <xdr:to>
      <xdr:col>6</xdr:col>
      <xdr:colOff>38100</xdr:colOff>
      <xdr:row>96</xdr:row>
      <xdr:rowOff>36979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53506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19173</xdr:rowOff>
    </xdr:from>
    <xdr:to>
      <xdr:col>55</xdr:col>
      <xdr:colOff>0</xdr:colOff>
      <xdr:row>36</xdr:row>
      <xdr:rowOff>109246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848473"/>
          <a:ext cx="838200" cy="4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19173</xdr:rowOff>
    </xdr:from>
    <xdr:to>
      <xdr:col>50</xdr:col>
      <xdr:colOff>114300</xdr:colOff>
      <xdr:row>37</xdr:row>
      <xdr:rowOff>164206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848473"/>
          <a:ext cx="889000" cy="65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164206</xdr:rowOff>
    </xdr:from>
    <xdr:to>
      <xdr:col>45</xdr:col>
      <xdr:colOff>177800</xdr:colOff>
      <xdr:row>37</xdr:row>
      <xdr:rowOff>170410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07856"/>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170410</xdr:rowOff>
    </xdr:from>
    <xdr:to>
      <xdr:col>41</xdr:col>
      <xdr:colOff>50800</xdr:colOff>
      <xdr:row>38</xdr:row>
      <xdr:rowOff>4346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514060"/>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58446</xdr:rowOff>
    </xdr:from>
    <xdr:to>
      <xdr:col>55</xdr:col>
      <xdr:colOff>50800</xdr:colOff>
      <xdr:row>36</xdr:row>
      <xdr:rowOff>160046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36873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139823</xdr:rowOff>
    </xdr:from>
    <xdr:to>
      <xdr:col>50</xdr:col>
      <xdr:colOff>165100</xdr:colOff>
      <xdr:row>34</xdr:row>
      <xdr:rowOff>69973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7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61100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9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113406</xdr:rowOff>
    </xdr:from>
    <xdr:to>
      <xdr:col>46</xdr:col>
      <xdr:colOff>38100</xdr:colOff>
      <xdr:row>38</xdr:row>
      <xdr:rowOff>43555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57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34683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4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119610</xdr:rowOff>
    </xdr:from>
    <xdr:to>
      <xdr:col>41</xdr:col>
      <xdr:colOff>101600</xdr:colOff>
      <xdr:row>38</xdr:row>
      <xdr:rowOff>49760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40887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124996</xdr:rowOff>
    </xdr:from>
    <xdr:to>
      <xdr:col>36</xdr:col>
      <xdr:colOff>165100</xdr:colOff>
      <xdr:row>38</xdr:row>
      <xdr:rowOff>55145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686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46273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103281</xdr:rowOff>
    </xdr:from>
    <xdr:to>
      <xdr:col>55</xdr:col>
      <xdr:colOff>0</xdr:colOff>
      <xdr:row>57</xdr:row>
      <xdr:rowOff>148585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75931"/>
          <a:ext cx="838200" cy="4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133741</xdr:rowOff>
    </xdr:from>
    <xdr:to>
      <xdr:col>50</xdr:col>
      <xdr:colOff>114300</xdr:colOff>
      <xdr:row>57</xdr:row>
      <xdr:rowOff>148585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06391"/>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133741</xdr:rowOff>
    </xdr:from>
    <xdr:to>
      <xdr:col>45</xdr:col>
      <xdr:colOff>177800</xdr:colOff>
      <xdr:row>57</xdr:row>
      <xdr:rowOff>155748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06391"/>
          <a:ext cx="889000" cy="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155748</xdr:rowOff>
    </xdr:from>
    <xdr:to>
      <xdr:col>41</xdr:col>
      <xdr:colOff>50800</xdr:colOff>
      <xdr:row>58</xdr:row>
      <xdr:rowOff>78953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28398"/>
          <a:ext cx="889000" cy="9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52481</xdr:rowOff>
    </xdr:from>
    <xdr:to>
      <xdr:col>55</xdr:col>
      <xdr:colOff>50800</xdr:colOff>
      <xdr:row>57</xdr:row>
      <xdr:rowOff>154081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2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30908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0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97785</xdr:rowOff>
    </xdr:from>
    <xdr:to>
      <xdr:col>50</xdr:col>
      <xdr:colOff>165100</xdr:colOff>
      <xdr:row>58</xdr:row>
      <xdr:rowOff>27935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19062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82941</xdr:rowOff>
    </xdr:from>
    <xdr:to>
      <xdr:col>46</xdr:col>
      <xdr:colOff>38100</xdr:colOff>
      <xdr:row>58</xdr:row>
      <xdr:rowOff>13091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4218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104948</xdr:rowOff>
    </xdr:from>
    <xdr:to>
      <xdr:col>41</xdr:col>
      <xdr:colOff>101600</xdr:colOff>
      <xdr:row>58</xdr:row>
      <xdr:rowOff>35098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26225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7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28153</xdr:rowOff>
    </xdr:from>
    <xdr:to>
      <xdr:col>36</xdr:col>
      <xdr:colOff>165100</xdr:colOff>
      <xdr:row>58</xdr:row>
      <xdr:rowOff>129753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120880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6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104487</xdr:rowOff>
    </xdr:from>
    <xdr:to>
      <xdr:col>55</xdr:col>
      <xdr:colOff>0</xdr:colOff>
      <xdr:row>78</xdr:row>
      <xdr:rowOff>107276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77587"/>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60801</xdr:rowOff>
    </xdr:from>
    <xdr:to>
      <xdr:col>50</xdr:col>
      <xdr:colOff>114300</xdr:colOff>
      <xdr:row>78</xdr:row>
      <xdr:rowOff>107276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33901"/>
          <a:ext cx="8890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60801</xdr:rowOff>
    </xdr:from>
    <xdr:to>
      <xdr:col>45</xdr:col>
      <xdr:colOff>177800</xdr:colOff>
      <xdr:row>78</xdr:row>
      <xdr:rowOff>122131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33901"/>
          <a:ext cx="889000" cy="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122131</xdr:rowOff>
    </xdr:from>
    <xdr:to>
      <xdr:col>41</xdr:col>
      <xdr:colOff>50800</xdr:colOff>
      <xdr:row>78</xdr:row>
      <xdr:rowOff>138497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95231"/>
          <a:ext cx="889000" cy="1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53687</xdr:rowOff>
    </xdr:from>
    <xdr:to>
      <xdr:col>55</xdr:col>
      <xdr:colOff>50800</xdr:colOff>
      <xdr:row>78</xdr:row>
      <xdr:rowOff>155287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140064</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56476</xdr:rowOff>
    </xdr:from>
    <xdr:to>
      <xdr:col>50</xdr:col>
      <xdr:colOff>165100</xdr:colOff>
      <xdr:row>78</xdr:row>
      <xdr:rowOff>158076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149203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2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10001</xdr:rowOff>
    </xdr:from>
    <xdr:to>
      <xdr:col>46</xdr:col>
      <xdr:colOff>38100</xdr:colOff>
      <xdr:row>78</xdr:row>
      <xdr:rowOff>111601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102728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71331</xdr:rowOff>
    </xdr:from>
    <xdr:to>
      <xdr:col>41</xdr:col>
      <xdr:colOff>101600</xdr:colOff>
      <xdr:row>79</xdr:row>
      <xdr:rowOff>1481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164058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3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87697</xdr:rowOff>
    </xdr:from>
    <xdr:to>
      <xdr:col>36</xdr:col>
      <xdr:colOff>165100</xdr:colOff>
      <xdr:row>79</xdr:row>
      <xdr:rowOff>17847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8974</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3017" y="13553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161782</xdr:rowOff>
    </xdr:from>
    <xdr:to>
      <xdr:col>55</xdr:col>
      <xdr:colOff>0</xdr:colOff>
      <xdr:row>97</xdr:row>
      <xdr:rowOff>26550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20982"/>
          <a:ext cx="8382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161782</xdr:rowOff>
    </xdr:from>
    <xdr:to>
      <xdr:col>50</xdr:col>
      <xdr:colOff>114300</xdr:colOff>
      <xdr:row>97</xdr:row>
      <xdr:rowOff>39382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20982"/>
          <a:ext cx="889000" cy="4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39382</xdr:rowOff>
    </xdr:from>
    <xdr:to>
      <xdr:col>45</xdr:col>
      <xdr:colOff>177800</xdr:colOff>
      <xdr:row>97</xdr:row>
      <xdr:rowOff>100785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70032"/>
          <a:ext cx="8890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100785</xdr:rowOff>
    </xdr:from>
    <xdr:to>
      <xdr:col>41</xdr:col>
      <xdr:colOff>50800</xdr:colOff>
      <xdr:row>97</xdr:row>
      <xdr:rowOff>140919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31435"/>
          <a:ext cx="889000" cy="4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147200</xdr:rowOff>
    </xdr:from>
    <xdr:to>
      <xdr:col>55</xdr:col>
      <xdr:colOff>50800</xdr:colOff>
      <xdr:row>97</xdr:row>
      <xdr:rowOff>77350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125627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110982</xdr:rowOff>
    </xdr:from>
    <xdr:to>
      <xdr:col>50</xdr:col>
      <xdr:colOff>165100</xdr:colOff>
      <xdr:row>97</xdr:row>
      <xdr:rowOff>41132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32259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160032</xdr:rowOff>
    </xdr:from>
    <xdr:to>
      <xdr:col>46</xdr:col>
      <xdr:colOff>38100</xdr:colOff>
      <xdr:row>97</xdr:row>
      <xdr:rowOff>90182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81309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1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49985</xdr:rowOff>
    </xdr:from>
    <xdr:to>
      <xdr:col>41</xdr:col>
      <xdr:colOff>101600</xdr:colOff>
      <xdr:row>97</xdr:row>
      <xdr:rowOff>151585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142712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7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90119</xdr:rowOff>
    </xdr:from>
    <xdr:to>
      <xdr:col>36</xdr:col>
      <xdr:colOff>165100</xdr:colOff>
      <xdr:row>98</xdr:row>
      <xdr:rowOff>20269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133471</xdr:rowOff>
    </xdr:from>
    <xdr:to>
      <xdr:col>85</xdr:col>
      <xdr:colOff>127000</xdr:colOff>
      <xdr:row>38</xdr:row>
      <xdr:rowOff>160274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05671"/>
          <a:ext cx="838200" cy="3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133471</xdr:rowOff>
    </xdr:from>
    <xdr:to>
      <xdr:col>81</xdr:col>
      <xdr:colOff>50800</xdr:colOff>
      <xdr:row>38</xdr:row>
      <xdr:rowOff>121755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305671"/>
          <a:ext cx="889000" cy="3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157852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121755</xdr:rowOff>
    </xdr:from>
    <xdr:to>
      <xdr:col>76</xdr:col>
      <xdr:colOff>114300</xdr:colOff>
      <xdr:row>38</xdr:row>
      <xdr:rowOff>152140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36855"/>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152140</xdr:rowOff>
    </xdr:from>
    <xdr:to>
      <xdr:col>71</xdr:col>
      <xdr:colOff>177800</xdr:colOff>
      <xdr:row>38</xdr:row>
      <xdr:rowOff>170314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67240"/>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57040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109474</xdr:rowOff>
    </xdr:from>
    <xdr:to>
      <xdr:col>85</xdr:col>
      <xdr:colOff>177800</xdr:colOff>
      <xdr:row>39</xdr:row>
      <xdr:rowOff>39624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24401</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82671</xdr:rowOff>
    </xdr:from>
    <xdr:to>
      <xdr:col>81</xdr:col>
      <xdr:colOff>101600</xdr:colOff>
      <xdr:row>37</xdr:row>
      <xdr:rowOff>12821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5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29348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70955</xdr:rowOff>
    </xdr:from>
    <xdr:to>
      <xdr:col>76</xdr:col>
      <xdr:colOff>165100</xdr:colOff>
      <xdr:row>39</xdr:row>
      <xdr:rowOff>1105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163682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101340</xdr:rowOff>
    </xdr:from>
    <xdr:to>
      <xdr:col>72</xdr:col>
      <xdr:colOff>38100</xdr:colOff>
      <xdr:row>39</xdr:row>
      <xdr:rowOff>31490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22617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119514</xdr:rowOff>
    </xdr:from>
    <xdr:to>
      <xdr:col>67</xdr:col>
      <xdr:colOff>101600</xdr:colOff>
      <xdr:row>39</xdr:row>
      <xdr:rowOff>49664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66190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140404</xdr:rowOff>
    </xdr:from>
    <xdr:to>
      <xdr:col>85</xdr:col>
      <xdr:colOff>127000</xdr:colOff>
      <xdr:row>76</xdr:row>
      <xdr:rowOff>154056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70604"/>
          <a:ext cx="8382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147509</xdr:rowOff>
    </xdr:from>
    <xdr:to>
      <xdr:col>81</xdr:col>
      <xdr:colOff>50800</xdr:colOff>
      <xdr:row>76</xdr:row>
      <xdr:rowOff>154056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77709"/>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147509</xdr:rowOff>
    </xdr:from>
    <xdr:to>
      <xdr:col>76</xdr:col>
      <xdr:colOff>114300</xdr:colOff>
      <xdr:row>76</xdr:row>
      <xdr:rowOff>159945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77709"/>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156415</xdr:rowOff>
    </xdr:from>
    <xdr:to>
      <xdr:col>71</xdr:col>
      <xdr:colOff>177800</xdr:colOff>
      <xdr:row>76</xdr:row>
      <xdr:rowOff>159945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15165"/>
          <a:ext cx="889000" cy="1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89604</xdr:rowOff>
    </xdr:from>
    <xdr:to>
      <xdr:col>85</xdr:col>
      <xdr:colOff>177800</xdr:colOff>
      <xdr:row>77</xdr:row>
      <xdr:rowOff>19754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1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68031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103256</xdr:rowOff>
    </xdr:from>
    <xdr:to>
      <xdr:col>81</xdr:col>
      <xdr:colOff>101600</xdr:colOff>
      <xdr:row>77</xdr:row>
      <xdr:rowOff>33406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24533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96709</xdr:rowOff>
    </xdr:from>
    <xdr:to>
      <xdr:col>76</xdr:col>
      <xdr:colOff>165100</xdr:colOff>
      <xdr:row>77</xdr:row>
      <xdr:rowOff>26859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17986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109145</xdr:rowOff>
    </xdr:from>
    <xdr:to>
      <xdr:col>72</xdr:col>
      <xdr:colOff>38100</xdr:colOff>
      <xdr:row>77</xdr:row>
      <xdr:rowOff>39295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30422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105615</xdr:rowOff>
    </xdr:from>
    <xdr:to>
      <xdr:col>67</xdr:col>
      <xdr:colOff>101600</xdr:colOff>
      <xdr:row>76</xdr:row>
      <xdr:rowOff>35765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52292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3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94224</xdr:rowOff>
    </xdr:from>
    <xdr:to>
      <xdr:col>85</xdr:col>
      <xdr:colOff>127000</xdr:colOff>
      <xdr:row>96</xdr:row>
      <xdr:rowOff>115331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381974"/>
          <a:ext cx="838200" cy="19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94224</xdr:rowOff>
    </xdr:from>
    <xdr:to>
      <xdr:col>81</xdr:col>
      <xdr:colOff>50800</xdr:colOff>
      <xdr:row>96</xdr:row>
      <xdr:rowOff>141491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381974"/>
          <a:ext cx="889000" cy="21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141491</xdr:rowOff>
    </xdr:from>
    <xdr:to>
      <xdr:col>76</xdr:col>
      <xdr:colOff>114300</xdr:colOff>
      <xdr:row>98</xdr:row>
      <xdr:rowOff>25926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00691"/>
          <a:ext cx="889000" cy="2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25926</xdr:rowOff>
    </xdr:from>
    <xdr:to>
      <xdr:col>71</xdr:col>
      <xdr:colOff>177800</xdr:colOff>
      <xdr:row>98</xdr:row>
      <xdr:rowOff>147579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28026"/>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64531</xdr:rowOff>
    </xdr:from>
    <xdr:to>
      <xdr:col>85</xdr:col>
      <xdr:colOff>177800</xdr:colOff>
      <xdr:row>96</xdr:row>
      <xdr:rowOff>166131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87408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43424</xdr:rowOff>
    </xdr:from>
    <xdr:to>
      <xdr:col>81</xdr:col>
      <xdr:colOff>101600</xdr:colOff>
      <xdr:row>95</xdr:row>
      <xdr:rowOff>145024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3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161551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90691</xdr:rowOff>
    </xdr:from>
    <xdr:to>
      <xdr:col>76</xdr:col>
      <xdr:colOff>165100</xdr:colOff>
      <xdr:row>97</xdr:row>
      <xdr:rowOff>20841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37368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146576</xdr:rowOff>
    </xdr:from>
    <xdr:to>
      <xdr:col>72</xdr:col>
      <xdr:colOff>38100</xdr:colOff>
      <xdr:row>98</xdr:row>
      <xdr:rowOff>76726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7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67853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96779</xdr:rowOff>
    </xdr:from>
    <xdr:to>
      <xdr:col>67</xdr:col>
      <xdr:colOff>101600</xdr:colOff>
      <xdr:row>99</xdr:row>
      <xdr:rowOff>26929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18056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9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152991</xdr:rowOff>
    </xdr:from>
    <xdr:to>
      <xdr:col>116</xdr:col>
      <xdr:colOff>63500</xdr:colOff>
      <xdr:row>58</xdr:row>
      <xdr:rowOff>153253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97091"/>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152404</xdr:rowOff>
    </xdr:from>
    <xdr:to>
      <xdr:col>111</xdr:col>
      <xdr:colOff>177800</xdr:colOff>
      <xdr:row>58</xdr:row>
      <xdr:rowOff>153253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96504"/>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152404</xdr:rowOff>
    </xdr:from>
    <xdr:to>
      <xdr:col>107</xdr:col>
      <xdr:colOff>50800</xdr:colOff>
      <xdr:row>59</xdr:row>
      <xdr:rowOff>50578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96504"/>
          <a:ext cx="889000" cy="6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63865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50578</xdr:rowOff>
    </xdr:from>
    <xdr:to>
      <xdr:col>102</xdr:col>
      <xdr:colOff>114300</xdr:colOff>
      <xdr:row>59</xdr:row>
      <xdr:rowOff>97082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66128"/>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102191</xdr:rowOff>
    </xdr:from>
    <xdr:to>
      <xdr:col>116</xdr:col>
      <xdr:colOff>114300</xdr:colOff>
      <xdr:row>59</xdr:row>
      <xdr:rowOff>32341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61568</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102453</xdr:rowOff>
    </xdr:from>
    <xdr:to>
      <xdr:col>112</xdr:col>
      <xdr:colOff>38100</xdr:colOff>
      <xdr:row>59</xdr:row>
      <xdr:rowOff>32603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49130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2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101604</xdr:rowOff>
    </xdr:from>
    <xdr:to>
      <xdr:col>107</xdr:col>
      <xdr:colOff>101600</xdr:colOff>
      <xdr:row>59</xdr:row>
      <xdr:rowOff>31754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4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48281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2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171228</xdr:rowOff>
    </xdr:from>
    <xdr:to>
      <xdr:col>102</xdr:col>
      <xdr:colOff>165100</xdr:colOff>
      <xdr:row>59</xdr:row>
      <xdr:rowOff>101378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92505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46282</xdr:rowOff>
    </xdr:from>
    <xdr:to>
      <xdr:col>98</xdr:col>
      <xdr:colOff>38100</xdr:colOff>
      <xdr:row>59</xdr:row>
      <xdr:rowOff>147882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139009</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54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65655</xdr:rowOff>
    </xdr:from>
    <xdr:to>
      <xdr:col>116</xdr:col>
      <xdr:colOff>63500</xdr:colOff>
      <xdr:row>77</xdr:row>
      <xdr:rowOff>74408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67305"/>
          <a:ext cx="8382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1136</xdr:rowOff>
    </xdr:from>
    <xdr:to>
      <xdr:col>111</xdr:col>
      <xdr:colOff>177800</xdr:colOff>
      <xdr:row>77</xdr:row>
      <xdr:rowOff>65655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31336"/>
          <a:ext cx="889000" cy="23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165314</xdr:rowOff>
    </xdr:from>
    <xdr:to>
      <xdr:col>107</xdr:col>
      <xdr:colOff>50800</xdr:colOff>
      <xdr:row>76</xdr:row>
      <xdr:rowOff>1136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24064"/>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165314</xdr:rowOff>
    </xdr:from>
    <xdr:to>
      <xdr:col>102</xdr:col>
      <xdr:colOff>114300</xdr:colOff>
      <xdr:row>76</xdr:row>
      <xdr:rowOff>15853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24064"/>
          <a:ext cx="8890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23608</xdr:rowOff>
    </xdr:from>
    <xdr:to>
      <xdr:col>116</xdr:col>
      <xdr:colOff>114300</xdr:colOff>
      <xdr:row>77</xdr:row>
      <xdr:rowOff>125208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2035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14855</xdr:rowOff>
    </xdr:from>
    <xdr:to>
      <xdr:col>112</xdr:col>
      <xdr:colOff>38100</xdr:colOff>
      <xdr:row>77</xdr:row>
      <xdr:rowOff>116455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107582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121786</xdr:rowOff>
    </xdr:from>
    <xdr:to>
      <xdr:col>107</xdr:col>
      <xdr:colOff>101600</xdr:colOff>
      <xdr:row>76</xdr:row>
      <xdr:rowOff>51935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80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43063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114514</xdr:rowOff>
    </xdr:from>
    <xdr:to>
      <xdr:col>102</xdr:col>
      <xdr:colOff>165100</xdr:colOff>
      <xdr:row>76</xdr:row>
      <xdr:rowOff>44664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35791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0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136503</xdr:rowOff>
    </xdr:from>
    <xdr:to>
      <xdr:col>98</xdr:col>
      <xdr:colOff>38100</xdr:colOff>
      <xdr:row>76</xdr:row>
      <xdr:rowOff>66653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9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57780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8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560,850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主な構成項目である義務的経費の扶助費については、住民一人当たり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127,801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28,794</a:t>
          </a:r>
          <a:r>
            <a:rPr kumimoji="1" lang="ja-JP" altLang="en-US" sz="1300">
              <a:latin typeface="ＭＳ Ｐゴシック" panose="020B0600070205080204" pitchFamily="50" charset="-128"/>
              <a:ea typeface="ＭＳ Ｐゴシック" panose="020B0600070205080204" pitchFamily="50" charset="-128"/>
            </a:rPr>
            <a:t>円増加している。これは子育て世帯への臨時特別給付金や住民税非課税世帯等への臨時特別給付金などの増加が主な要因である。扶助費は年々増加を続けている状況で、類似団体と比較しても</a:t>
          </a:r>
          <a:r>
            <a:rPr kumimoji="1" lang="en-US" altLang="ja-JP" sz="1300">
              <a:latin typeface="ＭＳ Ｐゴシック" panose="020B0600070205080204" pitchFamily="50" charset="-128"/>
              <a:ea typeface="ＭＳ Ｐゴシック" panose="020B0600070205080204" pitchFamily="50" charset="-128"/>
            </a:rPr>
            <a:t>29,963</a:t>
          </a:r>
          <a:r>
            <a:rPr kumimoji="1" lang="ja-JP" altLang="en-US" sz="1300">
              <a:latin typeface="ＭＳ Ｐゴシック" panose="020B0600070205080204" pitchFamily="50" charset="-128"/>
              <a:ea typeface="ＭＳ Ｐゴシック" panose="020B0600070205080204" pitchFamily="50" charset="-128"/>
            </a:rPr>
            <a:t>円高い数値であるが、本町は子育て支援などに注力していることもあり、他の経常経費の抑制に努める。</a:t>
          </a:r>
        </a:p>
        <a:p>
          <a:r>
            <a:rPr kumimoji="1" lang="ja-JP" altLang="en-US" sz="1300">
              <a:latin typeface="ＭＳ Ｐゴシック" panose="020B0600070205080204" pitchFamily="50" charset="-128"/>
              <a:ea typeface="ＭＳ Ｐゴシック" panose="020B0600070205080204" pitchFamily="50" charset="-128"/>
            </a:rPr>
            <a:t>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81,661</a:t>
          </a:r>
          <a:r>
            <a:rPr kumimoji="1" lang="ja-JP" altLang="en-US" sz="1300">
              <a:latin typeface="ＭＳ Ｐゴシック" panose="020B0600070205080204" pitchFamily="50" charset="-128"/>
              <a:ea typeface="ＭＳ Ｐゴシック" panose="020B0600070205080204" pitchFamily="50" charset="-128"/>
            </a:rPr>
            <a:t>円となっており、前年度比から</a:t>
          </a:r>
          <a:r>
            <a:rPr kumimoji="1" lang="en-US" altLang="ja-JP" sz="1300">
              <a:latin typeface="ＭＳ Ｐゴシック" panose="020B0600070205080204" pitchFamily="50" charset="-128"/>
              <a:ea typeface="ＭＳ Ｐゴシック" panose="020B0600070205080204" pitchFamily="50" charset="-128"/>
            </a:rPr>
            <a:t>94,701</a:t>
          </a:r>
          <a:r>
            <a:rPr kumimoji="1" lang="ja-JP" altLang="en-US" sz="1300">
              <a:latin typeface="ＭＳ Ｐゴシック" panose="020B0600070205080204" pitchFamily="50" charset="-128"/>
              <a:ea typeface="ＭＳ Ｐゴシック" panose="020B0600070205080204" pitchFamily="50" charset="-128"/>
            </a:rPr>
            <a:t>円減少しているが、これは特別定額給付金（△</a:t>
          </a:r>
          <a:r>
            <a:rPr kumimoji="1" lang="en-US" altLang="ja-JP" sz="1300">
              <a:latin typeface="ＭＳ Ｐゴシック" panose="020B0600070205080204" pitchFamily="50" charset="-128"/>
              <a:ea typeface="ＭＳ Ｐゴシック" panose="020B0600070205080204" pitchFamily="50" charset="-128"/>
            </a:rPr>
            <a:t>1,406</a:t>
          </a:r>
          <a:r>
            <a:rPr kumimoji="1" lang="ja-JP" altLang="en-US" sz="1300">
              <a:latin typeface="ＭＳ Ｐゴシック" panose="020B0600070205080204" pitchFamily="50" charset="-128"/>
              <a:ea typeface="ＭＳ Ｐゴシック" panose="020B0600070205080204" pitchFamily="50" charset="-128"/>
            </a:rPr>
            <a:t>百万円）やプレミアム付商品券事業費補助金（△</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百万円）などの減少が主な要因である。</a:t>
          </a:r>
        </a:p>
        <a:p>
          <a:r>
            <a:rPr kumimoji="1" lang="ja-JP" altLang="en-US" sz="1300">
              <a:latin typeface="ＭＳ Ｐゴシック" panose="020B0600070205080204" pitchFamily="50" charset="-128"/>
              <a:ea typeface="ＭＳ Ｐゴシック" panose="020B0600070205080204" pitchFamily="50" charset="-128"/>
            </a:rPr>
            <a:t>今後、公共施設の老朽化対策等に係る課題に直面することが見込まれているため、適正な予算化、執行を進める。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14,039
13,985
32.26
8,236,017
7,873,784
339,781
3,942,742
4,255,700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49860</xdr:rowOff>
    </xdr:from>
    <xdr:to>
      <xdr:col>24</xdr:col>
      <xdr:colOff>63500</xdr:colOff>
      <xdr:row>37</xdr:row>
      <xdr:rowOff>63119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93510"/>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90780</xdr:rowOff>
    </xdr:from>
    <xdr:to>
      <xdr:col>19</xdr:col>
      <xdr:colOff>177800</xdr:colOff>
      <xdr:row>37</xdr:row>
      <xdr:rowOff>63119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62980"/>
          <a:ext cx="889000" cy="14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90780</xdr:rowOff>
    </xdr:from>
    <xdr:to>
      <xdr:col>15</xdr:col>
      <xdr:colOff>50800</xdr:colOff>
      <xdr:row>36</xdr:row>
      <xdr:rowOff>107467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62980"/>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82321</xdr:rowOff>
    </xdr:from>
    <xdr:to>
      <xdr:col>10</xdr:col>
      <xdr:colOff>114300</xdr:colOff>
      <xdr:row>36</xdr:row>
      <xdr:rowOff>107467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452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45407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170510</xdr:rowOff>
    </xdr:from>
    <xdr:to>
      <xdr:col>24</xdr:col>
      <xdr:colOff>114300</xdr:colOff>
      <xdr:row>37</xdr:row>
      <xdr:rowOff>100660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148937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12319</xdr:rowOff>
    </xdr:from>
    <xdr:to>
      <xdr:col>20</xdr:col>
      <xdr:colOff>38100</xdr:colOff>
      <xdr:row>37</xdr:row>
      <xdr:rowOff>113919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105046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39980</xdr:rowOff>
    </xdr:from>
    <xdr:to>
      <xdr:col>15</xdr:col>
      <xdr:colOff>101600</xdr:colOff>
      <xdr:row>36</xdr:row>
      <xdr:rowOff>141580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132707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56667</xdr:rowOff>
    </xdr:from>
    <xdr:to>
      <xdr:col>10</xdr:col>
      <xdr:colOff>165100</xdr:colOff>
      <xdr:row>36</xdr:row>
      <xdr:rowOff>158267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149394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31521</xdr:rowOff>
    </xdr:from>
    <xdr:to>
      <xdr:col>6</xdr:col>
      <xdr:colOff>38100</xdr:colOff>
      <xdr:row>36</xdr:row>
      <xdr:rowOff>133121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124248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165398</xdr:rowOff>
    </xdr:from>
    <xdr:to>
      <xdr:col>24</xdr:col>
      <xdr:colOff>63500</xdr:colOff>
      <xdr:row>57</xdr:row>
      <xdr:rowOff>41189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52248"/>
          <a:ext cx="838200" cy="5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165398</xdr:rowOff>
    </xdr:from>
    <xdr:to>
      <xdr:col>19</xdr:col>
      <xdr:colOff>177800</xdr:colOff>
      <xdr:row>56</xdr:row>
      <xdr:rowOff>168028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52248"/>
          <a:ext cx="889000" cy="5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168028</xdr:rowOff>
    </xdr:from>
    <xdr:to>
      <xdr:col>15</xdr:col>
      <xdr:colOff>50800</xdr:colOff>
      <xdr:row>57</xdr:row>
      <xdr:rowOff>162689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69228"/>
          <a:ext cx="889000" cy="1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162689</xdr:rowOff>
    </xdr:from>
    <xdr:to>
      <xdr:col>10</xdr:col>
      <xdr:colOff>114300</xdr:colOff>
      <xdr:row>58</xdr:row>
      <xdr:rowOff>32506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35339"/>
          <a:ext cx="889000" cy="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161839</xdr:rowOff>
    </xdr:from>
    <xdr:to>
      <xdr:col>24</xdr:col>
      <xdr:colOff>114300</xdr:colOff>
      <xdr:row>57</xdr:row>
      <xdr:rowOff>91989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76766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114598</xdr:rowOff>
    </xdr:from>
    <xdr:to>
      <xdr:col>20</xdr:col>
      <xdr:colOff>38100</xdr:colOff>
      <xdr:row>54</xdr:row>
      <xdr:rowOff>44748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0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61275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7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117228</xdr:rowOff>
    </xdr:from>
    <xdr:to>
      <xdr:col>15</xdr:col>
      <xdr:colOff>101600</xdr:colOff>
      <xdr:row>57</xdr:row>
      <xdr:rowOff>47378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38505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1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111889</xdr:rowOff>
    </xdr:from>
    <xdr:to>
      <xdr:col>10</xdr:col>
      <xdr:colOff>165100</xdr:colOff>
      <xdr:row>58</xdr:row>
      <xdr:rowOff>42039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8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153156</xdr:rowOff>
    </xdr:from>
    <xdr:to>
      <xdr:col>6</xdr:col>
      <xdr:colOff>38100</xdr:colOff>
      <xdr:row>58</xdr:row>
      <xdr:rowOff>83306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74433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133207</xdr:rowOff>
    </xdr:from>
    <xdr:to>
      <xdr:col>24</xdr:col>
      <xdr:colOff>63500</xdr:colOff>
      <xdr:row>77</xdr:row>
      <xdr:rowOff>126546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1957"/>
          <a:ext cx="838200" cy="33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126546</xdr:rowOff>
    </xdr:from>
    <xdr:to>
      <xdr:col>19</xdr:col>
      <xdr:colOff>177800</xdr:colOff>
      <xdr:row>78</xdr:row>
      <xdr:rowOff>2639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8196"/>
          <a:ext cx="889000" cy="4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109088</xdr:rowOff>
    </xdr:from>
    <xdr:to>
      <xdr:col>15</xdr:col>
      <xdr:colOff>50800</xdr:colOff>
      <xdr:row>78</xdr:row>
      <xdr:rowOff>2639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0738"/>
          <a:ext cx="889000" cy="6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138154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109088</xdr:rowOff>
    </xdr:from>
    <xdr:to>
      <xdr:col>10</xdr:col>
      <xdr:colOff>114300</xdr:colOff>
      <xdr:row>78</xdr:row>
      <xdr:rowOff>62185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0738"/>
          <a:ext cx="889000" cy="12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5232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82407</xdr:rowOff>
    </xdr:from>
    <xdr:to>
      <xdr:col>24</xdr:col>
      <xdr:colOff>114300</xdr:colOff>
      <xdr:row>76</xdr:row>
      <xdr:rowOff>12557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105284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75746</xdr:rowOff>
    </xdr:from>
    <xdr:to>
      <xdr:col>20</xdr:col>
      <xdr:colOff>38100</xdr:colOff>
      <xdr:row>78</xdr:row>
      <xdr:rowOff>5896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168473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123289</xdr:rowOff>
    </xdr:from>
    <xdr:to>
      <xdr:col>15</xdr:col>
      <xdr:colOff>101600</xdr:colOff>
      <xdr:row>78</xdr:row>
      <xdr:rowOff>53439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44566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58288</xdr:rowOff>
    </xdr:from>
    <xdr:to>
      <xdr:col>10</xdr:col>
      <xdr:colOff>165100</xdr:colOff>
      <xdr:row>77</xdr:row>
      <xdr:rowOff>159888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151015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11385</xdr:rowOff>
    </xdr:from>
    <xdr:to>
      <xdr:col>6</xdr:col>
      <xdr:colOff>38100</xdr:colOff>
      <xdr:row>78</xdr:row>
      <xdr:rowOff>112985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104112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106130</xdr:rowOff>
    </xdr:from>
    <xdr:to>
      <xdr:col>24</xdr:col>
      <xdr:colOff>63500</xdr:colOff>
      <xdr:row>96</xdr:row>
      <xdr:rowOff>146176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65330"/>
          <a:ext cx="838200" cy="4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146176</xdr:rowOff>
    </xdr:from>
    <xdr:to>
      <xdr:col>19</xdr:col>
      <xdr:colOff>177800</xdr:colOff>
      <xdr:row>96</xdr:row>
      <xdr:rowOff>161103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05376"/>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161103</xdr:rowOff>
    </xdr:from>
    <xdr:to>
      <xdr:col>15</xdr:col>
      <xdr:colOff>50800</xdr:colOff>
      <xdr:row>97</xdr:row>
      <xdr:rowOff>357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0303"/>
          <a:ext cx="8890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168109</xdr:rowOff>
    </xdr:from>
    <xdr:to>
      <xdr:col>10</xdr:col>
      <xdr:colOff>114300</xdr:colOff>
      <xdr:row>97</xdr:row>
      <xdr:rowOff>357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27309"/>
          <a:ext cx="8890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137423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55330</xdr:rowOff>
    </xdr:from>
    <xdr:to>
      <xdr:col>24</xdr:col>
      <xdr:colOff>114300</xdr:colOff>
      <xdr:row>96</xdr:row>
      <xdr:rowOff>156930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141707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95376</xdr:rowOff>
    </xdr:from>
    <xdr:to>
      <xdr:col>20</xdr:col>
      <xdr:colOff>38100</xdr:colOff>
      <xdr:row>97</xdr:row>
      <xdr:rowOff>25526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16653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4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110303</xdr:rowOff>
    </xdr:from>
    <xdr:to>
      <xdr:col>15</xdr:col>
      <xdr:colOff>101600</xdr:colOff>
      <xdr:row>97</xdr:row>
      <xdr:rowOff>40453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31580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6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121007</xdr:rowOff>
    </xdr:from>
    <xdr:to>
      <xdr:col>10</xdr:col>
      <xdr:colOff>165100</xdr:colOff>
      <xdr:row>97</xdr:row>
      <xdr:rowOff>51157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7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117309</xdr:rowOff>
    </xdr:from>
    <xdr:to>
      <xdr:col>6</xdr:col>
      <xdr:colOff>38100</xdr:colOff>
      <xdr:row>97</xdr:row>
      <xdr:rowOff>47459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38586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6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16002</xdr:rowOff>
    </xdr:from>
    <xdr:to>
      <xdr:col>55</xdr:col>
      <xdr:colOff>0</xdr:colOff>
      <xdr:row>39</xdr:row>
      <xdr:rowOff>40259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02552"/>
          <a:ext cx="8382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16002</xdr:rowOff>
    </xdr:from>
    <xdr:to>
      <xdr:col>50</xdr:col>
      <xdr:colOff>114300</xdr:colOff>
      <xdr:row>39</xdr:row>
      <xdr:rowOff>40386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0255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40386</xdr:rowOff>
    </xdr:from>
    <xdr:to>
      <xdr:col>45</xdr:col>
      <xdr:colOff>177800</xdr:colOff>
      <xdr:row>39</xdr:row>
      <xdr:rowOff>40386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26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40386</xdr:rowOff>
    </xdr:from>
    <xdr:to>
      <xdr:col>41</xdr:col>
      <xdr:colOff>50800</xdr:colOff>
      <xdr:row>39</xdr:row>
      <xdr:rowOff>40386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26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160909</xdr:rowOff>
    </xdr:from>
    <xdr:to>
      <xdr:col>55</xdr:col>
      <xdr:colOff>50800</xdr:colOff>
      <xdr:row>39</xdr:row>
      <xdr:rowOff>91059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75836</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136652</xdr:rowOff>
    </xdr:from>
    <xdr:to>
      <xdr:col>50</xdr:col>
      <xdr:colOff>165100</xdr:colOff>
      <xdr:row>39</xdr:row>
      <xdr:rowOff>66802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57929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44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161036</xdr:rowOff>
    </xdr:from>
    <xdr:to>
      <xdr:col>46</xdr:col>
      <xdr:colOff>38100</xdr:colOff>
      <xdr:row>39</xdr:row>
      <xdr:rowOff>91186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82313</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161036</xdr:rowOff>
    </xdr:from>
    <xdr:to>
      <xdr:col>41</xdr:col>
      <xdr:colOff>101600</xdr:colOff>
      <xdr:row>39</xdr:row>
      <xdr:rowOff>91186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82313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161036</xdr:rowOff>
    </xdr:from>
    <xdr:to>
      <xdr:col>36</xdr:col>
      <xdr:colOff>165100</xdr:colOff>
      <xdr:row>39</xdr:row>
      <xdr:rowOff>91186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82313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21141</xdr:rowOff>
    </xdr:from>
    <xdr:to>
      <xdr:col>55</xdr:col>
      <xdr:colOff>0</xdr:colOff>
      <xdr:row>58</xdr:row>
      <xdr:rowOff>69169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65241"/>
          <a:ext cx="8382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69169</xdr:rowOff>
    </xdr:from>
    <xdr:to>
      <xdr:col>50</xdr:col>
      <xdr:colOff>114300</xdr:colOff>
      <xdr:row>58</xdr:row>
      <xdr:rowOff>97249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13269"/>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97249</xdr:rowOff>
    </xdr:from>
    <xdr:to>
      <xdr:col>45</xdr:col>
      <xdr:colOff>177800</xdr:colOff>
      <xdr:row>58</xdr:row>
      <xdr:rowOff>109548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41349"/>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109548</xdr:rowOff>
    </xdr:from>
    <xdr:to>
      <xdr:col>41</xdr:col>
      <xdr:colOff>50800</xdr:colOff>
      <xdr:row>58</xdr:row>
      <xdr:rowOff>129649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53648"/>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141791</xdr:rowOff>
    </xdr:from>
    <xdr:to>
      <xdr:col>55</xdr:col>
      <xdr:colOff>50800</xdr:colOff>
      <xdr:row>58</xdr:row>
      <xdr:rowOff>71941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120218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18369</xdr:rowOff>
    </xdr:from>
    <xdr:to>
      <xdr:col>50</xdr:col>
      <xdr:colOff>165100</xdr:colOff>
      <xdr:row>58</xdr:row>
      <xdr:rowOff>119969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111096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46449</xdr:rowOff>
    </xdr:from>
    <xdr:to>
      <xdr:col>46</xdr:col>
      <xdr:colOff>38100</xdr:colOff>
      <xdr:row>58</xdr:row>
      <xdr:rowOff>148049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139176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58748</xdr:rowOff>
    </xdr:from>
    <xdr:to>
      <xdr:col>41</xdr:col>
      <xdr:colOff>101600</xdr:colOff>
      <xdr:row>58</xdr:row>
      <xdr:rowOff>160348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151475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78849</xdr:rowOff>
    </xdr:from>
    <xdr:to>
      <xdr:col>36</xdr:col>
      <xdr:colOff>165100</xdr:colOff>
      <xdr:row>59</xdr:row>
      <xdr:rowOff>8999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22385</xdr:rowOff>
    </xdr:from>
    <xdr:to>
      <xdr:col>55</xdr:col>
      <xdr:colOff>0</xdr:colOff>
      <xdr:row>78</xdr:row>
      <xdr:rowOff>51233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95485"/>
          <a:ext cx="8382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51233</xdr:rowOff>
    </xdr:from>
    <xdr:to>
      <xdr:col>50</xdr:col>
      <xdr:colOff>114300</xdr:colOff>
      <xdr:row>79</xdr:row>
      <xdr:rowOff>34609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4333"/>
          <a:ext cx="889000" cy="1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34609</xdr:rowOff>
    </xdr:from>
    <xdr:to>
      <xdr:col>45</xdr:col>
      <xdr:colOff>177800</xdr:colOff>
      <xdr:row>79</xdr:row>
      <xdr:rowOff>57742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9159"/>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57742</xdr:rowOff>
    </xdr:from>
    <xdr:to>
      <xdr:col>41</xdr:col>
      <xdr:colOff>50800</xdr:colOff>
      <xdr:row>79</xdr:row>
      <xdr:rowOff>76530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602292"/>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143035</xdr:rowOff>
    </xdr:from>
    <xdr:to>
      <xdr:col>55</xdr:col>
      <xdr:colOff>50800</xdr:colOff>
      <xdr:row>78</xdr:row>
      <xdr:rowOff>73185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121462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433</xdr:rowOff>
    </xdr:from>
    <xdr:to>
      <xdr:col>50</xdr:col>
      <xdr:colOff>165100</xdr:colOff>
      <xdr:row>78</xdr:row>
      <xdr:rowOff>102033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93160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155259</xdr:rowOff>
    </xdr:from>
    <xdr:to>
      <xdr:col>46</xdr:col>
      <xdr:colOff>38100</xdr:colOff>
      <xdr:row>79</xdr:row>
      <xdr:rowOff>85409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76536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6942</xdr:rowOff>
    </xdr:from>
    <xdr:to>
      <xdr:col>41</xdr:col>
      <xdr:colOff>101600</xdr:colOff>
      <xdr:row>79</xdr:row>
      <xdr:rowOff>108542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99669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25730</xdr:rowOff>
    </xdr:from>
    <xdr:to>
      <xdr:col>36</xdr:col>
      <xdr:colOff>165100</xdr:colOff>
      <xdr:row>79</xdr:row>
      <xdr:rowOff>127330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118457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19007</xdr:rowOff>
    </xdr:from>
    <xdr:to>
      <xdr:col>55</xdr:col>
      <xdr:colOff>0</xdr:colOff>
      <xdr:row>96</xdr:row>
      <xdr:rowOff>107742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78207"/>
          <a:ext cx="838200" cy="8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76507</xdr:rowOff>
    </xdr:from>
    <xdr:to>
      <xdr:col>50</xdr:col>
      <xdr:colOff>114300</xdr:colOff>
      <xdr:row>96</xdr:row>
      <xdr:rowOff>107742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35707"/>
          <a:ext cx="889000" cy="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19495</xdr:rowOff>
    </xdr:from>
    <xdr:to>
      <xdr:col>45</xdr:col>
      <xdr:colOff>177800</xdr:colOff>
      <xdr:row>96</xdr:row>
      <xdr:rowOff>76507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478695"/>
          <a:ext cx="889000" cy="5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19495</xdr:rowOff>
    </xdr:from>
    <xdr:to>
      <xdr:col>41</xdr:col>
      <xdr:colOff>50800</xdr:colOff>
      <xdr:row>96</xdr:row>
      <xdr:rowOff>117731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478695"/>
          <a:ext cx="889000" cy="9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139657</xdr:rowOff>
    </xdr:from>
    <xdr:to>
      <xdr:col>55</xdr:col>
      <xdr:colOff>50800</xdr:colOff>
      <xdr:row>96</xdr:row>
      <xdr:rowOff>69807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162534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56942</xdr:rowOff>
    </xdr:from>
    <xdr:to>
      <xdr:col>50</xdr:col>
      <xdr:colOff>165100</xdr:colOff>
      <xdr:row>96</xdr:row>
      <xdr:rowOff>158542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149669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25707</xdr:rowOff>
    </xdr:from>
    <xdr:to>
      <xdr:col>46</xdr:col>
      <xdr:colOff>38100</xdr:colOff>
      <xdr:row>96</xdr:row>
      <xdr:rowOff>127307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143834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140145</xdr:rowOff>
    </xdr:from>
    <xdr:to>
      <xdr:col>41</xdr:col>
      <xdr:colOff>101600</xdr:colOff>
      <xdr:row>96</xdr:row>
      <xdr:rowOff>70295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86822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66931</xdr:rowOff>
    </xdr:from>
    <xdr:to>
      <xdr:col>36</xdr:col>
      <xdr:colOff>165100</xdr:colOff>
      <xdr:row>96</xdr:row>
      <xdr:rowOff>168531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2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13608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151555</xdr:rowOff>
    </xdr:from>
    <xdr:to>
      <xdr:col>85</xdr:col>
      <xdr:colOff>127000</xdr:colOff>
      <xdr:row>37</xdr:row>
      <xdr:rowOff>158527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95205"/>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151555</xdr:rowOff>
    </xdr:from>
    <xdr:to>
      <xdr:col>81</xdr:col>
      <xdr:colOff>50800</xdr:colOff>
      <xdr:row>38</xdr:row>
      <xdr:rowOff>16142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95205"/>
          <a:ext cx="8890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170022</xdr:rowOff>
    </xdr:from>
    <xdr:to>
      <xdr:col>76</xdr:col>
      <xdr:colOff>114300</xdr:colOff>
      <xdr:row>38</xdr:row>
      <xdr:rowOff>16142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13672"/>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170022</xdr:rowOff>
    </xdr:from>
    <xdr:to>
      <xdr:col>71</xdr:col>
      <xdr:colOff>177800</xdr:colOff>
      <xdr:row>38</xdr:row>
      <xdr:rowOff>39785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13672"/>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107727</xdr:rowOff>
    </xdr:from>
    <xdr:to>
      <xdr:col>85</xdr:col>
      <xdr:colOff>177800</xdr:colOff>
      <xdr:row>38</xdr:row>
      <xdr:rowOff>37877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22654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100755</xdr:rowOff>
    </xdr:from>
    <xdr:to>
      <xdr:col>81</xdr:col>
      <xdr:colOff>101600</xdr:colOff>
      <xdr:row>38</xdr:row>
      <xdr:rowOff>30905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22031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136792</xdr:rowOff>
    </xdr:from>
    <xdr:to>
      <xdr:col>76</xdr:col>
      <xdr:colOff>165100</xdr:colOff>
      <xdr:row>38</xdr:row>
      <xdr:rowOff>66942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58069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119222</xdr:rowOff>
    </xdr:from>
    <xdr:to>
      <xdr:col>72</xdr:col>
      <xdr:colOff>38100</xdr:colOff>
      <xdr:row>38</xdr:row>
      <xdr:rowOff>49372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40499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160435</xdr:rowOff>
    </xdr:from>
    <xdr:to>
      <xdr:col>67</xdr:col>
      <xdr:colOff>101600</xdr:colOff>
      <xdr:row>38</xdr:row>
      <xdr:rowOff>90585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81712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40035</xdr:rowOff>
    </xdr:from>
    <xdr:to>
      <xdr:col>85</xdr:col>
      <xdr:colOff>127000</xdr:colOff>
      <xdr:row>57</xdr:row>
      <xdr:rowOff>117594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12685"/>
          <a:ext cx="83820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40035</xdr:rowOff>
    </xdr:from>
    <xdr:to>
      <xdr:col>81</xdr:col>
      <xdr:colOff>50800</xdr:colOff>
      <xdr:row>57</xdr:row>
      <xdr:rowOff>66603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12685"/>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66603</xdr:rowOff>
    </xdr:from>
    <xdr:to>
      <xdr:col>76</xdr:col>
      <xdr:colOff>114300</xdr:colOff>
      <xdr:row>57</xdr:row>
      <xdr:rowOff>132874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39253"/>
          <a:ext cx="889000" cy="6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132874</xdr:rowOff>
    </xdr:from>
    <xdr:to>
      <xdr:col>71</xdr:col>
      <xdr:colOff>177800</xdr:colOff>
      <xdr:row>57</xdr:row>
      <xdr:rowOff>148665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05524"/>
          <a:ext cx="8890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66794</xdr:rowOff>
    </xdr:from>
    <xdr:to>
      <xdr:col>85</xdr:col>
      <xdr:colOff>177800</xdr:colOff>
      <xdr:row>57</xdr:row>
      <xdr:rowOff>168394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153171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160685</xdr:rowOff>
    </xdr:from>
    <xdr:to>
      <xdr:col>81</xdr:col>
      <xdr:colOff>101600</xdr:colOff>
      <xdr:row>57</xdr:row>
      <xdr:rowOff>90835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81962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15803</xdr:rowOff>
    </xdr:from>
    <xdr:to>
      <xdr:col>76</xdr:col>
      <xdr:colOff>165100</xdr:colOff>
      <xdr:row>57</xdr:row>
      <xdr:rowOff>117403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108530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8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82074</xdr:rowOff>
    </xdr:from>
    <xdr:to>
      <xdr:col>72</xdr:col>
      <xdr:colOff>38100</xdr:colOff>
      <xdr:row>58</xdr:row>
      <xdr:rowOff>12224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3351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97865</xdr:rowOff>
    </xdr:from>
    <xdr:to>
      <xdr:col>67</xdr:col>
      <xdr:colOff>101600</xdr:colOff>
      <xdr:row>58</xdr:row>
      <xdr:rowOff>28015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19142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6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133471</xdr:rowOff>
    </xdr:from>
    <xdr:to>
      <xdr:col>85</xdr:col>
      <xdr:colOff>127000</xdr:colOff>
      <xdr:row>78</xdr:row>
      <xdr:rowOff>160274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163671"/>
          <a:ext cx="838200" cy="3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133471</xdr:rowOff>
    </xdr:from>
    <xdr:to>
      <xdr:col>81</xdr:col>
      <xdr:colOff>50800</xdr:colOff>
      <xdr:row>78</xdr:row>
      <xdr:rowOff>121755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163671"/>
          <a:ext cx="889000" cy="3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157833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121755</xdr:rowOff>
    </xdr:from>
    <xdr:to>
      <xdr:col>76</xdr:col>
      <xdr:colOff>114300</xdr:colOff>
      <xdr:row>78</xdr:row>
      <xdr:rowOff>152140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94855"/>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152140</xdr:rowOff>
    </xdr:from>
    <xdr:to>
      <xdr:col>71</xdr:col>
      <xdr:colOff>177800</xdr:colOff>
      <xdr:row>78</xdr:row>
      <xdr:rowOff>170314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25240"/>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57039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109474</xdr:rowOff>
    </xdr:from>
    <xdr:to>
      <xdr:col>85</xdr:col>
      <xdr:colOff>177800</xdr:colOff>
      <xdr:row>79</xdr:row>
      <xdr:rowOff>39624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24401</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82671</xdr:rowOff>
    </xdr:from>
    <xdr:to>
      <xdr:col>81</xdr:col>
      <xdr:colOff>101600</xdr:colOff>
      <xdr:row>77</xdr:row>
      <xdr:rowOff>12821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1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29348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8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70955</xdr:rowOff>
    </xdr:from>
    <xdr:to>
      <xdr:col>76</xdr:col>
      <xdr:colOff>165100</xdr:colOff>
      <xdr:row>79</xdr:row>
      <xdr:rowOff>1105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163682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3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101340</xdr:rowOff>
    </xdr:from>
    <xdr:to>
      <xdr:col>72</xdr:col>
      <xdr:colOff>38100</xdr:colOff>
      <xdr:row>79</xdr:row>
      <xdr:rowOff>31490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22617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6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119514</xdr:rowOff>
    </xdr:from>
    <xdr:to>
      <xdr:col>67</xdr:col>
      <xdr:colOff>101600</xdr:colOff>
      <xdr:row>79</xdr:row>
      <xdr:rowOff>49664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66191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6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140404</xdr:rowOff>
    </xdr:from>
    <xdr:to>
      <xdr:col>85</xdr:col>
      <xdr:colOff>127000</xdr:colOff>
      <xdr:row>96</xdr:row>
      <xdr:rowOff>154056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599604"/>
          <a:ext cx="8382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147509</xdr:rowOff>
    </xdr:from>
    <xdr:to>
      <xdr:col>81</xdr:col>
      <xdr:colOff>50800</xdr:colOff>
      <xdr:row>96</xdr:row>
      <xdr:rowOff>154056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606709"/>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147509</xdr:rowOff>
    </xdr:from>
    <xdr:to>
      <xdr:col>76</xdr:col>
      <xdr:colOff>114300</xdr:colOff>
      <xdr:row>96</xdr:row>
      <xdr:rowOff>159945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606709"/>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156415</xdr:rowOff>
    </xdr:from>
    <xdr:to>
      <xdr:col>71</xdr:col>
      <xdr:colOff>177800</xdr:colOff>
      <xdr:row>96</xdr:row>
      <xdr:rowOff>159945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444165"/>
          <a:ext cx="889000" cy="1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89604</xdr:rowOff>
    </xdr:from>
    <xdr:to>
      <xdr:col>85</xdr:col>
      <xdr:colOff>177800</xdr:colOff>
      <xdr:row>97</xdr:row>
      <xdr:rowOff>19754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4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68031</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103256</xdr:rowOff>
    </xdr:from>
    <xdr:to>
      <xdr:col>81</xdr:col>
      <xdr:colOff>101600</xdr:colOff>
      <xdr:row>97</xdr:row>
      <xdr:rowOff>33406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24533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96709</xdr:rowOff>
    </xdr:from>
    <xdr:to>
      <xdr:col>76</xdr:col>
      <xdr:colOff>165100</xdr:colOff>
      <xdr:row>97</xdr:row>
      <xdr:rowOff>26859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17986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4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109145</xdr:rowOff>
    </xdr:from>
    <xdr:to>
      <xdr:col>72</xdr:col>
      <xdr:colOff>38100</xdr:colOff>
      <xdr:row>97</xdr:row>
      <xdr:rowOff>39295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30422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6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105615</xdr:rowOff>
    </xdr:from>
    <xdr:to>
      <xdr:col>67</xdr:col>
      <xdr:colOff>101600</xdr:colOff>
      <xdr:row>96</xdr:row>
      <xdr:rowOff>35765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3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52292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年度歳出決算額の</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199,744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+51,480</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+8,521</a:t>
          </a:r>
          <a:r>
            <a:rPr kumimoji="1" lang="ja-JP" altLang="en-US" sz="1300">
              <a:latin typeface="ＭＳ Ｐゴシック" panose="020B0600070205080204" pitchFamily="50" charset="-128"/>
              <a:ea typeface="ＭＳ Ｐゴシック" panose="020B0600070205080204" pitchFamily="50" charset="-128"/>
            </a:rPr>
            <a:t>円）となっており、子育て世帯等への臨時特別給付金（</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百万円）や保育所等施設整備事業費補助金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佐々神田保育園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百万円）、住民税非課税世帯等への臨時特別給付金（</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300">
              <a:latin typeface="ＭＳ Ｐゴシック" panose="020B0600070205080204" pitchFamily="50" charset="-128"/>
              <a:ea typeface="ＭＳ Ｐゴシック" panose="020B0600070205080204" pitchFamily="50" charset="-128"/>
            </a:rPr>
            <a:t>次に、</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％を占める総務費については、住民一人当たり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90,856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147,399</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50,498</a:t>
          </a:r>
          <a:r>
            <a:rPr kumimoji="1" lang="ja-JP" altLang="en-US" sz="1300">
              <a:latin typeface="ＭＳ Ｐゴシック" panose="020B0600070205080204" pitchFamily="50" charset="-128"/>
              <a:ea typeface="ＭＳ Ｐゴシック" panose="020B0600070205080204" pitchFamily="50" charset="-128"/>
            </a:rPr>
            <a:t>円）となっており、特別定額給付金（△</a:t>
          </a:r>
          <a:r>
            <a:rPr kumimoji="1" lang="en-US" altLang="ja-JP" sz="1300">
              <a:latin typeface="ＭＳ Ｐゴシック" panose="020B0600070205080204" pitchFamily="50" charset="-128"/>
              <a:ea typeface="ＭＳ Ｐゴシック" panose="020B0600070205080204" pitchFamily="50" charset="-128"/>
            </a:rPr>
            <a:t>1,406</a:t>
          </a:r>
          <a:r>
            <a:rPr kumimoji="1" lang="ja-JP" altLang="en-US" sz="1300">
              <a:latin typeface="ＭＳ Ｐゴシック" panose="020B0600070205080204" pitchFamily="50" charset="-128"/>
              <a:ea typeface="ＭＳ Ｐゴシック" panose="020B0600070205080204" pitchFamily="50" charset="-128"/>
            </a:rPr>
            <a:t>百万円）や庁舎整備基金積立（△</a:t>
          </a:r>
          <a:r>
            <a:rPr kumimoji="1" lang="en-US" altLang="ja-JP" sz="1300">
              <a:latin typeface="ＭＳ Ｐゴシック" panose="020B0600070205080204" pitchFamily="50" charset="-128"/>
              <a:ea typeface="ＭＳ Ｐゴシック" panose="020B0600070205080204" pitchFamily="50" charset="-128"/>
            </a:rPr>
            <a:t>670</a:t>
          </a:r>
          <a:r>
            <a:rPr kumimoji="1" lang="ja-JP" altLang="en-US" sz="1300">
              <a:latin typeface="ＭＳ Ｐゴシック" panose="020B0600070205080204" pitchFamily="50" charset="-128"/>
              <a:ea typeface="ＭＳ Ｐゴシック" panose="020B0600070205080204" pitchFamily="50" charset="-128"/>
            </a:rPr>
            <a:t>百万円）などの減少が主な要因である。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％を占める土木費については、住民一人当たり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70,839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+11,645</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+10,116</a:t>
          </a:r>
          <a:r>
            <a:rPr kumimoji="1" lang="ja-JP" altLang="en-US" sz="1300">
              <a:latin typeface="ＭＳ Ｐゴシック" panose="020B0600070205080204" pitchFamily="50" charset="-128"/>
              <a:ea typeface="ＭＳ Ｐゴシック" panose="020B0600070205080204" pitchFamily="50" charset="-128"/>
            </a:rPr>
            <a:t>円）であり、下水道整備基金積立（</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百万円）や公共下水道事業会計補助金（</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300">
              <a:latin typeface="ＭＳ Ｐゴシック" panose="020B0600070205080204" pitchFamily="50" charset="-128"/>
              <a:ea typeface="ＭＳ Ｐゴシック" panose="020B0600070205080204" pitchFamily="50" charset="-128"/>
            </a:rPr>
            <a:t>今後、公債費については庁舎建設事業などの大型事業着手により増加していくことが見込まれる。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前年度は財政調整基金を</a:t>
          </a:r>
          <a:r>
            <a:rPr kumimoji="1" lang="en-US" altLang="ja-JP" sz="1200">
              <a:latin typeface="ＭＳ ゴシック" pitchFamily="49" charset="-128"/>
              <a:ea typeface="ＭＳ ゴシック" pitchFamily="49" charset="-128"/>
            </a:rPr>
            <a:t>690</a:t>
          </a:r>
          <a:r>
            <a:rPr kumimoji="1" lang="ja-JP" altLang="en-US" sz="1200">
              <a:latin typeface="ＭＳ ゴシック" pitchFamily="49" charset="-128"/>
              <a:ea typeface="ＭＳ ゴシック" pitchFamily="49" charset="-128"/>
            </a:rPr>
            <a:t>百万円取り崩したが、今年度は令和元年度の法人税割精算による交付税増額などにより取り崩し額が</a:t>
          </a:r>
          <a:r>
            <a:rPr kumimoji="1" lang="en-US" altLang="ja-JP" sz="1200">
              <a:latin typeface="ＭＳ ゴシック" pitchFamily="49" charset="-128"/>
              <a:ea typeface="ＭＳ ゴシック" pitchFamily="49" charset="-128"/>
            </a:rPr>
            <a:t>78</a:t>
          </a:r>
          <a:r>
            <a:rPr kumimoji="1" lang="ja-JP" altLang="en-US" sz="1200">
              <a:latin typeface="ＭＳ ゴシック" pitchFamily="49" charset="-128"/>
              <a:ea typeface="ＭＳ ゴシック" pitchFamily="49" charset="-128"/>
            </a:rPr>
            <a:t>百万円となったことや、前年度繰越事業の執行残が前年度比</a:t>
          </a:r>
          <a:r>
            <a:rPr kumimoji="1" lang="en-US" altLang="ja-JP" sz="1200">
              <a:latin typeface="ＭＳ ゴシック" pitchFamily="49" charset="-128"/>
              <a:ea typeface="ＭＳ ゴシック" pitchFamily="49" charset="-128"/>
            </a:rPr>
            <a:t>+79</a:t>
          </a:r>
          <a:r>
            <a:rPr kumimoji="1" lang="ja-JP" altLang="en-US" sz="1200">
              <a:latin typeface="ＭＳ ゴシック" pitchFamily="49" charset="-128"/>
              <a:ea typeface="ＭＳ ゴシック" pitchFamily="49" charset="-128"/>
            </a:rPr>
            <a:t>百万円となったことなどの影響により財政調整基金残高は</a:t>
          </a:r>
          <a:r>
            <a:rPr kumimoji="1" lang="en-US" altLang="ja-JP" sz="1200">
              <a:latin typeface="ＭＳ ゴシック" pitchFamily="49" charset="-128"/>
              <a:ea typeface="ＭＳ ゴシック" pitchFamily="49" charset="-128"/>
            </a:rPr>
            <a:t>+4.98</a:t>
          </a:r>
          <a:r>
            <a:rPr kumimoji="1" lang="ja-JP" altLang="en-US" sz="1200">
              <a:latin typeface="ＭＳ ゴシック" pitchFamily="49" charset="-128"/>
              <a:ea typeface="ＭＳ ゴシック" pitchFamily="49" charset="-128"/>
            </a:rPr>
            <a:t>ポイント、実質収支額は</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ポイント、実質単年度収支は</a:t>
          </a:r>
          <a:r>
            <a:rPr kumimoji="1" lang="en-US" altLang="ja-JP" sz="1200">
              <a:latin typeface="ＭＳ ゴシック" pitchFamily="49" charset="-128"/>
              <a:ea typeface="ＭＳ ゴシック" pitchFamily="49" charset="-128"/>
            </a:rPr>
            <a:t>+17.03</a:t>
          </a:r>
          <a:r>
            <a:rPr kumimoji="1" lang="ja-JP" altLang="en-US" sz="1200">
              <a:latin typeface="ＭＳ ゴシック" pitchFamily="49" charset="-128"/>
              <a:ea typeface="ＭＳ ゴシック" pitchFamily="49" charset="-128"/>
            </a:rPr>
            <a:t>ポイントとなっている。</a:t>
          </a:r>
        </a:p>
        <a:p>
          <a:r>
            <a:rPr kumimoji="1" lang="ja-JP" altLang="en-US" sz="1200">
              <a:latin typeface="ＭＳ ゴシック" pitchFamily="49" charset="-128"/>
              <a:ea typeface="ＭＳ ゴシック" pitchFamily="49" charset="-128"/>
            </a:rPr>
            <a:t>財政調整基金残高は、前年度比</a:t>
          </a:r>
          <a:r>
            <a:rPr kumimoji="1" lang="en-US" altLang="ja-JP" sz="1200">
              <a:latin typeface="ＭＳ ゴシック" pitchFamily="49" charset="-128"/>
              <a:ea typeface="ＭＳ ゴシック" pitchFamily="49" charset="-128"/>
            </a:rPr>
            <a:t>+227</a:t>
          </a:r>
          <a:r>
            <a:rPr kumimoji="1" lang="ja-JP" altLang="en-US" sz="1200">
              <a:latin typeface="ＭＳ ゴシック" pitchFamily="49" charset="-128"/>
              <a:ea typeface="ＭＳ ゴシック" pitchFamily="49" charset="-128"/>
            </a:rPr>
            <a:t>百万円の</a:t>
          </a:r>
          <a:r>
            <a:rPr kumimoji="1" lang="en-US" altLang="ja-JP" sz="1200">
              <a:latin typeface="ＭＳ ゴシック" pitchFamily="49" charset="-128"/>
              <a:ea typeface="ＭＳ ゴシック" pitchFamily="49" charset="-128"/>
            </a:rPr>
            <a:t>870</a:t>
          </a:r>
          <a:r>
            <a:rPr kumimoji="1" lang="ja-JP" altLang="en-US" sz="1200">
              <a:latin typeface="ＭＳ ゴシック" pitchFamily="49" charset="-128"/>
              <a:ea typeface="ＭＳ ゴシック" pitchFamily="49" charset="-128"/>
            </a:rPr>
            <a:t>百万円となっている。</a:t>
          </a:r>
        </a:p>
        <a:p>
          <a:r>
            <a:rPr kumimoji="1" lang="ja-JP" altLang="en-US" sz="1200">
              <a:latin typeface="ＭＳ ゴシック" pitchFamily="49" charset="-128"/>
              <a:ea typeface="ＭＳ ゴシック" pitchFamily="49" charset="-128"/>
            </a:rPr>
            <a:t>実質収支額は、前年度比</a:t>
          </a:r>
          <a:r>
            <a:rPr kumimoji="1" lang="en-US" altLang="ja-JP" sz="1200">
              <a:latin typeface="ＭＳ ゴシック" pitchFamily="49" charset="-128"/>
              <a:ea typeface="ＭＳ ゴシック" pitchFamily="49" charset="-128"/>
            </a:rPr>
            <a:t>+63</a:t>
          </a:r>
          <a:r>
            <a:rPr kumimoji="1" lang="ja-JP" altLang="en-US" sz="1200">
              <a:latin typeface="ＭＳ ゴシック" pitchFamily="49" charset="-128"/>
              <a:ea typeface="ＭＳ ゴシック" pitchFamily="49" charset="-128"/>
            </a:rPr>
            <a:t>百万円の</a:t>
          </a:r>
          <a:r>
            <a:rPr kumimoji="1" lang="en-US" altLang="ja-JP" sz="1200">
              <a:latin typeface="ＭＳ ゴシック" pitchFamily="49" charset="-128"/>
              <a:ea typeface="ＭＳ ゴシック" pitchFamily="49" charset="-128"/>
            </a:rPr>
            <a:t>340</a:t>
          </a:r>
          <a:r>
            <a:rPr kumimoji="1" lang="ja-JP" altLang="en-US" sz="1200">
              <a:latin typeface="ＭＳ ゴシック" pitchFamily="49" charset="-128"/>
              <a:ea typeface="ＭＳ ゴシック" pitchFamily="49" charset="-128"/>
            </a:rPr>
            <a:t>百万円となっている。</a:t>
          </a:r>
        </a:p>
        <a:p>
          <a:r>
            <a:rPr kumimoji="1" lang="ja-JP" altLang="en-US" sz="1200">
              <a:latin typeface="ＭＳ ゴシック" pitchFamily="49" charset="-128"/>
              <a:ea typeface="ＭＳ ゴシック" pitchFamily="49" charset="-128"/>
            </a:rPr>
            <a:t>実質単年度収支は、前年度比</a:t>
          </a:r>
          <a:r>
            <a:rPr kumimoji="1" lang="en-US" altLang="ja-JP" sz="1200">
              <a:latin typeface="ＭＳ ゴシック" pitchFamily="49" charset="-128"/>
              <a:ea typeface="ＭＳ ゴシック" pitchFamily="49" charset="-128"/>
            </a:rPr>
            <a:t>+654</a:t>
          </a:r>
          <a:r>
            <a:rPr kumimoji="1" lang="ja-JP" altLang="en-US" sz="1200">
              <a:latin typeface="ＭＳ ゴシック" pitchFamily="49" charset="-128"/>
              <a:ea typeface="ＭＳ ゴシック" pitchFamily="49" charset="-128"/>
            </a:rPr>
            <a:t>百万円の</a:t>
          </a:r>
          <a:r>
            <a:rPr kumimoji="1" lang="en-US" altLang="ja-JP" sz="1200">
              <a:latin typeface="ＭＳ ゴシック" pitchFamily="49" charset="-128"/>
              <a:ea typeface="ＭＳ ゴシック" pitchFamily="49" charset="-128"/>
            </a:rPr>
            <a:t>290</a:t>
          </a:r>
          <a:r>
            <a:rPr kumimoji="1" lang="ja-JP" altLang="en-US" sz="1200">
              <a:latin typeface="ＭＳ ゴシック" pitchFamily="49" charset="-128"/>
              <a:ea typeface="ＭＳ ゴシック" pitchFamily="49" charset="-128"/>
            </a:rPr>
            <a:t>百万円となっている。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・一般会計については、歳入歳出総額はともに減少しているが、実質収支は前年度から</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百万増え、前年度比</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ﾎﾟｲﾝﾄとなっている。</a:t>
          </a:r>
        </a:p>
        <a:p>
          <a:r>
            <a:rPr kumimoji="1" lang="ja-JP" altLang="en-US" sz="1400">
              <a:latin typeface="ＭＳ ゴシック" pitchFamily="49" charset="-128"/>
              <a:ea typeface="ＭＳ ゴシック" pitchFamily="49" charset="-128"/>
            </a:rPr>
            <a:t>・国民健康保険特別会計については、歳出の保険給付費</a:t>
          </a:r>
          <a:r>
            <a:rPr kumimoji="1" lang="en-US" altLang="ja-JP" sz="1400">
              <a:latin typeface="ＭＳ ゴシック" pitchFamily="49" charset="-128"/>
              <a:ea typeface="ＭＳ ゴシック" pitchFamily="49" charset="-128"/>
            </a:rPr>
            <a:t>1,073</a:t>
          </a:r>
          <a:r>
            <a:rPr kumimoji="1" lang="ja-JP" altLang="en-US" sz="1400">
              <a:latin typeface="ＭＳ ゴシック" pitchFamily="49" charset="-128"/>
              <a:ea typeface="ＭＳ ゴシック" pitchFamily="49" charset="-128"/>
            </a:rPr>
            <a:t>百万円（前年度比</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百万円）、国民健康保険事業費納付金</a:t>
          </a:r>
          <a:r>
            <a:rPr kumimoji="1" lang="en-US" altLang="ja-JP" sz="1400">
              <a:latin typeface="ＭＳ ゴシック" pitchFamily="49" charset="-128"/>
              <a:ea typeface="ＭＳ ゴシック" pitchFamily="49" charset="-128"/>
            </a:rPr>
            <a:t>352</a:t>
          </a:r>
          <a:r>
            <a:rPr kumimoji="1" lang="ja-JP" altLang="en-US" sz="1400">
              <a:latin typeface="ＭＳ ゴシック" pitchFamily="49" charset="-128"/>
              <a:ea typeface="ＭＳ ゴシック" pitchFamily="49" charset="-128"/>
            </a:rPr>
            <a:t>百万円（前年度比△</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百万円）などにより、前年度比△</a:t>
          </a:r>
          <a:r>
            <a:rPr kumimoji="1" lang="en-US" altLang="ja-JP" sz="1400">
              <a:latin typeface="ＭＳ ゴシック" pitchFamily="49" charset="-128"/>
              <a:ea typeface="ＭＳ ゴシック" pitchFamily="49" charset="-128"/>
            </a:rPr>
            <a:t>0.24</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・水道事業会計については、令和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年度発行発行の企業債償還開始（借入額</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百万円）などにより前年度比△</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ﾎﾟｲﾝﾄとなっている。</a:t>
          </a:r>
        </a:p>
        <a:p>
          <a:r>
            <a:rPr kumimoji="1" lang="ja-JP" altLang="en-US" sz="1400">
              <a:latin typeface="ＭＳ ゴシック" pitchFamily="49" charset="-128"/>
              <a:ea typeface="ＭＳ ゴシック" pitchFamily="49" charset="-128"/>
            </a:rPr>
            <a:t>・公共下水道事業会計については、令和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年度から企業会計へ移行したため、令和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年度から比率が表記されている。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8236017</v>
      </c>
      <c r="BO4" s="375"/>
      <c r="BP4" s="375"/>
      <c r="BQ4" s="375"/>
      <c r="BR4" s="375"/>
      <c r="BS4" s="375"/>
      <c r="BT4" s="375"/>
      <c r="BU4" s="376"/>
      <c r="BV4" s="374">
        <v>9760263</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8.6</v>
      </c>
      <c r="CU4" s="381"/>
      <c r="CV4" s="381"/>
      <c r="CW4" s="381"/>
      <c r="CX4" s="381"/>
      <c r="CY4" s="381"/>
      <c r="CZ4" s="381"/>
      <c r="DA4" s="382"/>
      <c r="DB4" s="380">
        <v>7.4</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7873784</v>
      </c>
      <c r="BO5" s="412"/>
      <c r="BP5" s="412"/>
      <c r="BQ5" s="412"/>
      <c r="BR5" s="412"/>
      <c r="BS5" s="412"/>
      <c r="BT5" s="412"/>
      <c r="BU5" s="413"/>
      <c r="BV5" s="411">
        <v>9370879</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80.3</v>
      </c>
      <c r="CU5" s="409"/>
      <c r="CV5" s="409"/>
      <c r="CW5" s="409"/>
      <c r="CX5" s="409"/>
      <c r="CY5" s="409"/>
      <c r="CZ5" s="409"/>
      <c r="DA5" s="410"/>
      <c r="DB5" s="408">
        <v>104.5</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102</v>
      </c>
      <c r="AV6" s="444"/>
      <c r="AW6" s="444"/>
      <c r="AX6" s="444"/>
      <c r="AY6" s="445" t="s">
        <v>103</v>
      </c>
      <c r="AZ6" s="446"/>
      <c r="BA6" s="446"/>
      <c r="BB6" s="446"/>
      <c r="BC6" s="446"/>
      <c r="BD6" s="446"/>
      <c r="BE6" s="446"/>
      <c r="BF6" s="446"/>
      <c r="BG6" s="446"/>
      <c r="BH6" s="446"/>
      <c r="BI6" s="446"/>
      <c r="BJ6" s="446"/>
      <c r="BK6" s="446"/>
      <c r="BL6" s="446"/>
      <c r="BM6" s="447"/>
      <c r="BN6" s="411">
        <v>362233</v>
      </c>
      <c r="BO6" s="412"/>
      <c r="BP6" s="412"/>
      <c r="BQ6" s="412"/>
      <c r="BR6" s="412"/>
      <c r="BS6" s="412"/>
      <c r="BT6" s="412"/>
      <c r="BU6" s="413"/>
      <c r="BV6" s="411">
        <v>389384</v>
      </c>
      <c r="BW6" s="412"/>
      <c r="BX6" s="412"/>
      <c r="BY6" s="412"/>
      <c r="BZ6" s="412"/>
      <c r="CA6" s="412"/>
      <c r="CB6" s="412"/>
      <c r="CC6" s="413"/>
      <c r="CD6" s="414" t="s">
        <v>104</v>
      </c>
      <c r="CE6" s="415"/>
      <c r="CF6" s="415"/>
      <c r="CG6" s="415"/>
      <c r="CH6" s="415"/>
      <c r="CI6" s="415"/>
      <c r="CJ6" s="415"/>
      <c r="CK6" s="415"/>
      <c r="CL6" s="415"/>
      <c r="CM6" s="415"/>
      <c r="CN6" s="415"/>
      <c r="CO6" s="415"/>
      <c r="CP6" s="415"/>
      <c r="CQ6" s="415"/>
      <c r="CR6" s="415"/>
      <c r="CS6" s="416"/>
      <c r="CT6" s="448">
        <v>85.8</v>
      </c>
      <c r="CU6" s="449"/>
      <c r="CV6" s="449"/>
      <c r="CW6" s="449"/>
      <c r="CX6" s="449"/>
      <c r="CY6" s="449"/>
      <c r="CZ6" s="449"/>
      <c r="DA6" s="450"/>
      <c r="DB6" s="448">
        <v>108.9</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105</v>
      </c>
      <c r="AN7" s="441"/>
      <c r="AO7" s="441"/>
      <c r="AP7" s="441"/>
      <c r="AQ7" s="441"/>
      <c r="AR7" s="441"/>
      <c r="AS7" s="441"/>
      <c r="AT7" s="442"/>
      <c r="AU7" s="443" t="s">
        <v>102</v>
      </c>
      <c r="AV7" s="444"/>
      <c r="AW7" s="444"/>
      <c r="AX7" s="444"/>
      <c r="AY7" s="445" t="s">
        <v>106</v>
      </c>
      <c r="AZ7" s="446"/>
      <c r="BA7" s="446"/>
      <c r="BB7" s="446"/>
      <c r="BC7" s="446"/>
      <c r="BD7" s="446"/>
      <c r="BE7" s="446"/>
      <c r="BF7" s="446"/>
      <c r="BG7" s="446"/>
      <c r="BH7" s="446"/>
      <c r="BI7" s="446"/>
      <c r="BJ7" s="446"/>
      <c r="BK7" s="446"/>
      <c r="BL7" s="446"/>
      <c r="BM7" s="447"/>
      <c r="BN7" s="411">
        <v>22452</v>
      </c>
      <c r="BO7" s="412"/>
      <c r="BP7" s="412"/>
      <c r="BQ7" s="412"/>
      <c r="BR7" s="412"/>
      <c r="BS7" s="412"/>
      <c r="BT7" s="412"/>
      <c r="BU7" s="413"/>
      <c r="BV7" s="411">
        <v>112390</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3942742</v>
      </c>
      <c r="CU7" s="412"/>
      <c r="CV7" s="412"/>
      <c r="CW7" s="412"/>
      <c r="CX7" s="412"/>
      <c r="CY7" s="412"/>
      <c r="CZ7" s="412"/>
      <c r="DA7" s="413"/>
      <c r="DB7" s="411">
        <v>3761459</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339781</v>
      </c>
      <c r="BO8" s="412"/>
      <c r="BP8" s="412"/>
      <c r="BQ8" s="412"/>
      <c r="BR8" s="412"/>
      <c r="BS8" s="412"/>
      <c r="BT8" s="412"/>
      <c r="BU8" s="413"/>
      <c r="BV8" s="411">
        <v>276994</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0.55000000000000004</v>
      </c>
      <c r="CU8" s="452"/>
      <c r="CV8" s="452"/>
      <c r="CW8" s="452"/>
      <c r="CX8" s="452"/>
      <c r="CY8" s="452"/>
      <c r="CZ8" s="452"/>
      <c r="DA8" s="453"/>
      <c r="DB8" s="451">
        <v>0.56999999999999995</v>
      </c>
      <c r="DC8" s="452"/>
      <c r="DD8" s="452"/>
      <c r="DE8" s="452"/>
      <c r="DF8" s="452"/>
      <c r="DG8" s="452"/>
      <c r="DH8" s="452"/>
      <c r="DI8" s="453"/>
    </row>
    <row r="9" spans="1:119" ht="18.75" customHeight="1" thickBot="1" x14ac:dyDescent="0.2">
      <c r="A9" s="178"/>
      <c r="B9" s="405" t="s">
        <v>112</v>
      </c>
      <c r="C9" s="406"/>
      <c r="D9" s="406"/>
      <c r="E9" s="406"/>
      <c r="F9" s="406"/>
      <c r="G9" s="406"/>
      <c r="H9" s="406"/>
      <c r="I9" s="406"/>
      <c r="J9" s="406"/>
      <c r="K9" s="454"/>
      <c r="L9" s="455" t="s">
        <v>113</v>
      </c>
      <c r="M9" s="456"/>
      <c r="N9" s="456"/>
      <c r="O9" s="456"/>
      <c r="P9" s="456"/>
      <c r="Q9" s="457"/>
      <c r="R9" s="458">
        <v>13912</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102</v>
      </c>
      <c r="AV9" s="444"/>
      <c r="AW9" s="444"/>
      <c r="AX9" s="444"/>
      <c r="AY9" s="445" t="s">
        <v>116</v>
      </c>
      <c r="AZ9" s="446"/>
      <c r="BA9" s="446"/>
      <c r="BB9" s="446"/>
      <c r="BC9" s="446"/>
      <c r="BD9" s="446"/>
      <c r="BE9" s="446"/>
      <c r="BF9" s="446"/>
      <c r="BG9" s="446"/>
      <c r="BH9" s="446"/>
      <c r="BI9" s="446"/>
      <c r="BJ9" s="446"/>
      <c r="BK9" s="446"/>
      <c r="BL9" s="446"/>
      <c r="BM9" s="447"/>
      <c r="BN9" s="411">
        <v>62787</v>
      </c>
      <c r="BO9" s="412"/>
      <c r="BP9" s="412"/>
      <c r="BQ9" s="412"/>
      <c r="BR9" s="412"/>
      <c r="BS9" s="412"/>
      <c r="BT9" s="412"/>
      <c r="BU9" s="413"/>
      <c r="BV9" s="411">
        <v>16286</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10</v>
      </c>
      <c r="CU9" s="409"/>
      <c r="CV9" s="409"/>
      <c r="CW9" s="409"/>
      <c r="CX9" s="409"/>
      <c r="CY9" s="409"/>
      <c r="CZ9" s="409"/>
      <c r="DA9" s="410"/>
      <c r="DB9" s="408">
        <v>10.4</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13626</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305239</v>
      </c>
      <c r="BO10" s="412"/>
      <c r="BP10" s="412"/>
      <c r="BQ10" s="412"/>
      <c r="BR10" s="412"/>
      <c r="BS10" s="412"/>
      <c r="BT10" s="412"/>
      <c r="BU10" s="413"/>
      <c r="BV10" s="411">
        <v>309615</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102</v>
      </c>
      <c r="AV11" s="444"/>
      <c r="AW11" s="444"/>
      <c r="AX11" s="444"/>
      <c r="AY11" s="445" t="s">
        <v>126</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127</v>
      </c>
      <c r="CE11" s="415"/>
      <c r="CF11" s="415"/>
      <c r="CG11" s="415"/>
      <c r="CH11" s="415"/>
      <c r="CI11" s="415"/>
      <c r="CJ11" s="415"/>
      <c r="CK11" s="415"/>
      <c r="CL11" s="415"/>
      <c r="CM11" s="415"/>
      <c r="CN11" s="415"/>
      <c r="CO11" s="415"/>
      <c r="CP11" s="415"/>
      <c r="CQ11" s="415"/>
      <c r="CR11" s="415"/>
      <c r="CS11" s="416"/>
      <c r="CT11" s="451" t="s">
        <v>128</v>
      </c>
      <c r="CU11" s="452"/>
      <c r="CV11" s="452"/>
      <c r="CW11" s="452"/>
      <c r="CX11" s="452"/>
      <c r="CY11" s="452"/>
      <c r="CZ11" s="452"/>
      <c r="DA11" s="453"/>
      <c r="DB11" s="451" t="s">
        <v>129</v>
      </c>
      <c r="DC11" s="452"/>
      <c r="DD11" s="452"/>
      <c r="DE11" s="452"/>
      <c r="DF11" s="452"/>
      <c r="DG11" s="452"/>
      <c r="DH11" s="452"/>
      <c r="DI11" s="453"/>
    </row>
    <row r="12" spans="1:119" ht="18.75" customHeight="1" x14ac:dyDescent="0.15">
      <c r="A12" s="178"/>
      <c r="B12" s="471" t="s">
        <v>130</v>
      </c>
      <c r="C12" s="472"/>
      <c r="D12" s="472"/>
      <c r="E12" s="472"/>
      <c r="F12" s="472"/>
      <c r="G12" s="472"/>
      <c r="H12" s="472"/>
      <c r="I12" s="472"/>
      <c r="J12" s="472"/>
      <c r="K12" s="473"/>
      <c r="L12" s="480" t="s">
        <v>131</v>
      </c>
      <c r="M12" s="481"/>
      <c r="N12" s="481"/>
      <c r="O12" s="481"/>
      <c r="P12" s="481"/>
      <c r="Q12" s="482"/>
      <c r="R12" s="483">
        <v>14039</v>
      </c>
      <c r="S12" s="484"/>
      <c r="T12" s="484"/>
      <c r="U12" s="484"/>
      <c r="V12" s="485"/>
      <c r="W12" s="486" t="s">
        <v>1</v>
      </c>
      <c r="X12" s="444"/>
      <c r="Y12" s="444"/>
      <c r="Z12" s="444"/>
      <c r="AA12" s="444"/>
      <c r="AB12" s="487"/>
      <c r="AC12" s="488" t="s">
        <v>132</v>
      </c>
      <c r="AD12" s="489"/>
      <c r="AE12" s="489"/>
      <c r="AF12" s="489"/>
      <c r="AG12" s="490"/>
      <c r="AH12" s="488" t="s">
        <v>133</v>
      </c>
      <c r="AI12" s="489"/>
      <c r="AJ12" s="489"/>
      <c r="AK12" s="489"/>
      <c r="AL12" s="491"/>
      <c r="AM12" s="440" t="s">
        <v>134</v>
      </c>
      <c r="AN12" s="441"/>
      <c r="AO12" s="441"/>
      <c r="AP12" s="441"/>
      <c r="AQ12" s="441"/>
      <c r="AR12" s="441"/>
      <c r="AS12" s="441"/>
      <c r="AT12" s="442"/>
      <c r="AU12" s="443" t="s">
        <v>135</v>
      </c>
      <c r="AV12" s="444"/>
      <c r="AW12" s="444"/>
      <c r="AX12" s="444"/>
      <c r="AY12" s="445" t="s">
        <v>136</v>
      </c>
      <c r="AZ12" s="446"/>
      <c r="BA12" s="446"/>
      <c r="BB12" s="446"/>
      <c r="BC12" s="446"/>
      <c r="BD12" s="446"/>
      <c r="BE12" s="446"/>
      <c r="BF12" s="446"/>
      <c r="BG12" s="446"/>
      <c r="BH12" s="446"/>
      <c r="BI12" s="446"/>
      <c r="BJ12" s="446"/>
      <c r="BK12" s="446"/>
      <c r="BL12" s="446"/>
      <c r="BM12" s="447"/>
      <c r="BN12" s="411">
        <v>78020</v>
      </c>
      <c r="BO12" s="412"/>
      <c r="BP12" s="412"/>
      <c r="BQ12" s="412"/>
      <c r="BR12" s="412"/>
      <c r="BS12" s="412"/>
      <c r="BT12" s="412"/>
      <c r="BU12" s="413"/>
      <c r="BV12" s="411">
        <v>689723</v>
      </c>
      <c r="BW12" s="412"/>
      <c r="BX12" s="412"/>
      <c r="BY12" s="412"/>
      <c r="BZ12" s="412"/>
      <c r="CA12" s="412"/>
      <c r="CB12" s="412"/>
      <c r="CC12" s="413"/>
      <c r="CD12" s="414" t="s">
        <v>137</v>
      </c>
      <c r="CE12" s="415"/>
      <c r="CF12" s="415"/>
      <c r="CG12" s="415"/>
      <c r="CH12" s="415"/>
      <c r="CI12" s="415"/>
      <c r="CJ12" s="415"/>
      <c r="CK12" s="415"/>
      <c r="CL12" s="415"/>
      <c r="CM12" s="415"/>
      <c r="CN12" s="415"/>
      <c r="CO12" s="415"/>
      <c r="CP12" s="415"/>
      <c r="CQ12" s="415"/>
      <c r="CR12" s="415"/>
      <c r="CS12" s="416"/>
      <c r="CT12" s="451" t="s">
        <v>129</v>
      </c>
      <c r="CU12" s="452"/>
      <c r="CV12" s="452"/>
      <c r="CW12" s="452"/>
      <c r="CX12" s="452"/>
      <c r="CY12" s="452"/>
      <c r="CZ12" s="452"/>
      <c r="DA12" s="453"/>
      <c r="DB12" s="451" t="s">
        <v>138</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139</v>
      </c>
      <c r="N13" s="503"/>
      <c r="O13" s="503"/>
      <c r="P13" s="503"/>
      <c r="Q13" s="504"/>
      <c r="R13" s="495">
        <v>13985</v>
      </c>
      <c r="S13" s="496"/>
      <c r="T13" s="496"/>
      <c r="U13" s="496"/>
      <c r="V13" s="497"/>
      <c r="W13" s="427" t="s">
        <v>140</v>
      </c>
      <c r="X13" s="428"/>
      <c r="Y13" s="428"/>
      <c r="Z13" s="428"/>
      <c r="AA13" s="428"/>
      <c r="AB13" s="418"/>
      <c r="AC13" s="462">
        <v>316</v>
      </c>
      <c r="AD13" s="463"/>
      <c r="AE13" s="463"/>
      <c r="AF13" s="463"/>
      <c r="AG13" s="505"/>
      <c r="AH13" s="462">
        <v>350</v>
      </c>
      <c r="AI13" s="463"/>
      <c r="AJ13" s="463"/>
      <c r="AK13" s="463"/>
      <c r="AL13" s="464"/>
      <c r="AM13" s="440" t="s">
        <v>141</v>
      </c>
      <c r="AN13" s="441"/>
      <c r="AO13" s="441"/>
      <c r="AP13" s="441"/>
      <c r="AQ13" s="441"/>
      <c r="AR13" s="441"/>
      <c r="AS13" s="441"/>
      <c r="AT13" s="442"/>
      <c r="AU13" s="443" t="s">
        <v>142</v>
      </c>
      <c r="AV13" s="444"/>
      <c r="AW13" s="444"/>
      <c r="AX13" s="444"/>
      <c r="AY13" s="445" t="s">
        <v>143</v>
      </c>
      <c r="AZ13" s="446"/>
      <c r="BA13" s="446"/>
      <c r="BB13" s="446"/>
      <c r="BC13" s="446"/>
      <c r="BD13" s="446"/>
      <c r="BE13" s="446"/>
      <c r="BF13" s="446"/>
      <c r="BG13" s="446"/>
      <c r="BH13" s="446"/>
      <c r="BI13" s="446"/>
      <c r="BJ13" s="446"/>
      <c r="BK13" s="446"/>
      <c r="BL13" s="446"/>
      <c r="BM13" s="447"/>
      <c r="BN13" s="411">
        <v>290006</v>
      </c>
      <c r="BO13" s="412"/>
      <c r="BP13" s="412"/>
      <c r="BQ13" s="412"/>
      <c r="BR13" s="412"/>
      <c r="BS13" s="412"/>
      <c r="BT13" s="412"/>
      <c r="BU13" s="413"/>
      <c r="BV13" s="411">
        <v>-363822</v>
      </c>
      <c r="BW13" s="412"/>
      <c r="BX13" s="412"/>
      <c r="BY13" s="412"/>
      <c r="BZ13" s="412"/>
      <c r="CA13" s="412"/>
      <c r="CB13" s="412"/>
      <c r="CC13" s="413"/>
      <c r="CD13" s="414" t="s">
        <v>144</v>
      </c>
      <c r="CE13" s="415"/>
      <c r="CF13" s="415"/>
      <c r="CG13" s="415"/>
      <c r="CH13" s="415"/>
      <c r="CI13" s="415"/>
      <c r="CJ13" s="415"/>
      <c r="CK13" s="415"/>
      <c r="CL13" s="415"/>
      <c r="CM13" s="415"/>
      <c r="CN13" s="415"/>
      <c r="CO13" s="415"/>
      <c r="CP13" s="415"/>
      <c r="CQ13" s="415"/>
      <c r="CR13" s="415"/>
      <c r="CS13" s="416"/>
      <c r="CT13" s="408">
        <v>8.6999999999999993</v>
      </c>
      <c r="CU13" s="409"/>
      <c r="CV13" s="409"/>
      <c r="CW13" s="409"/>
      <c r="CX13" s="409"/>
      <c r="CY13" s="409"/>
      <c r="CZ13" s="409"/>
      <c r="DA13" s="410"/>
      <c r="DB13" s="408">
        <v>8.6999999999999993</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145</v>
      </c>
      <c r="M14" s="493"/>
      <c r="N14" s="493"/>
      <c r="O14" s="493"/>
      <c r="P14" s="493"/>
      <c r="Q14" s="494"/>
      <c r="R14" s="495">
        <v>14100</v>
      </c>
      <c r="S14" s="496"/>
      <c r="T14" s="496"/>
      <c r="U14" s="496"/>
      <c r="V14" s="497"/>
      <c r="W14" s="401"/>
      <c r="X14" s="402"/>
      <c r="Y14" s="402"/>
      <c r="Z14" s="402"/>
      <c r="AA14" s="402"/>
      <c r="AB14" s="391"/>
      <c r="AC14" s="498">
        <v>4.7</v>
      </c>
      <c r="AD14" s="499"/>
      <c r="AE14" s="499"/>
      <c r="AF14" s="499"/>
      <c r="AG14" s="500"/>
      <c r="AH14" s="498">
        <v>5.4</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146</v>
      </c>
      <c r="CE14" s="507"/>
      <c r="CF14" s="507"/>
      <c r="CG14" s="507"/>
      <c r="CH14" s="507"/>
      <c r="CI14" s="507"/>
      <c r="CJ14" s="507"/>
      <c r="CK14" s="507"/>
      <c r="CL14" s="507"/>
      <c r="CM14" s="507"/>
      <c r="CN14" s="507"/>
      <c r="CO14" s="507"/>
      <c r="CP14" s="507"/>
      <c r="CQ14" s="507"/>
      <c r="CR14" s="507"/>
      <c r="CS14" s="508"/>
      <c r="CT14" s="509" t="s">
        <v>138</v>
      </c>
      <c r="CU14" s="510"/>
      <c r="CV14" s="510"/>
      <c r="CW14" s="510"/>
      <c r="CX14" s="510"/>
      <c r="CY14" s="510"/>
      <c r="CZ14" s="510"/>
      <c r="DA14" s="511"/>
      <c r="DB14" s="509" t="s">
        <v>138</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147</v>
      </c>
      <c r="N15" s="503"/>
      <c r="O15" s="503"/>
      <c r="P15" s="503"/>
      <c r="Q15" s="504"/>
      <c r="R15" s="495">
        <v>14041</v>
      </c>
      <c r="S15" s="496"/>
      <c r="T15" s="496"/>
      <c r="U15" s="496"/>
      <c r="V15" s="497"/>
      <c r="W15" s="427" t="s">
        <v>148</v>
      </c>
      <c r="X15" s="428"/>
      <c r="Y15" s="428"/>
      <c r="Z15" s="428"/>
      <c r="AA15" s="428"/>
      <c r="AB15" s="418"/>
      <c r="AC15" s="462">
        <v>1760</v>
      </c>
      <c r="AD15" s="463"/>
      <c r="AE15" s="463"/>
      <c r="AF15" s="463"/>
      <c r="AG15" s="505"/>
      <c r="AH15" s="462">
        <v>1614</v>
      </c>
      <c r="AI15" s="463"/>
      <c r="AJ15" s="463"/>
      <c r="AK15" s="463"/>
      <c r="AL15" s="464"/>
      <c r="AM15" s="440"/>
      <c r="AN15" s="441"/>
      <c r="AO15" s="441"/>
      <c r="AP15" s="441"/>
      <c r="AQ15" s="441"/>
      <c r="AR15" s="441"/>
      <c r="AS15" s="441"/>
      <c r="AT15" s="442"/>
      <c r="AU15" s="443"/>
      <c r="AV15" s="444"/>
      <c r="AW15" s="444"/>
      <c r="AX15" s="444"/>
      <c r="AY15" s="371" t="s">
        <v>149</v>
      </c>
      <c r="AZ15" s="372"/>
      <c r="BA15" s="372"/>
      <c r="BB15" s="372"/>
      <c r="BC15" s="372"/>
      <c r="BD15" s="372"/>
      <c r="BE15" s="372"/>
      <c r="BF15" s="372"/>
      <c r="BG15" s="372"/>
      <c r="BH15" s="372"/>
      <c r="BI15" s="372"/>
      <c r="BJ15" s="372"/>
      <c r="BK15" s="372"/>
      <c r="BL15" s="372"/>
      <c r="BM15" s="373"/>
      <c r="BN15" s="374">
        <v>1514788</v>
      </c>
      <c r="BO15" s="375"/>
      <c r="BP15" s="375"/>
      <c r="BQ15" s="375"/>
      <c r="BR15" s="375"/>
      <c r="BS15" s="375"/>
      <c r="BT15" s="375"/>
      <c r="BU15" s="376"/>
      <c r="BV15" s="374">
        <v>2032296</v>
      </c>
      <c r="BW15" s="375"/>
      <c r="BX15" s="375"/>
      <c r="BY15" s="375"/>
      <c r="BZ15" s="375"/>
      <c r="CA15" s="375"/>
      <c r="CB15" s="375"/>
      <c r="CC15" s="376"/>
      <c r="CD15" s="512" t="s">
        <v>150</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151</v>
      </c>
      <c r="M16" s="515"/>
      <c r="N16" s="515"/>
      <c r="O16" s="515"/>
      <c r="P16" s="515"/>
      <c r="Q16" s="516"/>
      <c r="R16" s="517" t="s">
        <v>152</v>
      </c>
      <c r="S16" s="518"/>
      <c r="T16" s="518"/>
      <c r="U16" s="518"/>
      <c r="V16" s="519"/>
      <c r="W16" s="401"/>
      <c r="X16" s="402"/>
      <c r="Y16" s="402"/>
      <c r="Z16" s="402"/>
      <c r="AA16" s="402"/>
      <c r="AB16" s="391"/>
      <c r="AC16" s="498">
        <v>26.3</v>
      </c>
      <c r="AD16" s="499"/>
      <c r="AE16" s="499"/>
      <c r="AF16" s="499"/>
      <c r="AG16" s="500"/>
      <c r="AH16" s="498">
        <v>24.8</v>
      </c>
      <c r="AI16" s="499"/>
      <c r="AJ16" s="499"/>
      <c r="AK16" s="499"/>
      <c r="AL16" s="501"/>
      <c r="AM16" s="440"/>
      <c r="AN16" s="441"/>
      <c r="AO16" s="441"/>
      <c r="AP16" s="441"/>
      <c r="AQ16" s="441"/>
      <c r="AR16" s="441"/>
      <c r="AS16" s="441"/>
      <c r="AT16" s="442"/>
      <c r="AU16" s="443"/>
      <c r="AV16" s="444"/>
      <c r="AW16" s="444"/>
      <c r="AX16" s="444"/>
      <c r="AY16" s="445" t="s">
        <v>153</v>
      </c>
      <c r="AZ16" s="446"/>
      <c r="BA16" s="446"/>
      <c r="BB16" s="446"/>
      <c r="BC16" s="446"/>
      <c r="BD16" s="446"/>
      <c r="BE16" s="446"/>
      <c r="BF16" s="446"/>
      <c r="BG16" s="446"/>
      <c r="BH16" s="446"/>
      <c r="BI16" s="446"/>
      <c r="BJ16" s="446"/>
      <c r="BK16" s="446"/>
      <c r="BL16" s="446"/>
      <c r="BM16" s="447"/>
      <c r="BN16" s="411">
        <v>3290037</v>
      </c>
      <c r="BO16" s="412"/>
      <c r="BP16" s="412"/>
      <c r="BQ16" s="412"/>
      <c r="BR16" s="412"/>
      <c r="BS16" s="412"/>
      <c r="BT16" s="412"/>
      <c r="BU16" s="413"/>
      <c r="BV16" s="411">
        <v>3104716</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154</v>
      </c>
      <c r="N17" s="523"/>
      <c r="O17" s="523"/>
      <c r="P17" s="523"/>
      <c r="Q17" s="524"/>
      <c r="R17" s="517" t="s">
        <v>152</v>
      </c>
      <c r="S17" s="518"/>
      <c r="T17" s="518"/>
      <c r="U17" s="518"/>
      <c r="V17" s="519"/>
      <c r="W17" s="427" t="s">
        <v>155</v>
      </c>
      <c r="X17" s="428"/>
      <c r="Y17" s="428"/>
      <c r="Z17" s="428"/>
      <c r="AA17" s="428"/>
      <c r="AB17" s="418"/>
      <c r="AC17" s="462">
        <v>4626</v>
      </c>
      <c r="AD17" s="463"/>
      <c r="AE17" s="463"/>
      <c r="AF17" s="463"/>
      <c r="AG17" s="505"/>
      <c r="AH17" s="462">
        <v>4535</v>
      </c>
      <c r="AI17" s="463"/>
      <c r="AJ17" s="463"/>
      <c r="AK17" s="463"/>
      <c r="AL17" s="464"/>
      <c r="AM17" s="440"/>
      <c r="AN17" s="441"/>
      <c r="AO17" s="441"/>
      <c r="AP17" s="441"/>
      <c r="AQ17" s="441"/>
      <c r="AR17" s="441"/>
      <c r="AS17" s="441"/>
      <c r="AT17" s="442"/>
      <c r="AU17" s="443"/>
      <c r="AV17" s="444"/>
      <c r="AW17" s="444"/>
      <c r="AX17" s="444"/>
      <c r="AY17" s="445" t="s">
        <v>156</v>
      </c>
      <c r="AZ17" s="446"/>
      <c r="BA17" s="446"/>
      <c r="BB17" s="446"/>
      <c r="BC17" s="446"/>
      <c r="BD17" s="446"/>
      <c r="BE17" s="446"/>
      <c r="BF17" s="446"/>
      <c r="BG17" s="446"/>
      <c r="BH17" s="446"/>
      <c r="BI17" s="446"/>
      <c r="BJ17" s="446"/>
      <c r="BK17" s="446"/>
      <c r="BL17" s="446"/>
      <c r="BM17" s="447"/>
      <c r="BN17" s="411">
        <v>1902620</v>
      </c>
      <c r="BO17" s="412"/>
      <c r="BP17" s="412"/>
      <c r="BQ17" s="412"/>
      <c r="BR17" s="412"/>
      <c r="BS17" s="412"/>
      <c r="BT17" s="412"/>
      <c r="BU17" s="413"/>
      <c r="BV17" s="411">
        <v>2594240</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157</v>
      </c>
      <c r="C18" s="454"/>
      <c r="D18" s="454"/>
      <c r="E18" s="534"/>
      <c r="F18" s="534"/>
      <c r="G18" s="534"/>
      <c r="H18" s="534"/>
      <c r="I18" s="534"/>
      <c r="J18" s="534"/>
      <c r="K18" s="534"/>
      <c r="L18" s="535">
        <v>32.26</v>
      </c>
      <c r="M18" s="535"/>
      <c r="N18" s="535"/>
      <c r="O18" s="535"/>
      <c r="P18" s="535"/>
      <c r="Q18" s="535"/>
      <c r="R18" s="536"/>
      <c r="S18" s="536"/>
      <c r="T18" s="536"/>
      <c r="U18" s="536"/>
      <c r="V18" s="537"/>
      <c r="W18" s="429"/>
      <c r="X18" s="430"/>
      <c r="Y18" s="430"/>
      <c r="Z18" s="430"/>
      <c r="AA18" s="430"/>
      <c r="AB18" s="421"/>
      <c r="AC18" s="538">
        <v>69</v>
      </c>
      <c r="AD18" s="539"/>
      <c r="AE18" s="539"/>
      <c r="AF18" s="539"/>
      <c r="AG18" s="540"/>
      <c r="AH18" s="538">
        <v>69.8</v>
      </c>
      <c r="AI18" s="539"/>
      <c r="AJ18" s="539"/>
      <c r="AK18" s="539"/>
      <c r="AL18" s="541"/>
      <c r="AM18" s="440"/>
      <c r="AN18" s="441"/>
      <c r="AO18" s="441"/>
      <c r="AP18" s="441"/>
      <c r="AQ18" s="441"/>
      <c r="AR18" s="441"/>
      <c r="AS18" s="441"/>
      <c r="AT18" s="442"/>
      <c r="AU18" s="443"/>
      <c r="AV18" s="444"/>
      <c r="AW18" s="444"/>
      <c r="AX18" s="444"/>
      <c r="AY18" s="445" t="s">
        <v>158</v>
      </c>
      <c r="AZ18" s="446"/>
      <c r="BA18" s="446"/>
      <c r="BB18" s="446"/>
      <c r="BC18" s="446"/>
      <c r="BD18" s="446"/>
      <c r="BE18" s="446"/>
      <c r="BF18" s="446"/>
      <c r="BG18" s="446"/>
      <c r="BH18" s="446"/>
      <c r="BI18" s="446"/>
      <c r="BJ18" s="446"/>
      <c r="BK18" s="446"/>
      <c r="BL18" s="446"/>
      <c r="BM18" s="447"/>
      <c r="BN18" s="411">
        <v>3354771</v>
      </c>
      <c r="BO18" s="412"/>
      <c r="BP18" s="412"/>
      <c r="BQ18" s="412"/>
      <c r="BR18" s="412"/>
      <c r="BS18" s="412"/>
      <c r="BT18" s="412"/>
      <c r="BU18" s="413"/>
      <c r="BV18" s="411">
        <v>3264734</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159</v>
      </c>
      <c r="C19" s="454"/>
      <c r="D19" s="454"/>
      <c r="E19" s="534"/>
      <c r="F19" s="534"/>
      <c r="G19" s="534"/>
      <c r="H19" s="534"/>
      <c r="I19" s="534"/>
      <c r="J19" s="534"/>
      <c r="K19" s="534"/>
      <c r="L19" s="542">
        <v>431</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160</v>
      </c>
      <c r="AZ19" s="446"/>
      <c r="BA19" s="446"/>
      <c r="BB19" s="446"/>
      <c r="BC19" s="446"/>
      <c r="BD19" s="446"/>
      <c r="BE19" s="446"/>
      <c r="BF19" s="446"/>
      <c r="BG19" s="446"/>
      <c r="BH19" s="446"/>
      <c r="BI19" s="446"/>
      <c r="BJ19" s="446"/>
      <c r="BK19" s="446"/>
      <c r="BL19" s="446"/>
      <c r="BM19" s="447"/>
      <c r="BN19" s="411">
        <v>4872766</v>
      </c>
      <c r="BO19" s="412"/>
      <c r="BP19" s="412"/>
      <c r="BQ19" s="412"/>
      <c r="BR19" s="412"/>
      <c r="BS19" s="412"/>
      <c r="BT19" s="412"/>
      <c r="BU19" s="413"/>
      <c r="BV19" s="411">
        <v>4557927</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161</v>
      </c>
      <c r="C20" s="454"/>
      <c r="D20" s="454"/>
      <c r="E20" s="534"/>
      <c r="F20" s="534"/>
      <c r="G20" s="534"/>
      <c r="H20" s="534"/>
      <c r="I20" s="534"/>
      <c r="J20" s="534"/>
      <c r="K20" s="534"/>
      <c r="L20" s="542">
        <v>5436</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162</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163</v>
      </c>
      <c r="C22" s="555"/>
      <c r="D22" s="556"/>
      <c r="E22" s="423" t="s">
        <v>1</v>
      </c>
      <c r="F22" s="428"/>
      <c r="G22" s="428"/>
      <c r="H22" s="428"/>
      <c r="I22" s="428"/>
      <c r="J22" s="428"/>
      <c r="K22" s="418"/>
      <c r="L22" s="423" t="s">
        <v>164</v>
      </c>
      <c r="M22" s="428"/>
      <c r="N22" s="428"/>
      <c r="O22" s="428"/>
      <c r="P22" s="418"/>
      <c r="Q22" s="586" t="s">
        <v>165</v>
      </c>
      <c r="R22" s="587"/>
      <c r="S22" s="587"/>
      <c r="T22" s="587"/>
      <c r="U22" s="587"/>
      <c r="V22" s="588"/>
      <c r="W22" s="554" t="s">
        <v>166</v>
      </c>
      <c r="X22" s="555"/>
      <c r="Y22" s="556"/>
      <c r="Z22" s="423" t="s">
        <v>1</v>
      </c>
      <c r="AA22" s="428"/>
      <c r="AB22" s="428"/>
      <c r="AC22" s="428"/>
      <c r="AD22" s="428"/>
      <c r="AE22" s="428"/>
      <c r="AF22" s="428"/>
      <c r="AG22" s="418"/>
      <c r="AH22" s="592" t="s">
        <v>167</v>
      </c>
      <c r="AI22" s="428"/>
      <c r="AJ22" s="428"/>
      <c r="AK22" s="428"/>
      <c r="AL22" s="418"/>
      <c r="AM22" s="592" t="s">
        <v>168</v>
      </c>
      <c r="AN22" s="593"/>
      <c r="AO22" s="593"/>
      <c r="AP22" s="593"/>
      <c r="AQ22" s="593"/>
      <c r="AR22" s="594"/>
      <c r="AS22" s="586" t="s">
        <v>165</v>
      </c>
      <c r="AT22" s="587"/>
      <c r="AU22" s="587"/>
      <c r="AV22" s="587"/>
      <c r="AW22" s="587"/>
      <c r="AX22" s="598"/>
      <c r="AY22" s="371" t="s">
        <v>169</v>
      </c>
      <c r="AZ22" s="372"/>
      <c r="BA22" s="372"/>
      <c r="BB22" s="372"/>
      <c r="BC22" s="372"/>
      <c r="BD22" s="372"/>
      <c r="BE22" s="372"/>
      <c r="BF22" s="372"/>
      <c r="BG22" s="372"/>
      <c r="BH22" s="372"/>
      <c r="BI22" s="372"/>
      <c r="BJ22" s="372"/>
      <c r="BK22" s="372"/>
      <c r="BL22" s="372"/>
      <c r="BM22" s="373"/>
      <c r="BN22" s="374">
        <v>4255700</v>
      </c>
      <c r="BO22" s="375"/>
      <c r="BP22" s="375"/>
      <c r="BQ22" s="375"/>
      <c r="BR22" s="375"/>
      <c r="BS22" s="375"/>
      <c r="BT22" s="375"/>
      <c r="BU22" s="376"/>
      <c r="BV22" s="374">
        <v>4228548</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170</v>
      </c>
      <c r="AZ23" s="446"/>
      <c r="BA23" s="446"/>
      <c r="BB23" s="446"/>
      <c r="BC23" s="446"/>
      <c r="BD23" s="446"/>
      <c r="BE23" s="446"/>
      <c r="BF23" s="446"/>
      <c r="BG23" s="446"/>
      <c r="BH23" s="446"/>
      <c r="BI23" s="446"/>
      <c r="BJ23" s="446"/>
      <c r="BK23" s="446"/>
      <c r="BL23" s="446"/>
      <c r="BM23" s="447"/>
      <c r="BN23" s="411">
        <v>3565046</v>
      </c>
      <c r="BO23" s="412"/>
      <c r="BP23" s="412"/>
      <c r="BQ23" s="412"/>
      <c r="BR23" s="412"/>
      <c r="BS23" s="412"/>
      <c r="BT23" s="412"/>
      <c r="BU23" s="413"/>
      <c r="BV23" s="411">
        <v>3569047</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171</v>
      </c>
      <c r="F24" s="441"/>
      <c r="G24" s="441"/>
      <c r="H24" s="441"/>
      <c r="I24" s="441"/>
      <c r="J24" s="441"/>
      <c r="K24" s="442"/>
      <c r="L24" s="462">
        <v>1</v>
      </c>
      <c r="M24" s="463"/>
      <c r="N24" s="463"/>
      <c r="O24" s="463"/>
      <c r="P24" s="505"/>
      <c r="Q24" s="462">
        <v>6750</v>
      </c>
      <c r="R24" s="463"/>
      <c r="S24" s="463"/>
      <c r="T24" s="463"/>
      <c r="U24" s="463"/>
      <c r="V24" s="505"/>
      <c r="W24" s="557"/>
      <c r="X24" s="558"/>
      <c r="Y24" s="559"/>
      <c r="Z24" s="461" t="s">
        <v>172</v>
      </c>
      <c r="AA24" s="441"/>
      <c r="AB24" s="441"/>
      <c r="AC24" s="441"/>
      <c r="AD24" s="441"/>
      <c r="AE24" s="441"/>
      <c r="AF24" s="441"/>
      <c r="AG24" s="442"/>
      <c r="AH24" s="462">
        <v>85</v>
      </c>
      <c r="AI24" s="463"/>
      <c r="AJ24" s="463"/>
      <c r="AK24" s="463"/>
      <c r="AL24" s="505"/>
      <c r="AM24" s="462">
        <v>251685</v>
      </c>
      <c r="AN24" s="463"/>
      <c r="AO24" s="463"/>
      <c r="AP24" s="463"/>
      <c r="AQ24" s="463"/>
      <c r="AR24" s="505"/>
      <c r="AS24" s="462">
        <v>2961</v>
      </c>
      <c r="AT24" s="463"/>
      <c r="AU24" s="463"/>
      <c r="AV24" s="463"/>
      <c r="AW24" s="463"/>
      <c r="AX24" s="464"/>
      <c r="AY24" s="527" t="s">
        <v>173</v>
      </c>
      <c r="AZ24" s="528"/>
      <c r="BA24" s="528"/>
      <c r="BB24" s="528"/>
      <c r="BC24" s="528"/>
      <c r="BD24" s="528"/>
      <c r="BE24" s="528"/>
      <c r="BF24" s="528"/>
      <c r="BG24" s="528"/>
      <c r="BH24" s="528"/>
      <c r="BI24" s="528"/>
      <c r="BJ24" s="528"/>
      <c r="BK24" s="528"/>
      <c r="BL24" s="528"/>
      <c r="BM24" s="529"/>
      <c r="BN24" s="411">
        <v>2067192</v>
      </c>
      <c r="BO24" s="412"/>
      <c r="BP24" s="412"/>
      <c r="BQ24" s="412"/>
      <c r="BR24" s="412"/>
      <c r="BS24" s="412"/>
      <c r="BT24" s="412"/>
      <c r="BU24" s="413"/>
      <c r="BV24" s="411">
        <v>2078853</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174</v>
      </c>
      <c r="F25" s="441"/>
      <c r="G25" s="441"/>
      <c r="H25" s="441"/>
      <c r="I25" s="441"/>
      <c r="J25" s="441"/>
      <c r="K25" s="442"/>
      <c r="L25" s="462">
        <v>1</v>
      </c>
      <c r="M25" s="463"/>
      <c r="N25" s="463"/>
      <c r="O25" s="463"/>
      <c r="P25" s="505"/>
      <c r="Q25" s="462">
        <v>5748</v>
      </c>
      <c r="R25" s="463"/>
      <c r="S25" s="463"/>
      <c r="T25" s="463"/>
      <c r="U25" s="463"/>
      <c r="V25" s="505"/>
      <c r="W25" s="557"/>
      <c r="X25" s="558"/>
      <c r="Y25" s="559"/>
      <c r="Z25" s="461" t="s">
        <v>175</v>
      </c>
      <c r="AA25" s="441"/>
      <c r="AB25" s="441"/>
      <c r="AC25" s="441"/>
      <c r="AD25" s="441"/>
      <c r="AE25" s="441"/>
      <c r="AF25" s="441"/>
      <c r="AG25" s="442"/>
      <c r="AH25" s="462" t="s">
        <v>138</v>
      </c>
      <c r="AI25" s="463"/>
      <c r="AJ25" s="463"/>
      <c r="AK25" s="463"/>
      <c r="AL25" s="505"/>
      <c r="AM25" s="462" t="s">
        <v>138</v>
      </c>
      <c r="AN25" s="463"/>
      <c r="AO25" s="463"/>
      <c r="AP25" s="463"/>
      <c r="AQ25" s="463"/>
      <c r="AR25" s="505"/>
      <c r="AS25" s="462" t="s">
        <v>128</v>
      </c>
      <c r="AT25" s="463"/>
      <c r="AU25" s="463"/>
      <c r="AV25" s="463"/>
      <c r="AW25" s="463"/>
      <c r="AX25" s="464"/>
      <c r="AY25" s="371" t="s">
        <v>176</v>
      </c>
      <c r="AZ25" s="372"/>
      <c r="BA25" s="372"/>
      <c r="BB25" s="372"/>
      <c r="BC25" s="372"/>
      <c r="BD25" s="372"/>
      <c r="BE25" s="372"/>
      <c r="BF25" s="372"/>
      <c r="BG25" s="372"/>
      <c r="BH25" s="372"/>
      <c r="BI25" s="372"/>
      <c r="BJ25" s="372"/>
      <c r="BK25" s="372"/>
      <c r="BL25" s="372"/>
      <c r="BM25" s="373"/>
      <c r="BN25" s="374">
        <v>599761</v>
      </c>
      <c r="BO25" s="375"/>
      <c r="BP25" s="375"/>
      <c r="BQ25" s="375"/>
      <c r="BR25" s="375"/>
      <c r="BS25" s="375"/>
      <c r="BT25" s="375"/>
      <c r="BU25" s="376"/>
      <c r="BV25" s="374">
        <v>525346</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177</v>
      </c>
      <c r="F26" s="441"/>
      <c r="G26" s="441"/>
      <c r="H26" s="441"/>
      <c r="I26" s="441"/>
      <c r="J26" s="441"/>
      <c r="K26" s="442"/>
      <c r="L26" s="462">
        <v>1</v>
      </c>
      <c r="M26" s="463"/>
      <c r="N26" s="463"/>
      <c r="O26" s="463"/>
      <c r="P26" s="505"/>
      <c r="Q26" s="462">
        <v>5750</v>
      </c>
      <c r="R26" s="463"/>
      <c r="S26" s="463"/>
      <c r="T26" s="463"/>
      <c r="U26" s="463"/>
      <c r="V26" s="505"/>
      <c r="W26" s="557"/>
      <c r="X26" s="558"/>
      <c r="Y26" s="559"/>
      <c r="Z26" s="461" t="s">
        <v>178</v>
      </c>
      <c r="AA26" s="563"/>
      <c r="AB26" s="563"/>
      <c r="AC26" s="563"/>
      <c r="AD26" s="563"/>
      <c r="AE26" s="563"/>
      <c r="AF26" s="563"/>
      <c r="AG26" s="564"/>
      <c r="AH26" s="462">
        <v>2</v>
      </c>
      <c r="AI26" s="463"/>
      <c r="AJ26" s="463"/>
      <c r="AK26" s="463"/>
      <c r="AL26" s="505"/>
      <c r="AM26" s="462" t="s">
        <v>179</v>
      </c>
      <c r="AN26" s="463"/>
      <c r="AO26" s="463"/>
      <c r="AP26" s="463"/>
      <c r="AQ26" s="463"/>
      <c r="AR26" s="505"/>
      <c r="AS26" s="462" t="s">
        <v>180</v>
      </c>
      <c r="AT26" s="463"/>
      <c r="AU26" s="463"/>
      <c r="AV26" s="463"/>
      <c r="AW26" s="463"/>
      <c r="AX26" s="464"/>
      <c r="AY26" s="414" t="s">
        <v>181</v>
      </c>
      <c r="AZ26" s="415"/>
      <c r="BA26" s="415"/>
      <c r="BB26" s="415"/>
      <c r="BC26" s="415"/>
      <c r="BD26" s="415"/>
      <c r="BE26" s="415"/>
      <c r="BF26" s="415"/>
      <c r="BG26" s="415"/>
      <c r="BH26" s="415"/>
      <c r="BI26" s="415"/>
      <c r="BJ26" s="415"/>
      <c r="BK26" s="415"/>
      <c r="BL26" s="415"/>
      <c r="BM26" s="416"/>
      <c r="BN26" s="411" t="s">
        <v>138</v>
      </c>
      <c r="BO26" s="412"/>
      <c r="BP26" s="412"/>
      <c r="BQ26" s="412"/>
      <c r="BR26" s="412"/>
      <c r="BS26" s="412"/>
      <c r="BT26" s="412"/>
      <c r="BU26" s="413"/>
      <c r="BV26" s="411" t="s">
        <v>138</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182</v>
      </c>
      <c r="F27" s="441"/>
      <c r="G27" s="441"/>
      <c r="H27" s="441"/>
      <c r="I27" s="441"/>
      <c r="J27" s="441"/>
      <c r="K27" s="442"/>
      <c r="L27" s="462">
        <v>1</v>
      </c>
      <c r="M27" s="463"/>
      <c r="N27" s="463"/>
      <c r="O27" s="463"/>
      <c r="P27" s="505"/>
      <c r="Q27" s="462">
        <v>3100</v>
      </c>
      <c r="R27" s="463"/>
      <c r="S27" s="463"/>
      <c r="T27" s="463"/>
      <c r="U27" s="463"/>
      <c r="V27" s="505"/>
      <c r="W27" s="557"/>
      <c r="X27" s="558"/>
      <c r="Y27" s="559"/>
      <c r="Z27" s="461" t="s">
        <v>183</v>
      </c>
      <c r="AA27" s="441"/>
      <c r="AB27" s="441"/>
      <c r="AC27" s="441"/>
      <c r="AD27" s="441"/>
      <c r="AE27" s="441"/>
      <c r="AF27" s="441"/>
      <c r="AG27" s="442"/>
      <c r="AH27" s="462">
        <v>1</v>
      </c>
      <c r="AI27" s="463"/>
      <c r="AJ27" s="463"/>
      <c r="AK27" s="463"/>
      <c r="AL27" s="505"/>
      <c r="AM27" s="462" t="s">
        <v>180</v>
      </c>
      <c r="AN27" s="463"/>
      <c r="AO27" s="463"/>
      <c r="AP27" s="463"/>
      <c r="AQ27" s="463"/>
      <c r="AR27" s="505"/>
      <c r="AS27" s="462" t="s">
        <v>180</v>
      </c>
      <c r="AT27" s="463"/>
      <c r="AU27" s="463"/>
      <c r="AV27" s="463"/>
      <c r="AW27" s="463"/>
      <c r="AX27" s="464"/>
      <c r="AY27" s="506" t="s">
        <v>184</v>
      </c>
      <c r="AZ27" s="507"/>
      <c r="BA27" s="507"/>
      <c r="BB27" s="507"/>
      <c r="BC27" s="507"/>
      <c r="BD27" s="507"/>
      <c r="BE27" s="507"/>
      <c r="BF27" s="507"/>
      <c r="BG27" s="507"/>
      <c r="BH27" s="507"/>
      <c r="BI27" s="507"/>
      <c r="BJ27" s="507"/>
      <c r="BK27" s="507"/>
      <c r="BL27" s="507"/>
      <c r="BM27" s="508"/>
      <c r="BN27" s="530">
        <v>331485</v>
      </c>
      <c r="BO27" s="531"/>
      <c r="BP27" s="531"/>
      <c r="BQ27" s="531"/>
      <c r="BR27" s="531"/>
      <c r="BS27" s="531"/>
      <c r="BT27" s="531"/>
      <c r="BU27" s="532"/>
      <c r="BV27" s="530">
        <v>331221</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185</v>
      </c>
      <c r="F28" s="441"/>
      <c r="G28" s="441"/>
      <c r="H28" s="441"/>
      <c r="I28" s="441"/>
      <c r="J28" s="441"/>
      <c r="K28" s="442"/>
      <c r="L28" s="462">
        <v>1</v>
      </c>
      <c r="M28" s="463"/>
      <c r="N28" s="463"/>
      <c r="O28" s="463"/>
      <c r="P28" s="505"/>
      <c r="Q28" s="462">
        <v>2490</v>
      </c>
      <c r="R28" s="463"/>
      <c r="S28" s="463"/>
      <c r="T28" s="463"/>
      <c r="U28" s="463"/>
      <c r="V28" s="505"/>
      <c r="W28" s="557"/>
      <c r="X28" s="558"/>
      <c r="Y28" s="559"/>
      <c r="Z28" s="461" t="s">
        <v>186</v>
      </c>
      <c r="AA28" s="441"/>
      <c r="AB28" s="441"/>
      <c r="AC28" s="441"/>
      <c r="AD28" s="441"/>
      <c r="AE28" s="441"/>
      <c r="AF28" s="441"/>
      <c r="AG28" s="442"/>
      <c r="AH28" s="462" t="s">
        <v>138</v>
      </c>
      <c r="AI28" s="463"/>
      <c r="AJ28" s="463"/>
      <c r="AK28" s="463"/>
      <c r="AL28" s="505"/>
      <c r="AM28" s="462" t="s">
        <v>138</v>
      </c>
      <c r="AN28" s="463"/>
      <c r="AO28" s="463"/>
      <c r="AP28" s="463"/>
      <c r="AQ28" s="463"/>
      <c r="AR28" s="505"/>
      <c r="AS28" s="462" t="s">
        <v>138</v>
      </c>
      <c r="AT28" s="463"/>
      <c r="AU28" s="463"/>
      <c r="AV28" s="463"/>
      <c r="AW28" s="463"/>
      <c r="AX28" s="464"/>
      <c r="AY28" s="565" t="s">
        <v>187</v>
      </c>
      <c r="AZ28" s="566"/>
      <c r="BA28" s="566"/>
      <c r="BB28" s="567"/>
      <c r="BC28" s="371" t="s">
        <v>48</v>
      </c>
      <c r="BD28" s="372"/>
      <c r="BE28" s="372"/>
      <c r="BF28" s="372"/>
      <c r="BG28" s="372"/>
      <c r="BH28" s="372"/>
      <c r="BI28" s="372"/>
      <c r="BJ28" s="372"/>
      <c r="BK28" s="372"/>
      <c r="BL28" s="372"/>
      <c r="BM28" s="373"/>
      <c r="BN28" s="374">
        <v>869864</v>
      </c>
      <c r="BO28" s="375"/>
      <c r="BP28" s="375"/>
      <c r="BQ28" s="375"/>
      <c r="BR28" s="375"/>
      <c r="BS28" s="375"/>
      <c r="BT28" s="375"/>
      <c r="BU28" s="376"/>
      <c r="BV28" s="374">
        <v>642645</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188</v>
      </c>
      <c r="F29" s="441"/>
      <c r="G29" s="441"/>
      <c r="H29" s="441"/>
      <c r="I29" s="441"/>
      <c r="J29" s="441"/>
      <c r="K29" s="442"/>
      <c r="L29" s="462">
        <v>8</v>
      </c>
      <c r="M29" s="463"/>
      <c r="N29" s="463"/>
      <c r="O29" s="463"/>
      <c r="P29" s="505"/>
      <c r="Q29" s="462">
        <v>2260</v>
      </c>
      <c r="R29" s="463"/>
      <c r="S29" s="463"/>
      <c r="T29" s="463"/>
      <c r="U29" s="463"/>
      <c r="V29" s="505"/>
      <c r="W29" s="560"/>
      <c r="X29" s="561"/>
      <c r="Y29" s="562"/>
      <c r="Z29" s="461" t="s">
        <v>189</v>
      </c>
      <c r="AA29" s="441"/>
      <c r="AB29" s="441"/>
      <c r="AC29" s="441"/>
      <c r="AD29" s="441"/>
      <c r="AE29" s="441"/>
      <c r="AF29" s="441"/>
      <c r="AG29" s="442"/>
      <c r="AH29" s="462">
        <v>86</v>
      </c>
      <c r="AI29" s="463"/>
      <c r="AJ29" s="463"/>
      <c r="AK29" s="463"/>
      <c r="AL29" s="505"/>
      <c r="AM29" s="462">
        <v>254369</v>
      </c>
      <c r="AN29" s="463"/>
      <c r="AO29" s="463"/>
      <c r="AP29" s="463"/>
      <c r="AQ29" s="463"/>
      <c r="AR29" s="505"/>
      <c r="AS29" s="462">
        <v>2958</v>
      </c>
      <c r="AT29" s="463"/>
      <c r="AU29" s="463"/>
      <c r="AV29" s="463"/>
      <c r="AW29" s="463"/>
      <c r="AX29" s="464"/>
      <c r="AY29" s="568"/>
      <c r="AZ29" s="569"/>
      <c r="BA29" s="569"/>
      <c r="BB29" s="570"/>
      <c r="BC29" s="445" t="s">
        <v>190</v>
      </c>
      <c r="BD29" s="446"/>
      <c r="BE29" s="446"/>
      <c r="BF29" s="446"/>
      <c r="BG29" s="446"/>
      <c r="BH29" s="446"/>
      <c r="BI29" s="446"/>
      <c r="BJ29" s="446"/>
      <c r="BK29" s="446"/>
      <c r="BL29" s="446"/>
      <c r="BM29" s="447"/>
      <c r="BN29" s="411">
        <v>637436</v>
      </c>
      <c r="BO29" s="412"/>
      <c r="BP29" s="412"/>
      <c r="BQ29" s="412"/>
      <c r="BR29" s="412"/>
      <c r="BS29" s="412"/>
      <c r="BT29" s="412"/>
      <c r="BU29" s="413"/>
      <c r="BV29" s="411">
        <v>564098</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191</v>
      </c>
      <c r="X30" s="579"/>
      <c r="Y30" s="579"/>
      <c r="Z30" s="579"/>
      <c r="AA30" s="579"/>
      <c r="AB30" s="579"/>
      <c r="AC30" s="579"/>
      <c r="AD30" s="579"/>
      <c r="AE30" s="579"/>
      <c r="AF30" s="579"/>
      <c r="AG30" s="580"/>
      <c r="AH30" s="538">
        <v>98.7</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3732352</v>
      </c>
      <c r="BO30" s="531"/>
      <c r="BP30" s="531"/>
      <c r="BQ30" s="531"/>
      <c r="BR30" s="531"/>
      <c r="BS30" s="531"/>
      <c r="BT30" s="531"/>
      <c r="BU30" s="532"/>
      <c r="BV30" s="530">
        <v>3580155</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192</v>
      </c>
      <c r="D32" s="574"/>
      <c r="E32" s="574"/>
      <c r="F32" s="574"/>
      <c r="G32" s="574"/>
      <c r="H32" s="574"/>
      <c r="I32" s="574"/>
      <c r="J32" s="574"/>
      <c r="K32" s="574"/>
      <c r="L32" s="574"/>
      <c r="M32" s="574"/>
      <c r="N32" s="574"/>
      <c r="O32" s="574"/>
      <c r="P32" s="574"/>
      <c r="Q32" s="574"/>
      <c r="R32" s="574"/>
      <c r="S32" s="57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198</v>
      </c>
      <c r="D33" s="435"/>
      <c r="E33" s="400" t="s">
        <v>199</v>
      </c>
      <c r="F33" s="400"/>
      <c r="G33" s="400"/>
      <c r="H33" s="400"/>
      <c r="I33" s="400"/>
      <c r="J33" s="400"/>
      <c r="K33" s="400"/>
      <c r="L33" s="400"/>
      <c r="M33" s="400"/>
      <c r="N33" s="400"/>
      <c r="O33" s="400"/>
      <c r="P33" s="400"/>
      <c r="Q33" s="400"/>
      <c r="R33" s="400"/>
      <c r="S33" s="400"/>
      <c r="T33" s="203"/>
      <c r="U33" s="435" t="s">
        <v>200</v>
      </c>
      <c r="V33" s="435"/>
      <c r="W33" s="400" t="s">
        <v>199</v>
      </c>
      <c r="X33" s="400"/>
      <c r="Y33" s="400"/>
      <c r="Z33" s="400"/>
      <c r="AA33" s="400"/>
      <c r="AB33" s="400"/>
      <c r="AC33" s="400"/>
      <c r="AD33" s="400"/>
      <c r="AE33" s="400"/>
      <c r="AF33" s="400"/>
      <c r="AG33" s="400"/>
      <c r="AH33" s="400"/>
      <c r="AI33" s="400"/>
      <c r="AJ33" s="400"/>
      <c r="AK33" s="400"/>
      <c r="AL33" s="203"/>
      <c r="AM33" s="435" t="s">
        <v>198</v>
      </c>
      <c r="AN33" s="435"/>
      <c r="AO33" s="400" t="s">
        <v>201</v>
      </c>
      <c r="AP33" s="400"/>
      <c r="AQ33" s="400"/>
      <c r="AR33" s="400"/>
      <c r="AS33" s="400"/>
      <c r="AT33" s="400"/>
      <c r="AU33" s="400"/>
      <c r="AV33" s="400"/>
      <c r="AW33" s="400"/>
      <c r="AX33" s="400"/>
      <c r="AY33" s="400"/>
      <c r="AZ33" s="400"/>
      <c r="BA33" s="400"/>
      <c r="BB33" s="400"/>
      <c r="BC33" s="400"/>
      <c r="BD33" s="204"/>
      <c r="BE33" s="400" t="s">
        <v>202</v>
      </c>
      <c r="BF33" s="400"/>
      <c r="BG33" s="400" t="s">
        <v>203</v>
      </c>
      <c r="BH33" s="400"/>
      <c r="BI33" s="400"/>
      <c r="BJ33" s="400"/>
      <c r="BK33" s="400"/>
      <c r="BL33" s="400"/>
      <c r="BM33" s="400"/>
      <c r="BN33" s="400"/>
      <c r="BO33" s="400"/>
      <c r="BP33" s="400"/>
      <c r="BQ33" s="400"/>
      <c r="BR33" s="400"/>
      <c r="BS33" s="400"/>
      <c r="BT33" s="400"/>
      <c r="BU33" s="400"/>
      <c r="BV33" s="204"/>
      <c r="BW33" s="435" t="s">
        <v>202</v>
      </c>
      <c r="BX33" s="435"/>
      <c r="BY33" s="400" t="s">
        <v>204</v>
      </c>
      <c r="BZ33" s="400"/>
      <c r="CA33" s="400"/>
      <c r="CB33" s="400"/>
      <c r="CC33" s="400"/>
      <c r="CD33" s="400"/>
      <c r="CE33" s="400"/>
      <c r="CF33" s="400"/>
      <c r="CG33" s="400"/>
      <c r="CH33" s="400"/>
      <c r="CI33" s="400"/>
      <c r="CJ33" s="400"/>
      <c r="CK33" s="400"/>
      <c r="CL33" s="400"/>
      <c r="CM33" s="400"/>
      <c r="CN33" s="203"/>
      <c r="CO33" s="435" t="s">
        <v>198</v>
      </c>
      <c r="CP33" s="435"/>
      <c r="CQ33" s="400" t="s">
        <v>205</v>
      </c>
      <c r="CR33" s="400"/>
      <c r="CS33" s="400"/>
      <c r="CT33" s="400"/>
      <c r="CU33" s="400"/>
      <c r="CV33" s="400"/>
      <c r="CW33" s="400"/>
      <c r="CX33" s="400"/>
      <c r="CY33" s="400"/>
      <c r="CZ33" s="400"/>
      <c r="DA33" s="400"/>
      <c r="DB33" s="400"/>
      <c r="DC33" s="400"/>
      <c r="DD33" s="400"/>
      <c r="DE33" s="400"/>
      <c r="DF33" s="203"/>
      <c r="DG33" s="600" t="s">
        <v>206</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IF('各会計、関係団体の財政状況及び健全化判断比率'!B32="","",'各会計、関係団体の財政状況及び健全化判断比率'!B32)</f>
        <v>水道事業会計</v>
      </c>
      <c r="AP34" s="602"/>
      <c r="AQ34" s="602"/>
      <c r="AR34" s="602"/>
      <c r="AS34" s="602"/>
      <c r="AT34" s="602"/>
      <c r="AU34" s="602"/>
      <c r="AV34" s="602"/>
      <c r="AW34" s="602"/>
      <c r="AX34" s="602"/>
      <c r="AY34" s="602"/>
      <c r="AZ34" s="602"/>
      <c r="BA34" s="602"/>
      <c r="BB34" s="602"/>
      <c r="BC34" s="602"/>
      <c r="BD34" s="178"/>
      <c r="BE34" s="601">
        <f>IF(BG34="","",MAX(C34:D43,U34:V43,AM34:AN43)+1)</f>
        <v>8</v>
      </c>
      <c r="BF34" s="601"/>
      <c r="BG34" s="602" t="str">
        <f>IF('各会計、関係団体の財政状況及び健全化判断比率'!B34="","",'各会計、関係団体の財政状況及び健全化判断比率'!B34)</f>
        <v>農業集落排水事業特別会計</v>
      </c>
      <c r="BH34" s="602"/>
      <c r="BI34" s="602"/>
      <c r="BJ34" s="602"/>
      <c r="BK34" s="602"/>
      <c r="BL34" s="602"/>
      <c r="BM34" s="602"/>
      <c r="BN34" s="602"/>
      <c r="BO34" s="602"/>
      <c r="BP34" s="602"/>
      <c r="BQ34" s="602"/>
      <c r="BR34" s="602"/>
      <c r="BS34" s="602"/>
      <c r="BT34" s="602"/>
      <c r="BU34" s="602"/>
      <c r="BV34" s="178"/>
      <c r="BW34" s="601">
        <f>IF(BY34="","",MAX(C34:D43,U34:V43,AM34:AN43,BE34:BF43)+1)</f>
        <v>9</v>
      </c>
      <c r="BX34" s="601"/>
      <c r="BY34" s="602" t="str">
        <f>IF('各会計、関係団体の財政状況及び健全化判断比率'!B68="","",'各会計、関係団体の財政状況及び健全化判断比率'!B68)</f>
        <v>長崎県市町村総合事務組合（一般会計）</v>
      </c>
      <c r="BZ34" s="602"/>
      <c r="CA34" s="602"/>
      <c r="CB34" s="602"/>
      <c r="CC34" s="602"/>
      <c r="CD34" s="602"/>
      <c r="CE34" s="602"/>
      <c r="CF34" s="602"/>
      <c r="CG34" s="602"/>
      <c r="CH34" s="602"/>
      <c r="CI34" s="602"/>
      <c r="CJ34" s="602"/>
      <c r="CK34" s="602"/>
      <c r="CL34" s="602"/>
      <c r="CM34" s="602"/>
      <c r="CN34" s="178"/>
      <c r="CO34" s="601">
        <f>IF(CQ34="","",MAX(C34:D43,U34:V43,AM34:AN43,BE34:BF43,BW34:BX43)+1)</f>
        <v>17</v>
      </c>
      <c r="CP34" s="601"/>
      <c r="CQ34" s="602" t="str">
        <f>IF('各会計、関係団体の財政状況及び健全化判断比率'!BS7="","",'各会計、関係団体の財政状況及び健全化判断比率'!BS7)</f>
        <v>長崎県林業公社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国民健康保険診療所特別会計</v>
      </c>
      <c r="X35" s="602"/>
      <c r="Y35" s="602"/>
      <c r="Z35" s="602"/>
      <c r="AA35" s="602"/>
      <c r="AB35" s="602"/>
      <c r="AC35" s="602"/>
      <c r="AD35" s="602"/>
      <c r="AE35" s="602"/>
      <c r="AF35" s="602"/>
      <c r="AG35" s="602"/>
      <c r="AH35" s="602"/>
      <c r="AI35" s="602"/>
      <c r="AJ35" s="602"/>
      <c r="AK35" s="602"/>
      <c r="AL35" s="178"/>
      <c r="AM35" s="601">
        <f t="shared" ref="AM35:AM43" si="0">IF(AO35="","",AM34+1)</f>
        <v>7</v>
      </c>
      <c r="AN35" s="601"/>
      <c r="AO35" s="602" t="str">
        <f>IF('各会計、関係団体の財政状況及び健全化判断比率'!B33="","",'各会計、関係団体の財政状況及び健全化判断比率'!B33)</f>
        <v>公共下水道事業会計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10</v>
      </c>
      <c r="BX35" s="601"/>
      <c r="BY35" s="602" t="str">
        <f>IF('各会計、関係団体の財政状況及び健全化判断比率'!B69="","",'各会計、関係団体の財政状況及び健全化判断比率'!B69)</f>
        <v>長崎県市町村総合事務組合（市町村会館管理事業特別会計）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介護保険特別会計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11</v>
      </c>
      <c r="BX36" s="601"/>
      <c r="BY36" s="602" t="str">
        <f>IF('各会計、関係団体の財政状況及び健全化判断比率'!B70="","",'各会計、関係団体の財政状況及び健全化判断比率'!B70)</f>
        <v>長崎県市町村総合事務組合（市町村会館馬町別館管理事業特別会計）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5</v>
      </c>
      <c r="V37" s="601"/>
      <c r="W37" s="602" t="str">
        <f>IF('各会計、関係団体の財政状況及び健全化判断比率'!B31="","",'各会計、関係団体の財政状況及び健全化判断比率'!B31)</f>
        <v>後期高齢者医療特別会計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12</v>
      </c>
      <c r="BX37" s="601"/>
      <c r="BY37" s="602" t="str">
        <f>IF('各会計、関係団体の財政状況及び健全化判断比率'!B71="","",'各会計、関係団体の財政状況及び健全化判断比率'!B71)</f>
        <v>長崎県市町村総合事務組合（公平委員会特別会計）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13</v>
      </c>
      <c r="BX38" s="601"/>
      <c r="BY38" s="602" t="str">
        <f>IF('各会計、関係団体の財政状況及び健全化判断比率'!B72="","",'各会計、関係団体の財政状況及び健全化判断比率'!B72)</f>
        <v>長崎県市町村総合事務組合（行政不服審査会事業特別会計）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14</v>
      </c>
      <c r="BX39" s="601"/>
      <c r="BY39" s="602" t="str">
        <f>IF('各会計、関係団体の財政状況及び健全化判断比率'!B73="","",'各会計、関係団体の財政状況及び健全化判断比率'!B73)</f>
        <v>長崎県市町村総合事務組合（交通災害共済事業特別会計）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15</v>
      </c>
      <c r="BX40" s="601"/>
      <c r="BY40" s="602" t="str">
        <f>IF('各会計、関係団体の財政状況及び健全化判断比率'!B74="","",'各会計、関係団体の財政状況及び健全化判断比率'!B74)</f>
        <v>長崎県後期高齢者医療広域連合（普通会計）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16</v>
      </c>
      <c r="BX41" s="601"/>
      <c r="BY41" s="602" t="str">
        <f>IF('各会計、関係団体の財政状況及び健全化判断比率'!B75="","",'各会計、関係団体の財政状況及び健全化判断比率'!B75)</f>
        <v>長崎県後期高齢者医療広域連合（後期高齢者医療事業会計）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04" t="s">
        <v>208</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209</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210</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211</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212</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213</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214</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0" t="s">
        <v>561</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0" t="s">
        <v>526</v>
      </c>
      <c r="D34" s="1180"/>
      <c r="E34" s="1181"/>
      <c r="F34" s="32">
        <v>29.56</v>
      </c>
      <c r="G34" s="33">
        <v>26.4</v>
      </c>
      <c r="H34" s="33">
        <v>26.73</v>
      </c>
      <c r="I34" s="33">
        <v>24.18</v>
      </c>
      <c r="J34" s="34">
        <v>23.5</v>
      </c>
      <c r="K34" s="22"/>
      <c r="L34" s="22"/>
      <c r="M34" s="22"/>
      <c r="N34" s="22"/>
      <c r="O34" s="22"/>
      <c r="P34" s="22"/>
    </row>
    <row r="35" spans="1:16" ht="39" customHeight="1" x14ac:dyDescent="0.15">
      <c r="A35" s="22"/>
      <c r="B35" s="35"/>
      <c r="C35" s="1174" t="s">
        <v>527</v>
      </c>
      <c r="D35" s="1175"/>
      <c r="E35" s="1176"/>
      <c r="F35" s="36">
        <v>6.86</v>
      </c>
      <c r="G35" s="37">
        <v>6.74</v>
      </c>
      <c r="H35" s="37">
        <v>7.51</v>
      </c>
      <c r="I35" s="37">
        <v>7.36</v>
      </c>
      <c r="J35" s="38">
        <v>8.61</v>
      </c>
      <c r="K35" s="22"/>
      <c r="L35" s="22"/>
      <c r="M35" s="22"/>
      <c r="N35" s="22"/>
      <c r="O35" s="22"/>
      <c r="P35" s="22"/>
    </row>
    <row r="36" spans="1:16" ht="39" customHeight="1" x14ac:dyDescent="0.15">
      <c r="A36" s="22"/>
      <c r="B36" s="35"/>
      <c r="C36" s="1174" t="s">
        <v>528</v>
      </c>
      <c r="D36" s="1175"/>
      <c r="E36" s="1176"/>
      <c r="F36" s="36">
        <v>1.85</v>
      </c>
      <c r="G36" s="37">
        <v>0.76</v>
      </c>
      <c r="H36" s="37">
        <v>0.44</v>
      </c>
      <c r="I36" s="37">
        <v>0.92</v>
      </c>
      <c r="J36" s="38">
        <v>0.8</v>
      </c>
      <c r="K36" s="22"/>
      <c r="L36" s="22"/>
      <c r="M36" s="22"/>
      <c r="N36" s="22"/>
      <c r="O36" s="22"/>
      <c r="P36" s="22"/>
    </row>
    <row r="37" spans="1:16" ht="39" customHeight="1" x14ac:dyDescent="0.15">
      <c r="A37" s="22"/>
      <c r="B37" s="35"/>
      <c r="C37" s="1174" t="s">
        <v>529</v>
      </c>
      <c r="D37" s="1175"/>
      <c r="E37" s="1176"/>
      <c r="F37" s="36">
        <v>2.66</v>
      </c>
      <c r="G37" s="37">
        <v>1.4</v>
      </c>
      <c r="H37" s="37">
        <v>0.56000000000000005</v>
      </c>
      <c r="I37" s="37">
        <v>0.87</v>
      </c>
      <c r="J37" s="38">
        <v>0.63</v>
      </c>
      <c r="K37" s="22"/>
      <c r="L37" s="22"/>
      <c r="M37" s="22"/>
      <c r="N37" s="22"/>
      <c r="O37" s="22"/>
      <c r="P37" s="22"/>
    </row>
    <row r="38" spans="1:16" ht="39" customHeight="1" x14ac:dyDescent="0.15">
      <c r="A38" s="22"/>
      <c r="B38" s="35"/>
      <c r="C38" s="1174" t="s">
        <v>530</v>
      </c>
      <c r="D38" s="1175"/>
      <c r="E38" s="1176"/>
      <c r="F38" s="36" t="s">
        <v>477</v>
      </c>
      <c r="G38" s="37" t="s">
        <v>477</v>
      </c>
      <c r="H38" s="37" t="s">
        <v>477</v>
      </c>
      <c r="I38" s="37">
        <v>0</v>
      </c>
      <c r="J38" s="38">
        <v>0.34</v>
      </c>
      <c r="K38" s="22"/>
      <c r="L38" s="22"/>
      <c r="M38" s="22"/>
      <c r="N38" s="22"/>
      <c r="O38" s="22"/>
      <c r="P38" s="22"/>
    </row>
    <row r="39" spans="1:16" ht="39" customHeight="1" x14ac:dyDescent="0.15">
      <c r="A39" s="22"/>
      <c r="B39" s="35"/>
      <c r="C39" s="1174" t="s">
        <v>531</v>
      </c>
      <c r="D39" s="1175"/>
      <c r="E39" s="1176"/>
      <c r="F39" s="36">
        <v>7.0000000000000007E-2</v>
      </c>
      <c r="G39" s="37">
        <v>0.04</v>
      </c>
      <c r="H39" s="37">
        <v>0.12</v>
      </c>
      <c r="I39" s="37">
        <v>0.05</v>
      </c>
      <c r="J39" s="38">
        <v>0.05</v>
      </c>
      <c r="K39" s="22"/>
      <c r="L39" s="22"/>
      <c r="M39" s="22"/>
      <c r="N39" s="22"/>
      <c r="O39" s="22"/>
      <c r="P39" s="22"/>
    </row>
    <row r="40" spans="1:16" ht="39" customHeight="1" x14ac:dyDescent="0.15">
      <c r="A40" s="22"/>
      <c r="B40" s="35"/>
      <c r="C40" s="1174" t="s">
        <v>532</v>
      </c>
      <c r="D40" s="1175"/>
      <c r="E40" s="1176"/>
      <c r="F40" s="36">
        <v>0.04</v>
      </c>
      <c r="G40" s="37">
        <v>0.03</v>
      </c>
      <c r="H40" s="37">
        <v>0.03</v>
      </c>
      <c r="I40" s="37">
        <v>0.03</v>
      </c>
      <c r="J40" s="38">
        <v>0.04</v>
      </c>
      <c r="K40" s="22"/>
      <c r="L40" s="22"/>
      <c r="M40" s="22"/>
      <c r="N40" s="22"/>
      <c r="O40" s="22"/>
      <c r="P40" s="22"/>
    </row>
    <row r="41" spans="1:16" ht="39" customHeight="1" x14ac:dyDescent="0.15">
      <c r="A41" s="22"/>
      <c r="B41" s="35"/>
      <c r="C41" s="1174" t="s">
        <v>533</v>
      </c>
      <c r="D41" s="1175"/>
      <c r="E41" s="1176"/>
      <c r="F41" s="36">
        <v>0.06</v>
      </c>
      <c r="G41" s="37">
        <v>0.01</v>
      </c>
      <c r="H41" s="37">
        <v>0</v>
      </c>
      <c r="I41" s="37">
        <v>0</v>
      </c>
      <c r="J41" s="38">
        <v>0</v>
      </c>
      <c r="K41" s="22"/>
      <c r="L41" s="22"/>
      <c r="M41" s="22"/>
      <c r="N41" s="22"/>
      <c r="O41" s="22"/>
      <c r="P41" s="22"/>
    </row>
    <row r="42" spans="1:16" ht="39" customHeight="1" x14ac:dyDescent="0.15">
      <c r="A42" s="22"/>
      <c r="B42" s="39"/>
      <c r="C42" s="1174" t="s">
        <v>534</v>
      </c>
      <c r="D42" s="1175"/>
      <c r="E42" s="1176"/>
      <c r="F42" s="36" t="s">
        <v>477</v>
      </c>
      <c r="G42" s="37" t="s">
        <v>477</v>
      </c>
      <c r="H42" s="37" t="s">
        <v>477</v>
      </c>
      <c r="I42" s="37" t="s">
        <v>477</v>
      </c>
      <c r="J42" s="38" t="s">
        <v>477</v>
      </c>
      <c r="K42" s="22"/>
      <c r="L42" s="22"/>
      <c r="M42" s="22"/>
      <c r="N42" s="22"/>
      <c r="O42" s="22"/>
      <c r="P42" s="22"/>
    </row>
    <row r="43" spans="1:16" ht="39" customHeight="1" thickBot="1" x14ac:dyDescent="0.2">
      <c r="A43" s="22"/>
      <c r="B43" s="40"/>
      <c r="C43" s="1177" t="s">
        <v>535</v>
      </c>
      <c r="D43" s="1178"/>
      <c r="E43" s="1179"/>
      <c r="F43" s="41">
        <v>0.96</v>
      </c>
      <c r="G43" s="42">
        <v>0.49</v>
      </c>
      <c r="H43" s="42">
        <v>2.64</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m3E+Al7Ey8PE1bF8TJL10YXgFMLfH7Xm2QFVcTmaHPq75i346j5xJp8f3Q6bQmTl6QQnhuZQTJRjg6cJRco1A==" saltValue="kCUj+LxMvNyOm9r30IaX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519</v>
      </c>
      <c r="L45" s="60">
        <v>493</v>
      </c>
      <c r="M45" s="60">
        <v>514</v>
      </c>
      <c r="N45" s="60">
        <v>507</v>
      </c>
      <c r="O45" s="61">
        <v>525</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477</v>
      </c>
      <c r="L46" s="64" t="s">
        <v>477</v>
      </c>
      <c r="M46" s="64" t="s">
        <v>477</v>
      </c>
      <c r="N46" s="64" t="s">
        <v>477</v>
      </c>
      <c r="O46" s="65" t="s">
        <v>477</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477</v>
      </c>
      <c r="L47" s="64" t="s">
        <v>477</v>
      </c>
      <c r="M47" s="64" t="s">
        <v>477</v>
      </c>
      <c r="N47" s="64" t="s">
        <v>477</v>
      </c>
      <c r="O47" s="65" t="s">
        <v>477</v>
      </c>
      <c r="P47" s="48"/>
      <c r="Q47" s="48"/>
      <c r="R47" s="48"/>
      <c r="S47" s="48"/>
      <c r="T47" s="48"/>
      <c r="U47" s="48"/>
    </row>
    <row r="48" spans="1:21" ht="30.75" customHeight="1" x14ac:dyDescent="0.15">
      <c r="A48" s="48"/>
      <c r="B48" s="1184"/>
      <c r="C48" s="1185"/>
      <c r="D48" s="62"/>
      <c r="E48" s="1190" t="s">
        <v>15</v>
      </c>
      <c r="F48" s="1190"/>
      <c r="G48" s="1190"/>
      <c r="H48" s="1190"/>
      <c r="I48" s="1190"/>
      <c r="J48" s="1191"/>
      <c r="K48" s="63">
        <v>272</v>
      </c>
      <c r="L48" s="64">
        <v>289</v>
      </c>
      <c r="M48" s="64">
        <v>288</v>
      </c>
      <c r="N48" s="64">
        <v>302</v>
      </c>
      <c r="O48" s="65">
        <v>312</v>
      </c>
      <c r="P48" s="48"/>
      <c r="Q48" s="48"/>
      <c r="R48" s="48"/>
      <c r="S48" s="48"/>
      <c r="T48" s="48"/>
      <c r="U48" s="48"/>
    </row>
    <row r="49" spans="1:21" ht="30.75" customHeight="1" x14ac:dyDescent="0.15">
      <c r="A49" s="48"/>
      <c r="B49" s="1184"/>
      <c r="C49" s="1185"/>
      <c r="D49" s="62"/>
      <c r="E49" s="1190" t="s">
        <v>16</v>
      </c>
      <c r="F49" s="1190"/>
      <c r="G49" s="1190"/>
      <c r="H49" s="1190"/>
      <c r="I49" s="1190"/>
      <c r="J49" s="1191"/>
      <c r="K49" s="63" t="s">
        <v>477</v>
      </c>
      <c r="L49" s="64" t="s">
        <v>477</v>
      </c>
      <c r="M49" s="64" t="s">
        <v>477</v>
      </c>
      <c r="N49" s="64" t="s">
        <v>477</v>
      </c>
      <c r="O49" s="65" t="s">
        <v>477</v>
      </c>
      <c r="P49" s="48"/>
      <c r="Q49" s="48"/>
      <c r="R49" s="48"/>
      <c r="S49" s="48"/>
      <c r="T49" s="48"/>
      <c r="U49" s="48"/>
    </row>
    <row r="50" spans="1:21" ht="30.75" customHeight="1" x14ac:dyDescent="0.15">
      <c r="A50" s="48"/>
      <c r="B50" s="1184"/>
      <c r="C50" s="1185"/>
      <c r="D50" s="62"/>
      <c r="E50" s="1190" t="s">
        <v>17</v>
      </c>
      <c r="F50" s="1190"/>
      <c r="G50" s="1190"/>
      <c r="H50" s="1190"/>
      <c r="I50" s="1190"/>
      <c r="J50" s="1191"/>
      <c r="K50" s="63" t="s">
        <v>477</v>
      </c>
      <c r="L50" s="64" t="s">
        <v>477</v>
      </c>
      <c r="M50" s="64" t="s">
        <v>477</v>
      </c>
      <c r="N50" s="64" t="s">
        <v>477</v>
      </c>
      <c r="O50" s="65" t="s">
        <v>477</v>
      </c>
      <c r="P50" s="48"/>
      <c r="Q50" s="48"/>
      <c r="R50" s="48"/>
      <c r="S50" s="48"/>
      <c r="T50" s="48"/>
      <c r="U50" s="48"/>
    </row>
    <row r="51" spans="1:21" ht="30.75" customHeight="1" x14ac:dyDescent="0.15">
      <c r="A51" s="48"/>
      <c r="B51" s="1186"/>
      <c r="C51" s="1187"/>
      <c r="D51" s="66"/>
      <c r="E51" s="1190" t="s">
        <v>18</v>
      </c>
      <c r="F51" s="1190"/>
      <c r="G51" s="1190"/>
      <c r="H51" s="1190"/>
      <c r="I51" s="1190"/>
      <c r="J51" s="1191"/>
      <c r="K51" s="63" t="s">
        <v>477</v>
      </c>
      <c r="L51" s="64" t="s">
        <v>477</v>
      </c>
      <c r="M51" s="64" t="s">
        <v>477</v>
      </c>
      <c r="N51" s="64" t="s">
        <v>477</v>
      </c>
      <c r="O51" s="65" t="s">
        <v>477</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524</v>
      </c>
      <c r="L52" s="64">
        <v>530</v>
      </c>
      <c r="M52" s="64">
        <v>533</v>
      </c>
      <c r="N52" s="64">
        <v>529</v>
      </c>
      <c r="O52" s="65">
        <v>540</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267</v>
      </c>
      <c r="L53" s="69">
        <v>252</v>
      </c>
      <c r="M53" s="69">
        <v>269</v>
      </c>
      <c r="N53" s="69">
        <v>280</v>
      </c>
      <c r="O53" s="70">
        <v>297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536</v>
      </c>
      <c r="P55" s="48"/>
      <c r="Q55" s="48"/>
      <c r="R55" s="48"/>
      <c r="S55" s="48"/>
      <c r="T55" s="48"/>
      <c r="U55" s="48"/>
    </row>
    <row r="56" spans="1:21" ht="31.5" customHeight="1" thickBot="1" x14ac:dyDescent="0.2">
      <c r="A56" s="48"/>
      <c r="B56" s="76"/>
      <c r="C56" s="77"/>
      <c r="D56" s="77"/>
      <c r="E56" s="78"/>
      <c r="F56" s="78"/>
      <c r="G56" s="78"/>
      <c r="H56" s="78"/>
      <c r="I56" s="78"/>
      <c r="J56" s="79" t="s">
        <v>2</v>
      </c>
      <c r="K56" s="80" t="s">
        <v>537</v>
      </c>
      <c r="L56" s="81" t="s">
        <v>538</v>
      </c>
      <c r="M56" s="81" t="s">
        <v>539</v>
      </c>
      <c r="N56" s="81" t="s">
        <v>540</v>
      </c>
      <c r="O56" s="82" t="s">
        <v>541</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JN4tViMtGC/l4a3Jv7+Wf3GnJFMBPWTNaXmia+MVfAkvwidtGSEb4HtUtxYVik1JLosJw8XNeXV6LXxr5FV/Q==" saltValue="4dIOJ6t01q3rtBCKDEds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519</v>
      </c>
      <c r="J40" s="100" t="s">
        <v>520</v>
      </c>
      <c r="K40" s="100" t="s">
        <v>521</v>
      </c>
      <c r="L40" s="100" t="s">
        <v>522</v>
      </c>
      <c r="M40" s="101" t="s">
        <v>523</v>
      </c>
    </row>
    <row r="41" spans="2:13" ht="27.75" customHeight="1" x14ac:dyDescent="0.15">
      <c r="B41" s="1208" t="s">
        <v>30</v>
      </c>
      <c r="C41" s="1209"/>
      <c r="D41" s="102"/>
      <c r="E41" s="1214" t="s">
        <v>31</v>
      </c>
      <c r="F41" s="1214"/>
      <c r="G41" s="1214"/>
      <c r="H41" s="1215"/>
      <c r="I41" s="351">
        <v>4435</v>
      </c>
      <c r="J41" s="352">
        <v>4262</v>
      </c>
      <c r="K41" s="352">
        <v>4237</v>
      </c>
      <c r="L41" s="352">
        <v>4229</v>
      </c>
      <c r="M41" s="353">
        <v>4256</v>
      </c>
    </row>
    <row r="42" spans="2:13" ht="27.75" customHeight="1" x14ac:dyDescent="0.15">
      <c r="B42" s="1210"/>
      <c r="C42" s="1211"/>
      <c r="D42" s="103"/>
      <c r="E42" s="1216" t="s">
        <v>32</v>
      </c>
      <c r="F42" s="1216"/>
      <c r="G42" s="1216"/>
      <c r="H42" s="1217"/>
      <c r="I42" s="354" t="s">
        <v>477</v>
      </c>
      <c r="J42" s="355" t="s">
        <v>477</v>
      </c>
      <c r="K42" s="355" t="s">
        <v>477</v>
      </c>
      <c r="L42" s="355" t="s">
        <v>477</v>
      </c>
      <c r="M42" s="356" t="s">
        <v>477</v>
      </c>
    </row>
    <row r="43" spans="2:13" ht="27.75" customHeight="1" x14ac:dyDescent="0.15">
      <c r="B43" s="1210"/>
      <c r="C43" s="1211"/>
      <c r="D43" s="103"/>
      <c r="E43" s="1216" t="s">
        <v>33</v>
      </c>
      <c r="F43" s="1216"/>
      <c r="G43" s="1216"/>
      <c r="H43" s="1217"/>
      <c r="I43" s="354">
        <v>3285</v>
      </c>
      <c r="J43" s="355">
        <v>3171</v>
      </c>
      <c r="K43" s="355">
        <v>3074</v>
      </c>
      <c r="L43" s="355">
        <v>2884</v>
      </c>
      <c r="M43" s="356">
        <v>2612</v>
      </c>
    </row>
    <row r="44" spans="2:13" ht="27.75" customHeight="1" x14ac:dyDescent="0.15">
      <c r="B44" s="1210"/>
      <c r="C44" s="1211"/>
      <c r="D44" s="103"/>
      <c r="E44" s="1216" t="s">
        <v>34</v>
      </c>
      <c r="F44" s="1216"/>
      <c r="G44" s="1216"/>
      <c r="H44" s="1217"/>
      <c r="I44" s="354" t="s">
        <v>477</v>
      </c>
      <c r="J44" s="355" t="s">
        <v>477</v>
      </c>
      <c r="K44" s="355" t="s">
        <v>477</v>
      </c>
      <c r="L44" s="355" t="s">
        <v>477</v>
      </c>
      <c r="M44" s="356" t="s">
        <v>477</v>
      </c>
    </row>
    <row r="45" spans="2:13" ht="27.75" customHeight="1" x14ac:dyDescent="0.15">
      <c r="B45" s="1210"/>
      <c r="C45" s="1211"/>
      <c r="D45" s="103"/>
      <c r="E45" s="1216" t="s">
        <v>35</v>
      </c>
      <c r="F45" s="1216"/>
      <c r="G45" s="1216"/>
      <c r="H45" s="1217"/>
      <c r="I45" s="354">
        <v>690</v>
      </c>
      <c r="J45" s="355">
        <v>696</v>
      </c>
      <c r="K45" s="355">
        <v>675</v>
      </c>
      <c r="L45" s="355">
        <v>675</v>
      </c>
      <c r="M45" s="356">
        <v>675</v>
      </c>
    </row>
    <row r="46" spans="2:13" ht="27.75" customHeight="1" x14ac:dyDescent="0.15">
      <c r="B46" s="1210"/>
      <c r="C46" s="1211"/>
      <c r="D46" s="104"/>
      <c r="E46" s="1216" t="s">
        <v>36</v>
      </c>
      <c r="F46" s="1216"/>
      <c r="G46" s="1216"/>
      <c r="H46" s="1217"/>
      <c r="I46" s="354">
        <v>4</v>
      </c>
      <c r="J46" s="355">
        <v>4</v>
      </c>
      <c r="K46" s="355">
        <v>3</v>
      </c>
      <c r="L46" s="355">
        <v>3</v>
      </c>
      <c r="M46" s="356">
        <v>3</v>
      </c>
    </row>
    <row r="47" spans="2:13" ht="27.75" customHeight="1" x14ac:dyDescent="0.15">
      <c r="B47" s="1210"/>
      <c r="C47" s="1211"/>
      <c r="D47" s="105"/>
      <c r="E47" s="1218" t="s">
        <v>37</v>
      </c>
      <c r="F47" s="1219"/>
      <c r="G47" s="1219"/>
      <c r="H47" s="1220"/>
      <c r="I47" s="354" t="s">
        <v>477</v>
      </c>
      <c r="J47" s="355" t="s">
        <v>477</v>
      </c>
      <c r="K47" s="355" t="s">
        <v>477</v>
      </c>
      <c r="L47" s="355" t="s">
        <v>477</v>
      </c>
      <c r="M47" s="356" t="s">
        <v>477</v>
      </c>
    </row>
    <row r="48" spans="2:13" ht="27.75" customHeight="1" x14ac:dyDescent="0.15">
      <c r="B48" s="1210"/>
      <c r="C48" s="1211"/>
      <c r="D48" s="103"/>
      <c r="E48" s="1216" t="s">
        <v>38</v>
      </c>
      <c r="F48" s="1216"/>
      <c r="G48" s="1216"/>
      <c r="H48" s="1217"/>
      <c r="I48" s="354" t="s">
        <v>477</v>
      </c>
      <c r="J48" s="355" t="s">
        <v>477</v>
      </c>
      <c r="K48" s="355" t="s">
        <v>477</v>
      </c>
      <c r="L48" s="355" t="s">
        <v>477</v>
      </c>
      <c r="M48" s="356" t="s">
        <v>477</v>
      </c>
    </row>
    <row r="49" spans="2:13" ht="27.75" customHeight="1" x14ac:dyDescent="0.15">
      <c r="B49" s="1212"/>
      <c r="C49" s="1213"/>
      <c r="D49" s="103"/>
      <c r="E49" s="1216" t="s">
        <v>39</v>
      </c>
      <c r="F49" s="1216"/>
      <c r="G49" s="1216"/>
      <c r="H49" s="1217"/>
      <c r="I49" s="354" t="s">
        <v>477</v>
      </c>
      <c r="J49" s="355" t="s">
        <v>477</v>
      </c>
      <c r="K49" s="355" t="s">
        <v>477</v>
      </c>
      <c r="L49" s="355" t="s">
        <v>477</v>
      </c>
      <c r="M49" s="356" t="s">
        <v>477</v>
      </c>
    </row>
    <row r="50" spans="2:13" ht="27.75" customHeight="1" x14ac:dyDescent="0.15">
      <c r="B50" s="1221" t="s">
        <v>40</v>
      </c>
      <c r="C50" s="1222"/>
      <c r="D50" s="106"/>
      <c r="E50" s="1216" t="s">
        <v>41</v>
      </c>
      <c r="F50" s="1216"/>
      <c r="G50" s="1216"/>
      <c r="H50" s="1217"/>
      <c r="I50" s="354">
        <v>5840</v>
      </c>
      <c r="J50" s="355">
        <v>5835</v>
      </c>
      <c r="K50" s="355">
        <v>6081</v>
      </c>
      <c r="L50" s="355">
        <v>5327</v>
      </c>
      <c r="M50" s="356">
        <v>5779</v>
      </c>
    </row>
    <row r="51" spans="2:13" ht="27.75" customHeight="1" x14ac:dyDescent="0.15">
      <c r="B51" s="1210"/>
      <c r="C51" s="1211"/>
      <c r="D51" s="103"/>
      <c r="E51" s="1216" t="s">
        <v>42</v>
      </c>
      <c r="F51" s="1216"/>
      <c r="G51" s="1216"/>
      <c r="H51" s="1217"/>
      <c r="I51" s="354">
        <v>154</v>
      </c>
      <c r="J51" s="355">
        <v>138</v>
      </c>
      <c r="K51" s="355">
        <v>197</v>
      </c>
      <c r="L51" s="355">
        <v>252</v>
      </c>
      <c r="M51" s="356">
        <v>215</v>
      </c>
    </row>
    <row r="52" spans="2:13" ht="27.75" customHeight="1" x14ac:dyDescent="0.15">
      <c r="B52" s="1212"/>
      <c r="C52" s="1213"/>
      <c r="D52" s="103"/>
      <c r="E52" s="1216" t="s">
        <v>43</v>
      </c>
      <c r="F52" s="1216"/>
      <c r="G52" s="1216"/>
      <c r="H52" s="1217"/>
      <c r="I52" s="354">
        <v>5036</v>
      </c>
      <c r="J52" s="355">
        <v>4771</v>
      </c>
      <c r="K52" s="355">
        <v>4685</v>
      </c>
      <c r="L52" s="355">
        <v>4761</v>
      </c>
      <c r="M52" s="356">
        <v>4861</v>
      </c>
    </row>
    <row r="53" spans="2:13" ht="27.75" customHeight="1" thickBot="1" x14ac:dyDescent="0.2">
      <c r="B53" s="1223" t="s">
        <v>44</v>
      </c>
      <c r="C53" s="1224"/>
      <c r="D53" s="107"/>
      <c r="E53" s="1225" t="s">
        <v>45</v>
      </c>
      <c r="F53" s="1225"/>
      <c r="G53" s="1225"/>
      <c r="H53" s="1226"/>
      <c r="I53" s="357">
        <v>-2615</v>
      </c>
      <c r="J53" s="358">
        <v>-2611</v>
      </c>
      <c r="K53" s="358">
        <v>-2974</v>
      </c>
      <c r="L53" s="358">
        <v>-2549</v>
      </c>
      <c r="M53" s="359">
        <v>-3311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zCICEwTrgLzRZjNSggMcXfgFQqCnwfImUi2QWwiZhbBS6sNZl4xwBYOtMJ8/rJd8ziG9kxjpbx5xlJJDAhFDLw==" saltValue="mPJAds7BynwJpPOTSLSN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521</v>
      </c>
      <c r="G54" s="116" t="s">
        <v>522</v>
      </c>
      <c r="H54" s="117" t="s">
        <v>523</v>
      </c>
    </row>
    <row r="55" spans="2:8" ht="52.5" customHeight="1" x14ac:dyDescent="0.15">
      <c r="B55" s="118"/>
      <c r="C55" s="1235" t="s">
        <v>48</v>
      </c>
      <c r="D55" s="1235"/>
      <c r="E55" s="1236"/>
      <c r="F55" s="119">
        <v>1023</v>
      </c>
      <c r="G55" s="119">
        <v>643</v>
      </c>
      <c r="H55" s="120">
        <v>870</v>
      </c>
    </row>
    <row r="56" spans="2:8" ht="52.5" customHeight="1" x14ac:dyDescent="0.15">
      <c r="B56" s="121"/>
      <c r="C56" s="1237" t="s">
        <v>49</v>
      </c>
      <c r="D56" s="1237"/>
      <c r="E56" s="1238"/>
      <c r="F56" s="122">
        <v>663</v>
      </c>
      <c r="G56" s="122">
        <v>564</v>
      </c>
      <c r="H56" s="123">
        <v>637</v>
      </c>
    </row>
    <row r="57" spans="2:8" ht="53.25" customHeight="1" x14ac:dyDescent="0.15">
      <c r="B57" s="121"/>
      <c r="C57" s="1239" t="s">
        <v>50</v>
      </c>
      <c r="D57" s="1239"/>
      <c r="E57" s="1240"/>
      <c r="F57" s="124">
        <v>3804</v>
      </c>
      <c r="G57" s="124">
        <v>3580</v>
      </c>
      <c r="H57" s="125">
        <v>3732</v>
      </c>
    </row>
    <row r="58" spans="2:8" ht="45.75" customHeight="1" x14ac:dyDescent="0.15">
      <c r="B58" s="126"/>
      <c r="C58" s="1227" t="s">
        <v>556</v>
      </c>
      <c r="D58" s="1228"/>
      <c r="E58" s="1229"/>
      <c r="F58" s="127">
        <v>2726</v>
      </c>
      <c r="G58" s="127">
        <v>1951</v>
      </c>
      <c r="H58" s="128">
        <v>2099</v>
      </c>
    </row>
    <row r="59" spans="2:8" ht="45.75" customHeight="1" x14ac:dyDescent="0.15">
      <c r="B59" s="126"/>
      <c r="C59" s="1227" t="s">
        <v>557</v>
      </c>
      <c r="D59" s="1228"/>
      <c r="E59" s="1229"/>
      <c r="F59" s="127">
        <v>0</v>
      </c>
      <c r="G59" s="127">
        <v>655</v>
      </c>
      <c r="H59" s="128">
        <v>624</v>
      </c>
    </row>
    <row r="60" spans="2:8" ht="45.75" customHeight="1" x14ac:dyDescent="0.15">
      <c r="B60" s="126"/>
      <c r="C60" s="1227" t="s">
        <v>558</v>
      </c>
      <c r="D60" s="1228"/>
      <c r="E60" s="1229"/>
      <c r="F60" s="127">
        <v>433</v>
      </c>
      <c r="G60" s="127">
        <v>290</v>
      </c>
      <c r="H60" s="128">
        <v>315</v>
      </c>
    </row>
    <row r="61" spans="2:8" ht="45.75" customHeight="1" x14ac:dyDescent="0.15">
      <c r="B61" s="126"/>
      <c r="C61" s="1227" t="s">
        <v>559</v>
      </c>
      <c r="D61" s="1228"/>
      <c r="E61" s="1229"/>
      <c r="F61" s="127">
        <v>188</v>
      </c>
      <c r="G61" s="127">
        <v>188</v>
      </c>
      <c r="H61" s="128">
        <v>188</v>
      </c>
    </row>
    <row r="62" spans="2:8" ht="45.75" customHeight="1" thickBot="1" x14ac:dyDescent="0.2">
      <c r="B62" s="129"/>
      <c r="C62" s="1230" t="s">
        <v>560</v>
      </c>
      <c r="D62" s="1231"/>
      <c r="E62" s="1232"/>
      <c r="F62" s="130">
        <v>185</v>
      </c>
      <c r="G62" s="130">
        <v>185</v>
      </c>
      <c r="H62" s="131">
        <v>185</v>
      </c>
    </row>
    <row r="63" spans="2:8" ht="52.5" customHeight="1" thickBot="1" x14ac:dyDescent="0.2">
      <c r="B63" s="132"/>
      <c r="C63" s="1233" t="s">
        <v>51</v>
      </c>
      <c r="D63" s="1233"/>
      <c r="E63" s="1234"/>
      <c r="F63" s="133">
        <v>5490</v>
      </c>
      <c r="G63" s="133">
        <v>4787</v>
      </c>
      <c r="H63" s="134">
        <v>5240</v>
      </c>
    </row>
    <row r="64" spans="2:8" x14ac:dyDescent="0.15"/>
  </sheetData>
  <sheetProtection algorithmName="SHA-512" hashValue="T6O54kgxNPqyRYJ9RLM3NBI3MC3E+wsJWYd8Cf9h9mS98weQKFqB+XA12JYfZ8uAf0q18a37zdMzc80NZDdsRQ==" saltValue="K6ZYAQwGNFiUgQMPU5aD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6C633-1F44-4934-B51F-88B893750B3B}">
  <sheetPr>
    <pageSetUpPr fitToPage="1"/>
  </sheetPr>
  <dimension ref="A1:DE85"/>
  <sheetViews>
    <sheetView showGridLines="0" zoomScaleNormal="100" zoomScaleSheetLayoutView="55" workbookViewId="0">
      <selection activeCell="CX19" sqref="CX19"/>
    </sheetView>
  </sheetViews>
  <sheetFormatPr defaultColWidth="0" defaultRowHeight="0" customHeight="1" zeroHeight="1" x14ac:dyDescent="0.15"/>
  <cols>
    <col min="1" max="1" width="6.375" style="1241" customWidth="1"/>
    <col min="2" max="107" width="2.5" style="1241" customWidth="1"/>
    <col min="108" max="108" width="6.125" style="1243" customWidth="1"/>
    <col min="109" max="109" width="5.875" style="1242" customWidth="1"/>
    <col min="110" max="16384" width="8.625" style="1241" hidden="1"/>
  </cols>
  <sheetData>
    <row r="1" spans="1:109" ht="42.75" customHeight="1" x14ac:dyDescent="0.15">
      <c r="A1" s="1298"/>
      <c r="B1" s="1297"/>
      <c r="DD1" s="1241"/>
      <c r="DE1" s="1241"/>
    </row>
    <row r="2" spans="1:109" ht="25.5" customHeight="1" x14ac:dyDescent="0.15">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1"/>
      <c r="DE2" s="1241"/>
    </row>
    <row r="3" spans="1:109" ht="25.5" customHeight="1" x14ac:dyDescent="0.15">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1"/>
      <c r="DE3" s="1241"/>
    </row>
    <row r="4" spans="1:109" s="255" customFormat="1" ht="13.5" x14ac:dyDescent="0.1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55" customFormat="1" ht="13.5" x14ac:dyDescent="0.1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55" customFormat="1" ht="13.5" x14ac:dyDescent="0.1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55" customFormat="1" ht="13.5" x14ac:dyDescent="0.1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55" customFormat="1" ht="13.5" x14ac:dyDescent="0.1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55" customFormat="1" ht="13.5" x14ac:dyDescent="0.1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55" customFormat="1" ht="13.5" x14ac:dyDescent="0.1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55" customFormat="1" ht="13.5" x14ac:dyDescent="0.1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55" customFormat="1" ht="13.5" x14ac:dyDescent="0.1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55" customFormat="1" ht="13.5" x14ac:dyDescent="0.1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55" customFormat="1" ht="13.5" x14ac:dyDescent="0.1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55" customFormat="1" ht="13.5" x14ac:dyDescent="0.15">
      <c r="A15" s="1241"/>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55" customFormat="1" ht="13.5" x14ac:dyDescent="0.15">
      <c r="A16" s="1241"/>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55" customFormat="1" ht="13.5" x14ac:dyDescent="0.15">
      <c r="A17" s="1241"/>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55" customFormat="1" ht="13.5" x14ac:dyDescent="0.15">
      <c r="A18" s="1241"/>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5" x14ac:dyDescent="0.15">
      <c r="DD19" s="1241"/>
      <c r="DE19" s="1241"/>
    </row>
    <row r="20" spans="1:109" ht="13.5" x14ac:dyDescent="0.15">
      <c r="DD20" s="1241"/>
      <c r="DE20" s="1241"/>
    </row>
    <row r="21" spans="1:109" ht="17.25" customHeight="1" x14ac:dyDescent="0.15">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1"/>
    </row>
    <row r="22" spans="1:109" ht="17.25" customHeight="1" x14ac:dyDescent="0.15">
      <c r="B22" s="1242"/>
    </row>
    <row r="23" spans="1:109" ht="13.5" x14ac:dyDescent="0.15">
      <c r="B23" s="1242"/>
    </row>
    <row r="24" spans="1:109" ht="13.5" x14ac:dyDescent="0.15">
      <c r="B24" s="1242"/>
    </row>
    <row r="25" spans="1:109" ht="13.5" x14ac:dyDescent="0.15">
      <c r="B25" s="1242"/>
    </row>
    <row r="26" spans="1:109" ht="13.5" x14ac:dyDescent="0.15">
      <c r="B26" s="1242"/>
    </row>
    <row r="27" spans="1:109" ht="13.5" x14ac:dyDescent="0.15">
      <c r="B27" s="1242"/>
    </row>
    <row r="28" spans="1:109" ht="13.5" x14ac:dyDescent="0.15">
      <c r="B28" s="1242"/>
    </row>
    <row r="29" spans="1:109" ht="13.5" x14ac:dyDescent="0.15">
      <c r="B29" s="1242"/>
    </row>
    <row r="30" spans="1:109" ht="13.5" x14ac:dyDescent="0.15">
      <c r="B30" s="1242"/>
    </row>
    <row r="31" spans="1:109" ht="13.5" x14ac:dyDescent="0.15">
      <c r="B31" s="1242"/>
    </row>
    <row r="32" spans="1:109" ht="13.5" x14ac:dyDescent="0.15">
      <c r="B32" s="1242"/>
    </row>
    <row r="33" spans="2:109" ht="13.5" x14ac:dyDescent="0.15">
      <c r="B33" s="1242"/>
    </row>
    <row r="34" spans="2:109" ht="13.5" x14ac:dyDescent="0.15">
      <c r="B34" s="1242"/>
    </row>
    <row r="35" spans="2:109" ht="13.5" x14ac:dyDescent="0.15">
      <c r="B35" s="1242"/>
    </row>
    <row r="36" spans="2:109" ht="13.5" x14ac:dyDescent="0.15">
      <c r="B36" s="1242"/>
    </row>
    <row r="37" spans="2:109" ht="13.5" x14ac:dyDescent="0.15">
      <c r="B37" s="1242"/>
    </row>
    <row r="38" spans="2:109" ht="13.5" x14ac:dyDescent="0.15">
      <c r="B38" s="1242"/>
    </row>
    <row r="39" spans="2:109" ht="13.5" x14ac:dyDescent="0.15">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5" x14ac:dyDescent="0.15">
      <c r="B40" s="1282"/>
      <c r="DD40" s="1282"/>
      <c r="DE40" s="1241"/>
    </row>
    <row r="41" spans="2:109" ht="17.25" x14ac:dyDescent="0.15">
      <c r="B41" s="1293" t="s">
        <v>614</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5" x14ac:dyDescent="0.15">
      <c r="B42" s="1242"/>
      <c r="G42" s="1278"/>
      <c r="I42" s="1277"/>
      <c r="J42" s="1277"/>
      <c r="K42" s="1277"/>
      <c r="AM42" s="1278"/>
      <c r="AN42" s="1278" t="s">
        <v>610</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x14ac:dyDescent="0.15">
      <c r="B43" s="1242"/>
      <c r="AN43" s="1276" t="s">
        <v>613</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5" x14ac:dyDescent="0.15">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5" x14ac:dyDescent="0.15">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5" x14ac:dyDescent="0.15">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5" x14ac:dyDescent="0.15">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5" x14ac:dyDescent="0.15">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5" x14ac:dyDescent="0.15">
      <c r="B49" s="1242"/>
      <c r="AN49" s="1241" t="s">
        <v>608</v>
      </c>
    </row>
    <row r="50" spans="1:109" ht="13.5" x14ac:dyDescent="0.15">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519</v>
      </c>
      <c r="BQ50" s="1250"/>
      <c r="BR50" s="1250"/>
      <c r="BS50" s="1250"/>
      <c r="BT50" s="1250"/>
      <c r="BU50" s="1250"/>
      <c r="BV50" s="1250"/>
      <c r="BW50" s="1250"/>
      <c r="BX50" s="1250" t="s">
        <v>520</v>
      </c>
      <c r="BY50" s="1250"/>
      <c r="BZ50" s="1250"/>
      <c r="CA50" s="1250"/>
      <c r="CB50" s="1250"/>
      <c r="CC50" s="1250"/>
      <c r="CD50" s="1250"/>
      <c r="CE50" s="1250"/>
      <c r="CF50" s="1250" t="s">
        <v>521</v>
      </c>
      <c r="CG50" s="1250"/>
      <c r="CH50" s="1250"/>
      <c r="CI50" s="1250"/>
      <c r="CJ50" s="1250"/>
      <c r="CK50" s="1250"/>
      <c r="CL50" s="1250"/>
      <c r="CM50" s="1250"/>
      <c r="CN50" s="1250" t="s">
        <v>522</v>
      </c>
      <c r="CO50" s="1250"/>
      <c r="CP50" s="1250"/>
      <c r="CQ50" s="1250"/>
      <c r="CR50" s="1250"/>
      <c r="CS50" s="1250"/>
      <c r="CT50" s="1250"/>
      <c r="CU50" s="1250"/>
      <c r="CV50" s="1250" t="s">
        <v>523</v>
      </c>
      <c r="CW50" s="1250"/>
      <c r="CX50" s="1250"/>
      <c r="CY50" s="1250"/>
      <c r="CZ50" s="1250"/>
      <c r="DA50" s="1250"/>
      <c r="DB50" s="1250"/>
      <c r="DC50" s="1250"/>
    </row>
    <row r="51" spans="1:109" ht="13.5" customHeight="1" x14ac:dyDescent="0.15">
      <c r="B51" s="1242"/>
      <c r="G51" s="1257"/>
      <c r="H51" s="1257"/>
      <c r="I51" s="1290"/>
      <c r="J51" s="1290"/>
      <c r="K51" s="1256"/>
      <c r="L51" s="1256"/>
      <c r="M51" s="1256"/>
      <c r="N51" s="1256"/>
      <c r="AM51" s="1255"/>
      <c r="AN51" s="1249" t="s">
        <v>607</v>
      </c>
      <c r="AO51" s="1249"/>
      <c r="AP51" s="1249"/>
      <c r="AQ51" s="1249"/>
      <c r="AR51" s="1249"/>
      <c r="AS51" s="1249"/>
      <c r="AT51" s="1249"/>
      <c r="AU51" s="1249"/>
      <c r="AV51" s="1249"/>
      <c r="AW51" s="1249"/>
      <c r="AX51" s="1249"/>
      <c r="AY51" s="1249"/>
      <c r="AZ51" s="1249"/>
      <c r="BA51" s="1249"/>
      <c r="BB51" s="1249" t="s">
        <v>605</v>
      </c>
      <c r="BC51" s="1249"/>
      <c r="BD51" s="1249"/>
      <c r="BE51" s="1249"/>
      <c r="BF51" s="1249"/>
      <c r="BG51" s="1249"/>
      <c r="BH51" s="1249"/>
      <c r="BI51" s="1249"/>
      <c r="BJ51" s="1249"/>
      <c r="BK51" s="1249"/>
      <c r="BL51" s="1249"/>
      <c r="BM51" s="1249"/>
      <c r="BN51" s="1249"/>
      <c r="BO51" s="1249"/>
      <c r="BP51" s="1248"/>
      <c r="BQ51" s="1248"/>
      <c r="BR51" s="1248"/>
      <c r="BS51" s="1248"/>
      <c r="BT51" s="1248"/>
      <c r="BU51" s="1248"/>
      <c r="BV51" s="1248"/>
      <c r="BW51" s="1248"/>
      <c r="BX51" s="1248"/>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c r="DA51" s="1248"/>
      <c r="DB51" s="1248"/>
      <c r="DC51" s="1248"/>
    </row>
    <row r="52" spans="1:109" ht="13.5" x14ac:dyDescent="0.15">
      <c r="B52" s="1242"/>
      <c r="G52" s="1257"/>
      <c r="H52" s="1257"/>
      <c r="I52" s="1290"/>
      <c r="J52" s="1290"/>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5" x14ac:dyDescent="0.15">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612</v>
      </c>
      <c r="BC53" s="1249"/>
      <c r="BD53" s="1249"/>
      <c r="BE53" s="1249"/>
      <c r="BF53" s="1249"/>
      <c r="BG53" s="1249"/>
      <c r="BH53" s="1249"/>
      <c r="BI53" s="1249"/>
      <c r="BJ53" s="1249"/>
      <c r="BK53" s="1249"/>
      <c r="BL53" s="1249"/>
      <c r="BM53" s="1249"/>
      <c r="BN53" s="1249"/>
      <c r="BO53" s="1249"/>
      <c r="BP53" s="1248">
        <v>51.5</v>
      </c>
      <c r="BQ53" s="1248"/>
      <c r="BR53" s="1248"/>
      <c r="BS53" s="1248"/>
      <c r="BT53" s="1248"/>
      <c r="BU53" s="1248"/>
      <c r="BV53" s="1248"/>
      <c r="BW53" s="1248"/>
      <c r="BX53" s="1248">
        <v>56.1</v>
      </c>
      <c r="BY53" s="1248"/>
      <c r="BZ53" s="1248"/>
      <c r="CA53" s="1248"/>
      <c r="CB53" s="1248"/>
      <c r="CC53" s="1248"/>
      <c r="CD53" s="1248"/>
      <c r="CE53" s="1248"/>
      <c r="CF53" s="1248">
        <v>56.6</v>
      </c>
      <c r="CG53" s="1248"/>
      <c r="CH53" s="1248"/>
      <c r="CI53" s="1248"/>
      <c r="CJ53" s="1248"/>
      <c r="CK53" s="1248"/>
      <c r="CL53" s="1248"/>
      <c r="CM53" s="1248"/>
      <c r="CN53" s="1248">
        <v>57.7</v>
      </c>
      <c r="CO53" s="1248"/>
      <c r="CP53" s="1248"/>
      <c r="CQ53" s="1248"/>
      <c r="CR53" s="1248"/>
      <c r="CS53" s="1248"/>
      <c r="CT53" s="1248"/>
      <c r="CU53" s="1248"/>
      <c r="CV53" s="1248">
        <v>59.5</v>
      </c>
      <c r="CW53" s="1248"/>
      <c r="CX53" s="1248"/>
      <c r="CY53" s="1248"/>
      <c r="CZ53" s="1248"/>
      <c r="DA53" s="1248"/>
      <c r="DB53" s="1248"/>
      <c r="DC53" s="1248"/>
    </row>
    <row r="54" spans="1:109" ht="13.5" x14ac:dyDescent="0.15">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5" x14ac:dyDescent="0.15">
      <c r="A55" s="1277"/>
      <c r="B55" s="1242"/>
      <c r="G55" s="1253"/>
      <c r="H55" s="1253"/>
      <c r="I55" s="1253"/>
      <c r="J55" s="1253"/>
      <c r="K55" s="1256"/>
      <c r="L55" s="1256"/>
      <c r="M55" s="1256"/>
      <c r="N55" s="1256"/>
      <c r="AN55" s="1250" t="s">
        <v>606</v>
      </c>
      <c r="AO55" s="1250"/>
      <c r="AP55" s="1250"/>
      <c r="AQ55" s="1250"/>
      <c r="AR55" s="1250"/>
      <c r="AS55" s="1250"/>
      <c r="AT55" s="1250"/>
      <c r="AU55" s="1250"/>
      <c r="AV55" s="1250"/>
      <c r="AW55" s="1250"/>
      <c r="AX55" s="1250"/>
      <c r="AY55" s="1250"/>
      <c r="AZ55" s="1250"/>
      <c r="BA55" s="1250"/>
      <c r="BB55" s="1249" t="s">
        <v>605</v>
      </c>
      <c r="BC55" s="1249"/>
      <c r="BD55" s="1249"/>
      <c r="BE55" s="1249"/>
      <c r="BF55" s="1249"/>
      <c r="BG55" s="1249"/>
      <c r="BH55" s="1249"/>
      <c r="BI55" s="1249"/>
      <c r="BJ55" s="1249"/>
      <c r="BK55" s="1249"/>
      <c r="BL55" s="1249"/>
      <c r="BM55" s="1249"/>
      <c r="BN55" s="1249"/>
      <c r="BO55" s="1249"/>
      <c r="BP55" s="1248">
        <v>0</v>
      </c>
      <c r="BQ55" s="1248"/>
      <c r="BR55" s="1248"/>
      <c r="BS55" s="1248"/>
      <c r="BT55" s="1248"/>
      <c r="BU55" s="1248"/>
      <c r="BV55" s="1248"/>
      <c r="BW55" s="1248"/>
      <c r="BX55" s="1248">
        <v>0</v>
      </c>
      <c r="BY55" s="1248"/>
      <c r="BZ55" s="1248"/>
      <c r="CA55" s="1248"/>
      <c r="CB55" s="1248"/>
      <c r="CC55" s="1248"/>
      <c r="CD55" s="1248"/>
      <c r="CE55" s="1248"/>
      <c r="CF55" s="1248">
        <v>3.1</v>
      </c>
      <c r="CG55" s="1248"/>
      <c r="CH55" s="1248"/>
      <c r="CI55" s="1248"/>
      <c r="CJ55" s="1248"/>
      <c r="CK55" s="1248"/>
      <c r="CL55" s="1248"/>
      <c r="CM55" s="1248"/>
      <c r="CN55" s="1248">
        <v>13.7</v>
      </c>
      <c r="CO55" s="1248"/>
      <c r="CP55" s="1248"/>
      <c r="CQ55" s="1248"/>
      <c r="CR55" s="1248"/>
      <c r="CS55" s="1248"/>
      <c r="CT55" s="1248"/>
      <c r="CU55" s="1248"/>
      <c r="CV55" s="1248">
        <v>6.9</v>
      </c>
      <c r="CW55" s="1248"/>
      <c r="CX55" s="1248"/>
      <c r="CY55" s="1248"/>
      <c r="CZ55" s="1248"/>
      <c r="DA55" s="1248"/>
      <c r="DB55" s="1248"/>
      <c r="DC55" s="1248"/>
    </row>
    <row r="56" spans="1:109" ht="13.5" x14ac:dyDescent="0.15">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5" x14ac:dyDescent="0.15">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612</v>
      </c>
      <c r="BC57" s="1249"/>
      <c r="BD57" s="1249"/>
      <c r="BE57" s="1249"/>
      <c r="BF57" s="1249"/>
      <c r="BG57" s="1249"/>
      <c r="BH57" s="1249"/>
      <c r="BI57" s="1249"/>
      <c r="BJ57" s="1249"/>
      <c r="BK57" s="1249"/>
      <c r="BL57" s="1249"/>
      <c r="BM57" s="1249"/>
      <c r="BN57" s="1249"/>
      <c r="BO57" s="1249"/>
      <c r="BP57" s="1248">
        <v>59.4</v>
      </c>
      <c r="BQ57" s="1248"/>
      <c r="BR57" s="1248"/>
      <c r="BS57" s="1248"/>
      <c r="BT57" s="1248"/>
      <c r="BU57" s="1248"/>
      <c r="BV57" s="1248"/>
      <c r="BW57" s="1248"/>
      <c r="BX57" s="1248">
        <v>60</v>
      </c>
      <c r="BY57" s="1248"/>
      <c r="BZ57" s="1248"/>
      <c r="CA57" s="1248"/>
      <c r="CB57" s="1248"/>
      <c r="CC57" s="1248"/>
      <c r="CD57" s="1248"/>
      <c r="CE57" s="1248"/>
      <c r="CF57" s="1248">
        <v>61.2</v>
      </c>
      <c r="CG57" s="1248"/>
      <c r="CH57" s="1248"/>
      <c r="CI57" s="1248"/>
      <c r="CJ57" s="1248"/>
      <c r="CK57" s="1248"/>
      <c r="CL57" s="1248"/>
      <c r="CM57" s="1248"/>
      <c r="CN57" s="1248">
        <v>62</v>
      </c>
      <c r="CO57" s="1248"/>
      <c r="CP57" s="1248"/>
      <c r="CQ57" s="1248"/>
      <c r="CR57" s="1248"/>
      <c r="CS57" s="1248"/>
      <c r="CT57" s="1248"/>
      <c r="CU57" s="1248"/>
      <c r="CV57" s="1248">
        <v>62.9</v>
      </c>
      <c r="CW57" s="1248"/>
      <c r="CX57" s="1248"/>
      <c r="CY57" s="1248"/>
      <c r="CZ57" s="1248"/>
      <c r="DA57" s="1248"/>
      <c r="DB57" s="1248"/>
      <c r="DC57" s="1248"/>
      <c r="DD57" s="1288"/>
      <c r="DE57" s="1283"/>
    </row>
    <row r="58" spans="1:109" s="1277" customFormat="1" ht="13.5" x14ac:dyDescent="0.15">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5" x14ac:dyDescent="0.15">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5" x14ac:dyDescent="0.15">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5" x14ac:dyDescent="0.15">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5"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7.25" x14ac:dyDescent="0.15">
      <c r="B63" s="1281" t="s">
        <v>611</v>
      </c>
    </row>
    <row r="64" spans="1:109" ht="13.5" x14ac:dyDescent="0.15">
      <c r="B64" s="1242"/>
      <c r="G64" s="1278"/>
      <c r="I64" s="1280"/>
      <c r="J64" s="1280"/>
      <c r="K64" s="1280"/>
      <c r="L64" s="1280"/>
      <c r="M64" s="1280"/>
      <c r="N64" s="1279"/>
      <c r="AM64" s="1278"/>
      <c r="AN64" s="1278" t="s">
        <v>610</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5" x14ac:dyDescent="0.15">
      <c r="B65" s="1242"/>
      <c r="AN65" s="1276" t="s">
        <v>609</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5" x14ac:dyDescent="0.15">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5" x14ac:dyDescent="0.15">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5" x14ac:dyDescent="0.15">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5" x14ac:dyDescent="0.15">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5" x14ac:dyDescent="0.15">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5" x14ac:dyDescent="0.15">
      <c r="B71" s="1242"/>
      <c r="G71" s="1263"/>
      <c r="I71" s="1266"/>
      <c r="J71" s="1265"/>
      <c r="K71" s="1265"/>
      <c r="L71" s="1264"/>
      <c r="M71" s="1265"/>
      <c r="N71" s="1264"/>
      <c r="AM71" s="1263"/>
      <c r="AN71" s="1241" t="s">
        <v>608</v>
      </c>
    </row>
    <row r="72" spans="2:107" ht="13.5" x14ac:dyDescent="0.15">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519</v>
      </c>
      <c r="BQ72" s="1250"/>
      <c r="BR72" s="1250"/>
      <c r="BS72" s="1250"/>
      <c r="BT72" s="1250"/>
      <c r="BU72" s="1250"/>
      <c r="BV72" s="1250"/>
      <c r="BW72" s="1250"/>
      <c r="BX72" s="1250" t="s">
        <v>520</v>
      </c>
      <c r="BY72" s="1250"/>
      <c r="BZ72" s="1250"/>
      <c r="CA72" s="1250"/>
      <c r="CB72" s="1250"/>
      <c r="CC72" s="1250"/>
      <c r="CD72" s="1250"/>
      <c r="CE72" s="1250"/>
      <c r="CF72" s="1250" t="s">
        <v>521</v>
      </c>
      <c r="CG72" s="1250"/>
      <c r="CH72" s="1250"/>
      <c r="CI72" s="1250"/>
      <c r="CJ72" s="1250"/>
      <c r="CK72" s="1250"/>
      <c r="CL72" s="1250"/>
      <c r="CM72" s="1250"/>
      <c r="CN72" s="1250" t="s">
        <v>522</v>
      </c>
      <c r="CO72" s="1250"/>
      <c r="CP72" s="1250"/>
      <c r="CQ72" s="1250"/>
      <c r="CR72" s="1250"/>
      <c r="CS72" s="1250"/>
      <c r="CT72" s="1250"/>
      <c r="CU72" s="1250"/>
      <c r="CV72" s="1250" t="s">
        <v>523</v>
      </c>
      <c r="CW72" s="1250"/>
      <c r="CX72" s="1250"/>
      <c r="CY72" s="1250"/>
      <c r="CZ72" s="1250"/>
      <c r="DA72" s="1250"/>
      <c r="DB72" s="1250"/>
      <c r="DC72" s="1250"/>
    </row>
    <row r="73" spans="2:107" ht="13.5" x14ac:dyDescent="0.15">
      <c r="B73" s="1242"/>
      <c r="G73" s="1257"/>
      <c r="H73" s="1257"/>
      <c r="I73" s="1257"/>
      <c r="J73" s="1257"/>
      <c r="K73" s="1254"/>
      <c r="L73" s="1254"/>
      <c r="M73" s="1254"/>
      <c r="N73" s="1254"/>
      <c r="AM73" s="1255"/>
      <c r="AN73" s="1249" t="s">
        <v>607</v>
      </c>
      <c r="AO73" s="1249"/>
      <c r="AP73" s="1249"/>
      <c r="AQ73" s="1249"/>
      <c r="AR73" s="1249"/>
      <c r="AS73" s="1249"/>
      <c r="AT73" s="1249"/>
      <c r="AU73" s="1249"/>
      <c r="AV73" s="1249"/>
      <c r="AW73" s="1249"/>
      <c r="AX73" s="1249"/>
      <c r="AY73" s="1249"/>
      <c r="AZ73" s="1249"/>
      <c r="BA73" s="1249"/>
      <c r="BB73" s="1249" t="s">
        <v>605</v>
      </c>
      <c r="BC73" s="1249"/>
      <c r="BD73" s="1249"/>
      <c r="BE73" s="1249"/>
      <c r="BF73" s="1249"/>
      <c r="BG73" s="1249"/>
      <c r="BH73" s="1249"/>
      <c r="BI73" s="1249"/>
      <c r="BJ73" s="1249"/>
      <c r="BK73" s="1249"/>
      <c r="BL73" s="1249"/>
      <c r="BM73" s="1249"/>
      <c r="BN73" s="1249"/>
      <c r="BO73" s="1249"/>
      <c r="BP73" s="1248"/>
      <c r="BQ73" s="1248"/>
      <c r="BR73" s="1248"/>
      <c r="BS73" s="1248"/>
      <c r="BT73" s="1248"/>
      <c r="BU73" s="1248"/>
      <c r="BV73" s="1248"/>
      <c r="BW73" s="1248"/>
      <c r="BX73" s="1248"/>
      <c r="BY73" s="1248"/>
      <c r="BZ73" s="1248"/>
      <c r="CA73" s="1248"/>
      <c r="CB73" s="1248"/>
      <c r="CC73" s="1248"/>
      <c r="CD73" s="1248"/>
      <c r="CE73" s="1248"/>
      <c r="CF73" s="1248"/>
      <c r="CG73" s="1248"/>
      <c r="CH73" s="1248"/>
      <c r="CI73" s="1248"/>
      <c r="CJ73" s="1248"/>
      <c r="CK73" s="1248"/>
      <c r="CL73" s="1248"/>
      <c r="CM73" s="1248"/>
      <c r="CN73" s="1248"/>
      <c r="CO73" s="1248"/>
      <c r="CP73" s="1248"/>
      <c r="CQ73" s="1248"/>
      <c r="CR73" s="1248"/>
      <c r="CS73" s="1248"/>
      <c r="CT73" s="1248"/>
      <c r="CU73" s="1248"/>
      <c r="CV73" s="1248"/>
      <c r="CW73" s="1248"/>
      <c r="CX73" s="1248"/>
      <c r="CY73" s="1248"/>
      <c r="CZ73" s="1248"/>
      <c r="DA73" s="1248"/>
      <c r="DB73" s="1248"/>
      <c r="DC73" s="1248"/>
    </row>
    <row r="74" spans="2:107" ht="13.5" x14ac:dyDescent="0.15">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5" x14ac:dyDescent="0.15">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604</v>
      </c>
      <c r="BC75" s="1249"/>
      <c r="BD75" s="1249"/>
      <c r="BE75" s="1249"/>
      <c r="BF75" s="1249"/>
      <c r="BG75" s="1249"/>
      <c r="BH75" s="1249"/>
      <c r="BI75" s="1249"/>
      <c r="BJ75" s="1249"/>
      <c r="BK75" s="1249"/>
      <c r="BL75" s="1249"/>
      <c r="BM75" s="1249"/>
      <c r="BN75" s="1249"/>
      <c r="BO75" s="1249"/>
      <c r="BP75" s="1248">
        <v>8.3000000000000007</v>
      </c>
      <c r="BQ75" s="1248"/>
      <c r="BR75" s="1248"/>
      <c r="BS75" s="1248"/>
      <c r="BT75" s="1248"/>
      <c r="BU75" s="1248"/>
      <c r="BV75" s="1248"/>
      <c r="BW75" s="1248"/>
      <c r="BX75" s="1248">
        <v>8.6999999999999993</v>
      </c>
      <c r="BY75" s="1248"/>
      <c r="BZ75" s="1248"/>
      <c r="CA75" s="1248"/>
      <c r="CB75" s="1248"/>
      <c r="CC75" s="1248"/>
      <c r="CD75" s="1248"/>
      <c r="CE75" s="1248"/>
      <c r="CF75" s="1248">
        <v>8.9</v>
      </c>
      <c r="CG75" s="1248"/>
      <c r="CH75" s="1248"/>
      <c r="CI75" s="1248"/>
      <c r="CJ75" s="1248"/>
      <c r="CK75" s="1248"/>
      <c r="CL75" s="1248"/>
      <c r="CM75" s="1248"/>
      <c r="CN75" s="1248">
        <v>8.6999999999999993</v>
      </c>
      <c r="CO75" s="1248"/>
      <c r="CP75" s="1248"/>
      <c r="CQ75" s="1248"/>
      <c r="CR75" s="1248"/>
      <c r="CS75" s="1248"/>
      <c r="CT75" s="1248"/>
      <c r="CU75" s="1248"/>
      <c r="CV75" s="1248">
        <v>8.6999999999999993</v>
      </c>
      <c r="CW75" s="1248"/>
      <c r="CX75" s="1248"/>
      <c r="CY75" s="1248"/>
      <c r="CZ75" s="1248"/>
      <c r="DA75" s="1248"/>
      <c r="DB75" s="1248"/>
      <c r="DC75" s="1248"/>
    </row>
    <row r="76" spans="2:107" ht="13.5" x14ac:dyDescent="0.15">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5" x14ac:dyDescent="0.15">
      <c r="B77" s="1242"/>
      <c r="G77" s="1253"/>
      <c r="H77" s="1253"/>
      <c r="I77" s="1253"/>
      <c r="J77" s="1253"/>
      <c r="K77" s="1254"/>
      <c r="L77" s="1254"/>
      <c r="M77" s="1254"/>
      <c r="N77" s="1254"/>
      <c r="AN77" s="1250" t="s">
        <v>606</v>
      </c>
      <c r="AO77" s="1250"/>
      <c r="AP77" s="1250"/>
      <c r="AQ77" s="1250"/>
      <c r="AR77" s="1250"/>
      <c r="AS77" s="1250"/>
      <c r="AT77" s="1250"/>
      <c r="AU77" s="1250"/>
      <c r="AV77" s="1250"/>
      <c r="AW77" s="1250"/>
      <c r="AX77" s="1250"/>
      <c r="AY77" s="1250"/>
      <c r="AZ77" s="1250"/>
      <c r="BA77" s="1250"/>
      <c r="BB77" s="1249" t="s">
        <v>605</v>
      </c>
      <c r="BC77" s="1249"/>
      <c r="BD77" s="1249"/>
      <c r="BE77" s="1249"/>
      <c r="BF77" s="1249"/>
      <c r="BG77" s="1249"/>
      <c r="BH77" s="1249"/>
      <c r="BI77" s="1249"/>
      <c r="BJ77" s="1249"/>
      <c r="BK77" s="1249"/>
      <c r="BL77" s="1249"/>
      <c r="BM77" s="1249"/>
      <c r="BN77" s="1249"/>
      <c r="BO77" s="1249"/>
      <c r="BP77" s="1248">
        <v>0</v>
      </c>
      <c r="BQ77" s="1248"/>
      <c r="BR77" s="1248"/>
      <c r="BS77" s="1248"/>
      <c r="BT77" s="1248"/>
      <c r="BU77" s="1248"/>
      <c r="BV77" s="1248"/>
      <c r="BW77" s="1248"/>
      <c r="BX77" s="1248">
        <v>0</v>
      </c>
      <c r="BY77" s="1248"/>
      <c r="BZ77" s="1248"/>
      <c r="CA77" s="1248"/>
      <c r="CB77" s="1248"/>
      <c r="CC77" s="1248"/>
      <c r="CD77" s="1248"/>
      <c r="CE77" s="1248"/>
      <c r="CF77" s="1248">
        <v>3.1</v>
      </c>
      <c r="CG77" s="1248"/>
      <c r="CH77" s="1248"/>
      <c r="CI77" s="1248"/>
      <c r="CJ77" s="1248"/>
      <c r="CK77" s="1248"/>
      <c r="CL77" s="1248"/>
      <c r="CM77" s="1248"/>
      <c r="CN77" s="1248">
        <v>13.7</v>
      </c>
      <c r="CO77" s="1248"/>
      <c r="CP77" s="1248"/>
      <c r="CQ77" s="1248"/>
      <c r="CR77" s="1248"/>
      <c r="CS77" s="1248"/>
      <c r="CT77" s="1248"/>
      <c r="CU77" s="1248"/>
      <c r="CV77" s="1248">
        <v>6.9</v>
      </c>
      <c r="CW77" s="1248"/>
      <c r="CX77" s="1248"/>
      <c r="CY77" s="1248"/>
      <c r="CZ77" s="1248"/>
      <c r="DA77" s="1248"/>
      <c r="DB77" s="1248"/>
      <c r="DC77" s="1248"/>
    </row>
    <row r="78" spans="2:107" ht="13.5" x14ac:dyDescent="0.15">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5" x14ac:dyDescent="0.15">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604</v>
      </c>
      <c r="BC79" s="1249"/>
      <c r="BD79" s="1249"/>
      <c r="BE79" s="1249"/>
      <c r="BF79" s="1249"/>
      <c r="BG79" s="1249"/>
      <c r="BH79" s="1249"/>
      <c r="BI79" s="1249"/>
      <c r="BJ79" s="1249"/>
      <c r="BK79" s="1249"/>
      <c r="BL79" s="1249"/>
      <c r="BM79" s="1249"/>
      <c r="BN79" s="1249"/>
      <c r="BO79" s="1249"/>
      <c r="BP79" s="1248">
        <v>7.9</v>
      </c>
      <c r="BQ79" s="1248"/>
      <c r="BR79" s="1248"/>
      <c r="BS79" s="1248"/>
      <c r="BT79" s="1248"/>
      <c r="BU79" s="1248"/>
      <c r="BV79" s="1248"/>
      <c r="BW79" s="1248"/>
      <c r="BX79" s="1248">
        <v>7.8</v>
      </c>
      <c r="BY79" s="1248"/>
      <c r="BZ79" s="1248"/>
      <c r="CA79" s="1248"/>
      <c r="CB79" s="1248"/>
      <c r="CC79" s="1248"/>
      <c r="CD79" s="1248"/>
      <c r="CE79" s="1248"/>
      <c r="CF79" s="1248">
        <v>7.9</v>
      </c>
      <c r="CG79" s="1248"/>
      <c r="CH79" s="1248"/>
      <c r="CI79" s="1248"/>
      <c r="CJ79" s="1248"/>
      <c r="CK79" s="1248"/>
      <c r="CL79" s="1248"/>
      <c r="CM79" s="1248"/>
      <c r="CN79" s="1248">
        <v>7.9</v>
      </c>
      <c r="CO79" s="1248"/>
      <c r="CP79" s="1248"/>
      <c r="CQ79" s="1248"/>
      <c r="CR79" s="1248"/>
      <c r="CS79" s="1248"/>
      <c r="CT79" s="1248"/>
      <c r="CU79" s="1248"/>
      <c r="CV79" s="1248">
        <v>8</v>
      </c>
      <c r="CW79" s="1248"/>
      <c r="CX79" s="1248"/>
      <c r="CY79" s="1248"/>
      <c r="CZ79" s="1248"/>
      <c r="DA79" s="1248"/>
      <c r="DB79" s="1248"/>
      <c r="DC79" s="1248"/>
    </row>
    <row r="80" spans="2:107" ht="13.5" x14ac:dyDescent="0.15">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5" x14ac:dyDescent="0.15">
      <c r="B81" s="1242"/>
    </row>
    <row r="82" spans="2:109" ht="17.25" x14ac:dyDescent="0.15">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5" x14ac:dyDescent="0.15">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5" x14ac:dyDescent="0.15">
      <c r="DD84" s="1241"/>
      <c r="DE84" s="1241"/>
    </row>
    <row r="85" spans="2:109" ht="13.5" x14ac:dyDescent="0.15">
      <c r="DD85" s="1241"/>
      <c r="DE85" s="1241"/>
    </row>
  </sheetData>
  <sheetProtection algorithmName="SHA-512" hashValue="yHzmvU81te8fBUke0yYg57MAC1pqRJ2iVJ+u5gzJQtnP/OE1ZDR/CaGcfJZQXDiZ0fUov2Cp29yw0HIRI89PXw==" saltValue="BVhtY3MmKM20H//yBrYkN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D31F9-4908-4FC8-9ECB-D246DBA74629}">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466</v>
      </c>
    </row>
  </sheetData>
  <sheetProtection algorithmName="SHA-512" hashValue="oKAyxT0KjPclgYPWzVS9G8/9lGO1OSuF1TGjfRG1ExuIUf8LbMWk+nWcFskEgpy5L0bIpIChReZnNNcuQ4F48Q==" saltValue="X8RsUjszZhzT+WhYOb2h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6AFF-E41C-4682-A437-22EBFC5308F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466</v>
      </c>
    </row>
  </sheetData>
  <sheetProtection algorithmName="SHA-512" hashValue="Qw3fW7cTdhcBPq7Fk+fuBcFWMnEtDGs96pmYDrdWOCHh67OA7qO25NIDlA+AJ5/PLwLvvg9Bkhks0d9MB6E9sQ==" saltValue="dl3L9v9yoWUTwoP8CjIlP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516</v>
      </c>
      <c r="G2" s="148"/>
      <c r="H2" s="149"/>
    </row>
    <row r="3" spans="1:8" x14ac:dyDescent="0.15">
      <c r="A3" s="145" t="s">
        <v>509</v>
      </c>
      <c r="B3" s="150"/>
      <c r="C3" s="151"/>
      <c r="D3" s="152">
        <v>35944</v>
      </c>
      <c r="E3" s="153"/>
      <c r="F3" s="154">
        <v>90072</v>
      </c>
      <c r="G3" s="155"/>
      <c r="H3" s="156"/>
    </row>
    <row r="4" spans="1:8" x14ac:dyDescent="0.15">
      <c r="A4" s="157"/>
      <c r="B4" s="158"/>
      <c r="C4" s="159"/>
      <c r="D4" s="160">
        <v>21149</v>
      </c>
      <c r="E4" s="161"/>
      <c r="F4" s="162">
        <v>46083</v>
      </c>
      <c r="G4" s="163"/>
      <c r="H4" s="164"/>
    </row>
    <row r="5" spans="1:8" x14ac:dyDescent="0.15">
      <c r="A5" s="145" t="s">
        <v>511</v>
      </c>
      <c r="B5" s="150"/>
      <c r="C5" s="151"/>
      <c r="D5" s="152">
        <v>60788</v>
      </c>
      <c r="E5" s="153"/>
      <c r="F5" s="154">
        <v>88328</v>
      </c>
      <c r="G5" s="155"/>
      <c r="H5" s="156"/>
    </row>
    <row r="6" spans="1:8" x14ac:dyDescent="0.15">
      <c r="A6" s="157"/>
      <c r="B6" s="158"/>
      <c r="C6" s="159"/>
      <c r="D6" s="160">
        <v>29479</v>
      </c>
      <c r="E6" s="161"/>
      <c r="F6" s="162">
        <v>49013</v>
      </c>
      <c r="G6" s="163"/>
      <c r="H6" s="164"/>
    </row>
    <row r="7" spans="1:8" x14ac:dyDescent="0.15">
      <c r="A7" s="145" t="s">
        <v>512</v>
      </c>
      <c r="B7" s="150"/>
      <c r="C7" s="151"/>
      <c r="D7" s="152">
        <v>66564</v>
      </c>
      <c r="E7" s="153"/>
      <c r="F7" s="154">
        <v>103390</v>
      </c>
      <c r="G7" s="155"/>
      <c r="H7" s="156"/>
    </row>
    <row r="8" spans="1:8" x14ac:dyDescent="0.15">
      <c r="A8" s="157"/>
      <c r="B8" s="158"/>
      <c r="C8" s="159"/>
      <c r="D8" s="160">
        <v>32519</v>
      </c>
      <c r="E8" s="161"/>
      <c r="F8" s="162">
        <v>51269</v>
      </c>
      <c r="G8" s="163"/>
      <c r="H8" s="164"/>
    </row>
    <row r="9" spans="1:8" x14ac:dyDescent="0.15">
      <c r="A9" s="145" t="s">
        <v>513</v>
      </c>
      <c r="B9" s="150"/>
      <c r="C9" s="151"/>
      <c r="D9" s="152">
        <v>62668</v>
      </c>
      <c r="E9" s="153"/>
      <c r="F9" s="154">
        <v>117234</v>
      </c>
      <c r="G9" s="155"/>
      <c r="H9" s="156"/>
    </row>
    <row r="10" spans="1:8" x14ac:dyDescent="0.15">
      <c r="A10" s="157"/>
      <c r="B10" s="158"/>
      <c r="C10" s="159"/>
      <c r="D10" s="160">
        <v>31100</v>
      </c>
      <c r="E10" s="161"/>
      <c r="F10" s="162">
        <v>59796</v>
      </c>
      <c r="G10" s="163"/>
      <c r="H10" s="164"/>
    </row>
    <row r="11" spans="1:8" x14ac:dyDescent="0.15">
      <c r="A11" s="145" t="s">
        <v>514</v>
      </c>
      <c r="B11" s="150"/>
      <c r="C11" s="151"/>
      <c r="D11" s="152">
        <v>74559</v>
      </c>
      <c r="E11" s="153"/>
      <c r="F11" s="154">
        <v>97758</v>
      </c>
      <c r="G11" s="155"/>
      <c r="H11" s="156"/>
    </row>
    <row r="12" spans="1:8" x14ac:dyDescent="0.15">
      <c r="A12" s="157"/>
      <c r="B12" s="158"/>
      <c r="C12" s="165"/>
      <c r="D12" s="160">
        <v>30103</v>
      </c>
      <c r="E12" s="161"/>
      <c r="F12" s="162">
        <v>45946</v>
      </c>
      <c r="G12" s="163"/>
      <c r="H12" s="164"/>
    </row>
    <row r="13" spans="1:8" x14ac:dyDescent="0.15">
      <c r="A13" s="145"/>
      <c r="B13" s="150"/>
      <c r="C13" s="166"/>
      <c r="D13" s="167">
        <v>60105</v>
      </c>
      <c r="E13" s="168"/>
      <c r="F13" s="169">
        <v>99356</v>
      </c>
      <c r="G13" s="170"/>
      <c r="H13" s="156"/>
    </row>
    <row r="14" spans="1:8" x14ac:dyDescent="0.15">
      <c r="A14" s="157"/>
      <c r="B14" s="158"/>
      <c r="C14" s="159"/>
      <c r="D14" s="160">
        <v>28870</v>
      </c>
      <c r="E14" s="161"/>
      <c r="F14" s="162">
        <v>50421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6.86</v>
      </c>
      <c r="C19" s="171">
        <f>ROUND(VALUE(SUBSTITUTE(実質収支比率等に係る経年分析!G$48,"▲","-")),2)</f>
        <v>6.75</v>
      </c>
      <c r="D19" s="171">
        <f>ROUND(VALUE(SUBSTITUTE(実質収支比率等に係る経年分析!H$48,"▲","-")),2)</f>
        <v>7.52</v>
      </c>
      <c r="E19" s="171">
        <f>ROUND(VALUE(SUBSTITUTE(実質収支比率等に係る経年分析!I$48,"▲","-")),2)</f>
        <v>7.36</v>
      </c>
      <c r="F19" s="171">
        <f>ROUND(VALUE(SUBSTITUTE(実質収支比率等に係る経年分析!J$48,"▲","-")),2)</f>
        <v>8.6199999999999992</v>
      </c>
    </row>
    <row r="20" spans="1:11" x14ac:dyDescent="0.15">
      <c r="A20" s="171" t="s">
        <v>55</v>
      </c>
      <c r="B20" s="171">
        <f>ROUND(VALUE(SUBSTITUTE(実質収支比率等に係る経年分析!F$47,"▲","-")),2)</f>
        <v>17.350000000000001</v>
      </c>
      <c r="C20" s="171">
        <f>ROUND(VALUE(SUBSTITUTE(実質収支比率等に係る経年分析!G$47,"▲","-")),2)</f>
        <v>17.350000000000001</v>
      </c>
      <c r="D20" s="171">
        <f>ROUND(VALUE(SUBSTITUTE(実質収支比率等に係る経年分析!H$47,"▲","-")),2)</f>
        <v>29.49</v>
      </c>
      <c r="E20" s="171">
        <f>ROUND(VALUE(SUBSTITUTE(実質収支比率等に係る経年分析!I$47,"▲","-")),2)</f>
        <v>17.079999999999998</v>
      </c>
      <c r="F20" s="171">
        <f>ROUND(VALUE(SUBSTITUTE(実質収支比率等に係る経年分析!J$47,"▲","-")),2)</f>
        <v>22.06</v>
      </c>
    </row>
    <row r="21" spans="1:11" x14ac:dyDescent="0.15">
      <c r="A21" s="171" t="s">
        <v>56</v>
      </c>
      <c r="B21" s="171">
        <f>IF(ISNUMBER(VALUE(SUBSTITUTE(実質収支比率等に係る経年分析!F$49,"▲","-"))),ROUND(VALUE(SUBSTITUTE(実質収支比率等に係る経年分析!F$49,"▲","-")),2),NA())</f>
        <v>3.64</v>
      </c>
      <c r="C21" s="171">
        <f>IF(ISNUMBER(VALUE(SUBSTITUTE(実質収支比率等に係る経年分析!G$49,"▲","-"))),ROUND(VALUE(SUBSTITUTE(実質収支比率等に係る経年分析!G$49,"▲","-")),2),NA())</f>
        <v>-0.16</v>
      </c>
      <c r="D21" s="171">
        <f>IF(ISNUMBER(VALUE(SUBSTITUTE(実質収支比率等に係る経年分析!H$49,"▲","-"))),ROUND(VALUE(SUBSTITUTE(実質収支比率等に係る経年分析!H$49,"▲","-")),2),NA())</f>
        <v>13.36</v>
      </c>
      <c r="E21" s="171">
        <f>IF(ISNUMBER(VALUE(SUBSTITUTE(実質収支比率等に係る経年分析!I$49,"▲","-"))),ROUND(VALUE(SUBSTITUTE(実質収支比率等に係る経年分析!I$49,"▲","-")),2),NA())</f>
        <v>-9.67</v>
      </c>
      <c r="F21" s="171">
        <f>IF(ISNUMBER(VALUE(SUBSTITUTE(実質収支比率等に係る経年分析!J$49,"▲","-"))),ROUND(VALUE(SUBSTITUTE(実質収支比率等に係る経年分析!J$49,"▲","-")),2),NA())</f>
        <v>7.36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0.96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2.64</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国民健康保険診療所特別会計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公共下水道事業会計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0.34</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2.66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0.56000000000000005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0.63</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6.86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7.51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7.36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8.61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29.56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26.4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26.73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24.18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23.5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524</v>
      </c>
      <c r="E42" s="173"/>
      <c r="F42" s="173"/>
      <c r="G42" s="173">
        <f>'実質公債費比率（分子）の構造'!L$52</f>
        <v>530</v>
      </c>
      <c r="H42" s="173"/>
      <c r="I42" s="173"/>
      <c r="J42" s="173">
        <f>'実質公債費比率（分子）の構造'!M$52</f>
        <v>533</v>
      </c>
      <c r="K42" s="173"/>
      <c r="L42" s="173"/>
      <c r="M42" s="173">
        <f>'実質公債費比率（分子）の構造'!N$52</f>
        <v>529</v>
      </c>
      <c r="N42" s="173"/>
      <c r="O42" s="173"/>
      <c r="P42" s="173">
        <f>'実質公債費比率（分子）の構造'!O$52</f>
        <v>540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272</v>
      </c>
      <c r="C46" s="173"/>
      <c r="D46" s="173"/>
      <c r="E46" s="173">
        <f>'実質公債費比率（分子）の構造'!L$48</f>
        <v>289</v>
      </c>
      <c r="F46" s="173"/>
      <c r="G46" s="173"/>
      <c r="H46" s="173">
        <f>'実質公債費比率（分子）の構造'!M$48</f>
        <v>288</v>
      </c>
      <c r="I46" s="173"/>
      <c r="J46" s="173"/>
      <c r="K46" s="173">
        <f>'実質公債費比率（分子）の構造'!N$48</f>
        <v>302</v>
      </c>
      <c r="L46" s="173"/>
      <c r="M46" s="173"/>
      <c r="N46" s="173">
        <f>'実質公債費比率（分子）の構造'!O$48</f>
        <v>312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519</v>
      </c>
      <c r="C49" s="173"/>
      <c r="D49" s="173"/>
      <c r="E49" s="173">
        <f>'実質公債費比率（分子）の構造'!L$45</f>
        <v>493</v>
      </c>
      <c r="F49" s="173"/>
      <c r="G49" s="173"/>
      <c r="H49" s="173">
        <f>'実質公債費比率（分子）の構造'!M$45</f>
        <v>514</v>
      </c>
      <c r="I49" s="173"/>
      <c r="J49" s="173"/>
      <c r="K49" s="173">
        <f>'実質公債費比率（分子）の構造'!N$45</f>
        <v>507</v>
      </c>
      <c r="L49" s="173"/>
      <c r="M49" s="173"/>
      <c r="N49" s="173">
        <f>'実質公債費比率（分子）の構造'!O$45</f>
        <v>525</v>
      </c>
      <c r="O49" s="173"/>
      <c r="P49" s="173"/>
    </row>
    <row r="50" spans="1:16" x14ac:dyDescent="0.15">
      <c r="A50" s="173" t="s">
        <v>71</v>
      </c>
      <c r="B50" s="173" t="e">
        <f>NA()</f>
        <v>#N/A</v>
      </c>
      <c r="C50" s="173">
        <f>IF(ISNUMBER('実質公債費比率（分子）の構造'!K$53),'実質公債費比率（分子）の構造'!K$53,NA())</f>
        <v>267</v>
      </c>
      <c r="D50" s="173" t="e">
        <f>NA()</f>
        <v>#N/A</v>
      </c>
      <c r="E50" s="173" t="e">
        <f>NA()</f>
        <v>#N/A</v>
      </c>
      <c r="F50" s="173">
        <f>IF(ISNUMBER('実質公債費比率（分子）の構造'!L$53),'実質公債費比率（分子）の構造'!L$53,NA())</f>
        <v>252</v>
      </c>
      <c r="G50" s="173" t="e">
        <f>NA()</f>
        <v>#N/A</v>
      </c>
      <c r="H50" s="173" t="e">
        <f>NA()</f>
        <v>#N/A</v>
      </c>
      <c r="I50" s="173">
        <f>IF(ISNUMBER('実質公債費比率（分子）の構造'!M$53),'実質公債費比率（分子）の構造'!M$53,NA())</f>
        <v>269</v>
      </c>
      <c r="J50" s="173" t="e">
        <f>NA()</f>
        <v>#N/A</v>
      </c>
      <c r="K50" s="173" t="e">
        <f>NA()</f>
        <v>#N/A</v>
      </c>
      <c r="L50" s="173">
        <f>IF(ISNUMBER('実質公債費比率（分子）の構造'!N$53),'実質公債費比率（分子）の構造'!N$53,NA())</f>
        <v>280</v>
      </c>
      <c r="M50" s="173" t="e">
        <f>NA()</f>
        <v>#N/A</v>
      </c>
      <c r="N50" s="173" t="e">
        <f>NA()</f>
        <v>#N/A</v>
      </c>
      <c r="O50" s="173">
        <f>IF(ISNUMBER('実質公債費比率（分子）の構造'!O$53),'実質公債費比率（分子）の構造'!O$53,NA())</f>
        <v>297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5036</v>
      </c>
      <c r="E56" s="172"/>
      <c r="F56" s="172"/>
      <c r="G56" s="172">
        <f>'将来負担比率（分子）の構造'!J$52</f>
        <v>4771</v>
      </c>
      <c r="H56" s="172"/>
      <c r="I56" s="172"/>
      <c r="J56" s="172">
        <f>'将来負担比率（分子）の構造'!K$52</f>
        <v>4685</v>
      </c>
      <c r="K56" s="172"/>
      <c r="L56" s="172"/>
      <c r="M56" s="172">
        <f>'将来負担比率（分子）の構造'!L$52</f>
        <v>4761</v>
      </c>
      <c r="N56" s="172"/>
      <c r="O56" s="172"/>
      <c r="P56" s="172">
        <f>'将来負担比率（分子）の構造'!M$52</f>
        <v>4861</v>
      </c>
    </row>
    <row r="57" spans="1:16" x14ac:dyDescent="0.15">
      <c r="A57" s="172" t="s">
        <v>42</v>
      </c>
      <c r="B57" s="172"/>
      <c r="C57" s="172"/>
      <c r="D57" s="172">
        <f>'将来負担比率（分子）の構造'!I$51</f>
        <v>154</v>
      </c>
      <c r="E57" s="172"/>
      <c r="F57" s="172"/>
      <c r="G57" s="172">
        <f>'将来負担比率（分子）の構造'!J$51</f>
        <v>138</v>
      </c>
      <c r="H57" s="172"/>
      <c r="I57" s="172"/>
      <c r="J57" s="172">
        <f>'将来負担比率（分子）の構造'!K$51</f>
        <v>197</v>
      </c>
      <c r="K57" s="172"/>
      <c r="L57" s="172"/>
      <c r="M57" s="172">
        <f>'将来負担比率（分子）の構造'!L$51</f>
        <v>252</v>
      </c>
      <c r="N57" s="172"/>
      <c r="O57" s="172"/>
      <c r="P57" s="172">
        <f>'将来負担比率（分子）の構造'!M$51</f>
        <v>215</v>
      </c>
    </row>
    <row r="58" spans="1:16" x14ac:dyDescent="0.15">
      <c r="A58" s="172" t="s">
        <v>41</v>
      </c>
      <c r="B58" s="172"/>
      <c r="C58" s="172"/>
      <c r="D58" s="172">
        <f>'将来負担比率（分子）の構造'!I$50</f>
        <v>5840</v>
      </c>
      <c r="E58" s="172"/>
      <c r="F58" s="172"/>
      <c r="G58" s="172">
        <f>'将来負担比率（分子）の構造'!J$50</f>
        <v>5835</v>
      </c>
      <c r="H58" s="172"/>
      <c r="I58" s="172"/>
      <c r="J58" s="172">
        <f>'将来負担比率（分子）の構造'!K$50</f>
        <v>6081</v>
      </c>
      <c r="K58" s="172"/>
      <c r="L58" s="172"/>
      <c r="M58" s="172">
        <f>'将来負担比率（分子）の構造'!L$50</f>
        <v>5327</v>
      </c>
      <c r="N58" s="172"/>
      <c r="O58" s="172"/>
      <c r="P58" s="172">
        <f>'将来負担比率（分子）の構造'!M$50</f>
        <v>5779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4</v>
      </c>
      <c r="C61" s="172"/>
      <c r="D61" s="172"/>
      <c r="E61" s="172">
        <f>'将来負担比率（分子）の構造'!J$46</f>
        <v>4</v>
      </c>
      <c r="F61" s="172"/>
      <c r="G61" s="172"/>
      <c r="H61" s="172">
        <f>'将来負担比率（分子）の構造'!K$46</f>
        <v>3</v>
      </c>
      <c r="I61" s="172"/>
      <c r="J61" s="172"/>
      <c r="K61" s="172">
        <f>'将来負担比率（分子）の構造'!L$46</f>
        <v>3</v>
      </c>
      <c r="L61" s="172"/>
      <c r="M61" s="172"/>
      <c r="N61" s="172">
        <f>'将来負担比率（分子）の構造'!M$46</f>
        <v>3</v>
      </c>
      <c r="O61" s="172"/>
      <c r="P61" s="172"/>
    </row>
    <row r="62" spans="1:16" x14ac:dyDescent="0.15">
      <c r="A62" s="172" t="s">
        <v>35</v>
      </c>
      <c r="B62" s="172">
        <f>'将来負担比率（分子）の構造'!I$45</f>
        <v>690</v>
      </c>
      <c r="C62" s="172"/>
      <c r="D62" s="172"/>
      <c r="E62" s="172">
        <f>'将来負担比率（分子）の構造'!J$45</f>
        <v>696</v>
      </c>
      <c r="F62" s="172"/>
      <c r="G62" s="172"/>
      <c r="H62" s="172">
        <f>'将来負担比率（分子）の構造'!K$45</f>
        <v>675</v>
      </c>
      <c r="I62" s="172"/>
      <c r="J62" s="172"/>
      <c r="K62" s="172">
        <f>'将来負担比率（分子）の構造'!L$45</f>
        <v>675</v>
      </c>
      <c r="L62" s="172"/>
      <c r="M62" s="172"/>
      <c r="N62" s="172">
        <f>'将来負担比率（分子）の構造'!M$45</f>
        <v>675</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3285</v>
      </c>
      <c r="C64" s="172"/>
      <c r="D64" s="172"/>
      <c r="E64" s="172">
        <f>'将来負担比率（分子）の構造'!J$43</f>
        <v>3171</v>
      </c>
      <c r="F64" s="172"/>
      <c r="G64" s="172"/>
      <c r="H64" s="172">
        <f>'将来負担比率（分子）の構造'!K$43</f>
        <v>3074</v>
      </c>
      <c r="I64" s="172"/>
      <c r="J64" s="172"/>
      <c r="K64" s="172">
        <f>'将来負担比率（分子）の構造'!L$43</f>
        <v>2884</v>
      </c>
      <c r="L64" s="172"/>
      <c r="M64" s="172"/>
      <c r="N64" s="172">
        <f>'将来負担比率（分子）の構造'!M$43</f>
        <v>2612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4435</v>
      </c>
      <c r="C66" s="172"/>
      <c r="D66" s="172"/>
      <c r="E66" s="172">
        <f>'将来負担比率（分子）の構造'!J$41</f>
        <v>4262</v>
      </c>
      <c r="F66" s="172"/>
      <c r="G66" s="172"/>
      <c r="H66" s="172">
        <f>'将来負担比率（分子）の構造'!K$41</f>
        <v>4237</v>
      </c>
      <c r="I66" s="172"/>
      <c r="J66" s="172"/>
      <c r="K66" s="172">
        <f>'将来負担比率（分子）の構造'!L$41</f>
        <v>4229</v>
      </c>
      <c r="L66" s="172"/>
      <c r="M66" s="172"/>
      <c r="N66" s="172">
        <f>'将来負担比率（分子）の構造'!M$41</f>
        <v>4256</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1023</v>
      </c>
      <c r="C72" s="176">
        <f>基金残高に係る経年分析!G55</f>
        <v>643</v>
      </c>
      <c r="D72" s="176">
        <f>基金残高に係る経年分析!H55</f>
        <v>870</v>
      </c>
    </row>
    <row r="73" spans="1:16" x14ac:dyDescent="0.15">
      <c r="A73" s="175" t="s">
        <v>78</v>
      </c>
      <c r="B73" s="176">
        <f>基金残高に係る経年分析!F56</f>
        <v>663</v>
      </c>
      <c r="C73" s="176">
        <f>基金残高に係る経年分析!G56</f>
        <v>564</v>
      </c>
      <c r="D73" s="176">
        <f>基金残高に係る経年分析!H56</f>
        <v>637</v>
      </c>
    </row>
    <row r="74" spans="1:16" x14ac:dyDescent="0.15">
      <c r="A74" s="175" t="s">
        <v>79</v>
      </c>
      <c r="B74" s="176">
        <f>基金残高に係る経年分析!F57</f>
        <v>3804</v>
      </c>
      <c r="C74" s="176">
        <f>基金残高に係る経年分析!G57</f>
        <v>3580</v>
      </c>
      <c r="D74" s="176">
        <f>基金残高に係る経年分析!H57</f>
        <v>3732</v>
      </c>
    </row>
  </sheetData>
  <sheetProtection algorithmName="SHA-512" hashValue="v643SFo1xxOdtjAxqbyru6WhTo6L0QkuliHsCv8zwHVu5U/5kNmJdnf8CAtfrpDNZd2Uc4WeMly0GQ12gR80Pw==" saltValue="0ZrrfpTv+nWHet/llClT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215</v>
      </c>
      <c r="DI1" s="747"/>
      <c r="DJ1" s="747"/>
      <c r="DK1" s="747"/>
      <c r="DL1" s="747"/>
      <c r="DM1" s="747"/>
      <c r="DN1" s="748"/>
      <c r="DO1" s="212"/>
      <c r="DP1" s="746" t="s">
        <v>603</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91" t="s">
        <v>217</v>
      </c>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692"/>
      <c r="AK3" s="692"/>
      <c r="AL3" s="692"/>
      <c r="AM3" s="692"/>
      <c r="AN3" s="692"/>
      <c r="AO3" s="692"/>
      <c r="AP3" s="691" t="s">
        <v>218</v>
      </c>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c r="CA3" s="692"/>
      <c r="CB3" s="693"/>
      <c r="CD3" s="725" t="s">
        <v>219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91" t="s">
        <v>1</v>
      </c>
      <c r="C4" s="692"/>
      <c r="D4" s="692"/>
      <c r="E4" s="692"/>
      <c r="F4" s="692"/>
      <c r="G4" s="692"/>
      <c r="H4" s="692"/>
      <c r="I4" s="692"/>
      <c r="J4" s="692"/>
      <c r="K4" s="692"/>
      <c r="L4" s="692"/>
      <c r="M4" s="692"/>
      <c r="N4" s="692"/>
      <c r="O4" s="692"/>
      <c r="P4" s="692"/>
      <c r="Q4" s="693"/>
      <c r="R4" s="691" t="s">
        <v>220</v>
      </c>
      <c r="S4" s="692"/>
      <c r="T4" s="692"/>
      <c r="U4" s="692"/>
      <c r="V4" s="692"/>
      <c r="W4" s="692"/>
      <c r="X4" s="692"/>
      <c r="Y4" s="693"/>
      <c r="Z4" s="691" t="s">
        <v>221</v>
      </c>
      <c r="AA4" s="692"/>
      <c r="AB4" s="692"/>
      <c r="AC4" s="693"/>
      <c r="AD4" s="691" t="s">
        <v>222</v>
      </c>
      <c r="AE4" s="692"/>
      <c r="AF4" s="692"/>
      <c r="AG4" s="692"/>
      <c r="AH4" s="692"/>
      <c r="AI4" s="692"/>
      <c r="AJ4" s="692"/>
      <c r="AK4" s="693"/>
      <c r="AL4" s="691" t="s">
        <v>221</v>
      </c>
      <c r="AM4" s="692"/>
      <c r="AN4" s="692"/>
      <c r="AO4" s="693"/>
      <c r="AP4" s="749" t="s">
        <v>223</v>
      </c>
      <c r="AQ4" s="749"/>
      <c r="AR4" s="749"/>
      <c r="AS4" s="749"/>
      <c r="AT4" s="749"/>
      <c r="AU4" s="749"/>
      <c r="AV4" s="749"/>
      <c r="AW4" s="749"/>
      <c r="AX4" s="749"/>
      <c r="AY4" s="749"/>
      <c r="AZ4" s="749"/>
      <c r="BA4" s="749"/>
      <c r="BB4" s="749"/>
      <c r="BC4" s="749"/>
      <c r="BD4" s="749"/>
      <c r="BE4" s="749"/>
      <c r="BF4" s="749"/>
      <c r="BG4" s="749" t="s">
        <v>224</v>
      </c>
      <c r="BH4" s="749"/>
      <c r="BI4" s="749"/>
      <c r="BJ4" s="749"/>
      <c r="BK4" s="749"/>
      <c r="BL4" s="749"/>
      <c r="BM4" s="749"/>
      <c r="BN4" s="749"/>
      <c r="BO4" s="749" t="s">
        <v>221</v>
      </c>
      <c r="BP4" s="749"/>
      <c r="BQ4" s="749"/>
      <c r="BR4" s="749"/>
      <c r="BS4" s="749" t="s">
        <v>225</v>
      </c>
      <c r="BT4" s="749"/>
      <c r="BU4" s="749"/>
      <c r="BV4" s="749"/>
      <c r="BW4" s="749"/>
      <c r="BX4" s="749"/>
      <c r="BY4" s="749"/>
      <c r="BZ4" s="749"/>
      <c r="CA4" s="749"/>
      <c r="CB4" s="749"/>
      <c r="CD4" s="725" t="s">
        <v>602</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363" customFormat="1" ht="11.25" customHeight="1" x14ac:dyDescent="0.15">
      <c r="B5" s="703" t="s">
        <v>226</v>
      </c>
      <c r="C5" s="704"/>
      <c r="D5" s="704"/>
      <c r="E5" s="704"/>
      <c r="F5" s="704"/>
      <c r="G5" s="704"/>
      <c r="H5" s="704"/>
      <c r="I5" s="704"/>
      <c r="J5" s="704"/>
      <c r="K5" s="704"/>
      <c r="L5" s="704"/>
      <c r="M5" s="704"/>
      <c r="N5" s="704"/>
      <c r="O5" s="704"/>
      <c r="P5" s="704"/>
      <c r="Q5" s="705"/>
      <c r="R5" s="682">
        <v>1602542</v>
      </c>
      <c r="S5" s="683"/>
      <c r="T5" s="683"/>
      <c r="U5" s="683"/>
      <c r="V5" s="683"/>
      <c r="W5" s="683"/>
      <c r="X5" s="683"/>
      <c r="Y5" s="740"/>
      <c r="Z5" s="744">
        <v>19.5</v>
      </c>
      <c r="AA5" s="744"/>
      <c r="AB5" s="744"/>
      <c r="AC5" s="744"/>
      <c r="AD5" s="745">
        <v>1602542</v>
      </c>
      <c r="AE5" s="745"/>
      <c r="AF5" s="745"/>
      <c r="AG5" s="745"/>
      <c r="AH5" s="745"/>
      <c r="AI5" s="745"/>
      <c r="AJ5" s="745"/>
      <c r="AK5" s="745"/>
      <c r="AL5" s="729">
        <v>41</v>
      </c>
      <c r="AM5" s="708"/>
      <c r="AN5" s="708"/>
      <c r="AO5" s="730"/>
      <c r="AP5" s="703" t="s">
        <v>227</v>
      </c>
      <c r="AQ5" s="704"/>
      <c r="AR5" s="704"/>
      <c r="AS5" s="704"/>
      <c r="AT5" s="704"/>
      <c r="AU5" s="704"/>
      <c r="AV5" s="704"/>
      <c r="AW5" s="704"/>
      <c r="AX5" s="704"/>
      <c r="AY5" s="704"/>
      <c r="AZ5" s="704"/>
      <c r="BA5" s="704"/>
      <c r="BB5" s="704"/>
      <c r="BC5" s="704"/>
      <c r="BD5" s="704"/>
      <c r="BE5" s="704"/>
      <c r="BF5" s="705"/>
      <c r="BG5" s="637">
        <v>1602542</v>
      </c>
      <c r="BH5" s="607"/>
      <c r="BI5" s="607"/>
      <c r="BJ5" s="607"/>
      <c r="BK5" s="607"/>
      <c r="BL5" s="607"/>
      <c r="BM5" s="607"/>
      <c r="BN5" s="608"/>
      <c r="BO5" s="656">
        <v>100</v>
      </c>
      <c r="BP5" s="656"/>
      <c r="BQ5" s="656"/>
      <c r="BR5" s="656"/>
      <c r="BS5" s="657" t="s">
        <v>567</v>
      </c>
      <c r="BT5" s="657"/>
      <c r="BU5" s="657"/>
      <c r="BV5" s="657"/>
      <c r="BW5" s="657"/>
      <c r="BX5" s="657"/>
      <c r="BY5" s="657"/>
      <c r="BZ5" s="657"/>
      <c r="CA5" s="657"/>
      <c r="CB5" s="712"/>
      <c r="CD5" s="725" t="s">
        <v>223</v>
      </c>
      <c r="CE5" s="726"/>
      <c r="CF5" s="726"/>
      <c r="CG5" s="726"/>
      <c r="CH5" s="726"/>
      <c r="CI5" s="726"/>
      <c r="CJ5" s="726"/>
      <c r="CK5" s="726"/>
      <c r="CL5" s="726"/>
      <c r="CM5" s="726"/>
      <c r="CN5" s="726"/>
      <c r="CO5" s="726"/>
      <c r="CP5" s="726"/>
      <c r="CQ5" s="727"/>
      <c r="CR5" s="725" t="s">
        <v>229</v>
      </c>
      <c r="CS5" s="726"/>
      <c r="CT5" s="726"/>
      <c r="CU5" s="726"/>
      <c r="CV5" s="726"/>
      <c r="CW5" s="726"/>
      <c r="CX5" s="726"/>
      <c r="CY5" s="727"/>
      <c r="CZ5" s="725" t="s">
        <v>221</v>
      </c>
      <c r="DA5" s="726"/>
      <c r="DB5" s="726"/>
      <c r="DC5" s="727"/>
      <c r="DD5" s="725" t="s">
        <v>230</v>
      </c>
      <c r="DE5" s="726"/>
      <c r="DF5" s="726"/>
      <c r="DG5" s="726"/>
      <c r="DH5" s="726"/>
      <c r="DI5" s="726"/>
      <c r="DJ5" s="726"/>
      <c r="DK5" s="726"/>
      <c r="DL5" s="726"/>
      <c r="DM5" s="726"/>
      <c r="DN5" s="726"/>
      <c r="DO5" s="726"/>
      <c r="DP5" s="727"/>
      <c r="DQ5" s="725" t="s">
        <v>231</v>
      </c>
      <c r="DR5" s="726"/>
      <c r="DS5" s="726"/>
      <c r="DT5" s="726"/>
      <c r="DU5" s="726"/>
      <c r="DV5" s="726"/>
      <c r="DW5" s="726"/>
      <c r="DX5" s="726"/>
      <c r="DY5" s="726"/>
      <c r="DZ5" s="726"/>
      <c r="EA5" s="726"/>
      <c r="EB5" s="726"/>
      <c r="EC5" s="727"/>
    </row>
    <row r="6" spans="2:143" ht="11.25" customHeight="1" x14ac:dyDescent="0.15">
      <c r="B6" s="616" t="s">
        <v>601</v>
      </c>
      <c r="C6" s="617"/>
      <c r="D6" s="617"/>
      <c r="E6" s="617"/>
      <c r="F6" s="617"/>
      <c r="G6" s="617"/>
      <c r="H6" s="617"/>
      <c r="I6" s="617"/>
      <c r="J6" s="617"/>
      <c r="K6" s="617"/>
      <c r="L6" s="617"/>
      <c r="M6" s="617"/>
      <c r="N6" s="617"/>
      <c r="O6" s="617"/>
      <c r="P6" s="617"/>
      <c r="Q6" s="618"/>
      <c r="R6" s="637">
        <v>57009</v>
      </c>
      <c r="S6" s="607"/>
      <c r="T6" s="607"/>
      <c r="U6" s="607"/>
      <c r="V6" s="607"/>
      <c r="W6" s="607"/>
      <c r="X6" s="607"/>
      <c r="Y6" s="608"/>
      <c r="Z6" s="656">
        <v>0.7</v>
      </c>
      <c r="AA6" s="656"/>
      <c r="AB6" s="656"/>
      <c r="AC6" s="656"/>
      <c r="AD6" s="657">
        <v>57009</v>
      </c>
      <c r="AE6" s="657"/>
      <c r="AF6" s="657"/>
      <c r="AG6" s="657"/>
      <c r="AH6" s="657"/>
      <c r="AI6" s="657"/>
      <c r="AJ6" s="657"/>
      <c r="AK6" s="657"/>
      <c r="AL6" s="638">
        <v>1.5</v>
      </c>
      <c r="AM6" s="641"/>
      <c r="AN6" s="641"/>
      <c r="AO6" s="658"/>
      <c r="AP6" s="616" t="s">
        <v>600</v>
      </c>
      <c r="AQ6" s="617"/>
      <c r="AR6" s="617"/>
      <c r="AS6" s="617"/>
      <c r="AT6" s="617"/>
      <c r="AU6" s="617"/>
      <c r="AV6" s="617"/>
      <c r="AW6" s="617"/>
      <c r="AX6" s="617"/>
      <c r="AY6" s="617"/>
      <c r="AZ6" s="617"/>
      <c r="BA6" s="617"/>
      <c r="BB6" s="617"/>
      <c r="BC6" s="617"/>
      <c r="BD6" s="617"/>
      <c r="BE6" s="617"/>
      <c r="BF6" s="618"/>
      <c r="BG6" s="637">
        <v>1602542</v>
      </c>
      <c r="BH6" s="607"/>
      <c r="BI6" s="607"/>
      <c r="BJ6" s="607"/>
      <c r="BK6" s="607"/>
      <c r="BL6" s="607"/>
      <c r="BM6" s="607"/>
      <c r="BN6" s="608"/>
      <c r="BO6" s="656">
        <v>100</v>
      </c>
      <c r="BP6" s="656"/>
      <c r="BQ6" s="656"/>
      <c r="BR6" s="656"/>
      <c r="BS6" s="657" t="s">
        <v>567</v>
      </c>
      <c r="BT6" s="657"/>
      <c r="BU6" s="657"/>
      <c r="BV6" s="657"/>
      <c r="BW6" s="657"/>
      <c r="BX6" s="657"/>
      <c r="BY6" s="657"/>
      <c r="BZ6" s="657"/>
      <c r="CA6" s="657"/>
      <c r="CB6" s="712"/>
      <c r="CD6" s="685" t="s">
        <v>232</v>
      </c>
      <c r="CE6" s="686"/>
      <c r="CF6" s="686"/>
      <c r="CG6" s="686"/>
      <c r="CH6" s="686"/>
      <c r="CI6" s="686"/>
      <c r="CJ6" s="686"/>
      <c r="CK6" s="686"/>
      <c r="CL6" s="686"/>
      <c r="CM6" s="686"/>
      <c r="CN6" s="686"/>
      <c r="CO6" s="686"/>
      <c r="CP6" s="686"/>
      <c r="CQ6" s="687"/>
      <c r="CR6" s="637">
        <v>72201</v>
      </c>
      <c r="CS6" s="607"/>
      <c r="CT6" s="607"/>
      <c r="CU6" s="607"/>
      <c r="CV6" s="607"/>
      <c r="CW6" s="607"/>
      <c r="CX6" s="607"/>
      <c r="CY6" s="608"/>
      <c r="CZ6" s="729">
        <v>0.9</v>
      </c>
      <c r="DA6" s="708"/>
      <c r="DB6" s="708"/>
      <c r="DC6" s="741"/>
      <c r="DD6" s="606" t="s">
        <v>128</v>
      </c>
      <c r="DE6" s="607"/>
      <c r="DF6" s="607"/>
      <c r="DG6" s="607"/>
      <c r="DH6" s="607"/>
      <c r="DI6" s="607"/>
      <c r="DJ6" s="607"/>
      <c r="DK6" s="607"/>
      <c r="DL6" s="607"/>
      <c r="DM6" s="607"/>
      <c r="DN6" s="607"/>
      <c r="DO6" s="607"/>
      <c r="DP6" s="608"/>
      <c r="DQ6" s="606">
        <v>72201</v>
      </c>
      <c r="DR6" s="607"/>
      <c r="DS6" s="607"/>
      <c r="DT6" s="607"/>
      <c r="DU6" s="607"/>
      <c r="DV6" s="607"/>
      <c r="DW6" s="607"/>
      <c r="DX6" s="607"/>
      <c r="DY6" s="607"/>
      <c r="DZ6" s="607"/>
      <c r="EA6" s="607"/>
      <c r="EB6" s="607"/>
      <c r="EC6" s="670"/>
    </row>
    <row r="7" spans="2:143" ht="11.25" customHeight="1" x14ac:dyDescent="0.15">
      <c r="B7" s="616" t="s">
        <v>233</v>
      </c>
      <c r="C7" s="617"/>
      <c r="D7" s="617"/>
      <c r="E7" s="617"/>
      <c r="F7" s="617"/>
      <c r="G7" s="617"/>
      <c r="H7" s="617"/>
      <c r="I7" s="617"/>
      <c r="J7" s="617"/>
      <c r="K7" s="617"/>
      <c r="L7" s="617"/>
      <c r="M7" s="617"/>
      <c r="N7" s="617"/>
      <c r="O7" s="617"/>
      <c r="P7" s="617"/>
      <c r="Q7" s="618"/>
      <c r="R7" s="637">
        <v>771</v>
      </c>
      <c r="S7" s="607"/>
      <c r="T7" s="607"/>
      <c r="U7" s="607"/>
      <c r="V7" s="607"/>
      <c r="W7" s="607"/>
      <c r="X7" s="607"/>
      <c r="Y7" s="608"/>
      <c r="Z7" s="656">
        <v>0</v>
      </c>
      <c r="AA7" s="656"/>
      <c r="AB7" s="656"/>
      <c r="AC7" s="656"/>
      <c r="AD7" s="657">
        <v>771</v>
      </c>
      <c r="AE7" s="657"/>
      <c r="AF7" s="657"/>
      <c r="AG7" s="657"/>
      <c r="AH7" s="657"/>
      <c r="AI7" s="657"/>
      <c r="AJ7" s="657"/>
      <c r="AK7" s="657"/>
      <c r="AL7" s="638">
        <v>0</v>
      </c>
      <c r="AM7" s="641"/>
      <c r="AN7" s="641"/>
      <c r="AO7" s="658"/>
      <c r="AP7" s="616" t="s">
        <v>599</v>
      </c>
      <c r="AQ7" s="617"/>
      <c r="AR7" s="617"/>
      <c r="AS7" s="617"/>
      <c r="AT7" s="617"/>
      <c r="AU7" s="617"/>
      <c r="AV7" s="617"/>
      <c r="AW7" s="617"/>
      <c r="AX7" s="617"/>
      <c r="AY7" s="617"/>
      <c r="AZ7" s="617"/>
      <c r="BA7" s="617"/>
      <c r="BB7" s="617"/>
      <c r="BC7" s="617"/>
      <c r="BD7" s="617"/>
      <c r="BE7" s="617"/>
      <c r="BF7" s="618"/>
      <c r="BG7" s="637">
        <v>753478</v>
      </c>
      <c r="BH7" s="607"/>
      <c r="BI7" s="607"/>
      <c r="BJ7" s="607"/>
      <c r="BK7" s="607"/>
      <c r="BL7" s="607"/>
      <c r="BM7" s="607"/>
      <c r="BN7" s="608"/>
      <c r="BO7" s="656">
        <v>47</v>
      </c>
      <c r="BP7" s="656"/>
      <c r="BQ7" s="656"/>
      <c r="BR7" s="656"/>
      <c r="BS7" s="657" t="s">
        <v>128</v>
      </c>
      <c r="BT7" s="657"/>
      <c r="BU7" s="657"/>
      <c r="BV7" s="657"/>
      <c r="BW7" s="657"/>
      <c r="BX7" s="657"/>
      <c r="BY7" s="657"/>
      <c r="BZ7" s="657"/>
      <c r="CA7" s="657"/>
      <c r="CB7" s="712"/>
      <c r="CD7" s="671" t="s">
        <v>234</v>
      </c>
      <c r="CE7" s="672"/>
      <c r="CF7" s="672"/>
      <c r="CG7" s="672"/>
      <c r="CH7" s="672"/>
      <c r="CI7" s="672"/>
      <c r="CJ7" s="672"/>
      <c r="CK7" s="672"/>
      <c r="CL7" s="672"/>
      <c r="CM7" s="672"/>
      <c r="CN7" s="672"/>
      <c r="CO7" s="672"/>
      <c r="CP7" s="672"/>
      <c r="CQ7" s="673"/>
      <c r="CR7" s="637">
        <v>1275530</v>
      </c>
      <c r="CS7" s="607"/>
      <c r="CT7" s="607"/>
      <c r="CU7" s="607"/>
      <c r="CV7" s="607"/>
      <c r="CW7" s="607"/>
      <c r="CX7" s="607"/>
      <c r="CY7" s="608"/>
      <c r="CZ7" s="656">
        <v>16.2</v>
      </c>
      <c r="DA7" s="656"/>
      <c r="DB7" s="656"/>
      <c r="DC7" s="656"/>
      <c r="DD7" s="606">
        <v>95410</v>
      </c>
      <c r="DE7" s="607"/>
      <c r="DF7" s="607"/>
      <c r="DG7" s="607"/>
      <c r="DH7" s="607"/>
      <c r="DI7" s="607"/>
      <c r="DJ7" s="607"/>
      <c r="DK7" s="607"/>
      <c r="DL7" s="607"/>
      <c r="DM7" s="607"/>
      <c r="DN7" s="607"/>
      <c r="DO7" s="607"/>
      <c r="DP7" s="608"/>
      <c r="DQ7" s="606">
        <v>1097293</v>
      </c>
      <c r="DR7" s="607"/>
      <c r="DS7" s="607"/>
      <c r="DT7" s="607"/>
      <c r="DU7" s="607"/>
      <c r="DV7" s="607"/>
      <c r="DW7" s="607"/>
      <c r="DX7" s="607"/>
      <c r="DY7" s="607"/>
      <c r="DZ7" s="607"/>
      <c r="EA7" s="607"/>
      <c r="EB7" s="607"/>
      <c r="EC7" s="670"/>
    </row>
    <row r="8" spans="2:143" ht="11.25" customHeight="1" x14ac:dyDescent="0.15">
      <c r="B8" s="616" t="s">
        <v>235</v>
      </c>
      <c r="C8" s="617"/>
      <c r="D8" s="617"/>
      <c r="E8" s="617"/>
      <c r="F8" s="617"/>
      <c r="G8" s="617"/>
      <c r="H8" s="617"/>
      <c r="I8" s="617"/>
      <c r="J8" s="617"/>
      <c r="K8" s="617"/>
      <c r="L8" s="617"/>
      <c r="M8" s="617"/>
      <c r="N8" s="617"/>
      <c r="O8" s="617"/>
      <c r="P8" s="617"/>
      <c r="Q8" s="618"/>
      <c r="R8" s="637">
        <v>5855</v>
      </c>
      <c r="S8" s="607"/>
      <c r="T8" s="607"/>
      <c r="U8" s="607"/>
      <c r="V8" s="607"/>
      <c r="W8" s="607"/>
      <c r="X8" s="607"/>
      <c r="Y8" s="608"/>
      <c r="Z8" s="656">
        <v>0.1</v>
      </c>
      <c r="AA8" s="656"/>
      <c r="AB8" s="656"/>
      <c r="AC8" s="656"/>
      <c r="AD8" s="657">
        <v>5855</v>
      </c>
      <c r="AE8" s="657"/>
      <c r="AF8" s="657"/>
      <c r="AG8" s="657"/>
      <c r="AH8" s="657"/>
      <c r="AI8" s="657"/>
      <c r="AJ8" s="657"/>
      <c r="AK8" s="657"/>
      <c r="AL8" s="638">
        <v>0.1</v>
      </c>
      <c r="AM8" s="641"/>
      <c r="AN8" s="641"/>
      <c r="AO8" s="658"/>
      <c r="AP8" s="616" t="s">
        <v>236</v>
      </c>
      <c r="AQ8" s="617"/>
      <c r="AR8" s="617"/>
      <c r="AS8" s="617"/>
      <c r="AT8" s="617"/>
      <c r="AU8" s="617"/>
      <c r="AV8" s="617"/>
      <c r="AW8" s="617"/>
      <c r="AX8" s="617"/>
      <c r="AY8" s="617"/>
      <c r="AZ8" s="617"/>
      <c r="BA8" s="617"/>
      <c r="BB8" s="617"/>
      <c r="BC8" s="617"/>
      <c r="BD8" s="617"/>
      <c r="BE8" s="617"/>
      <c r="BF8" s="618"/>
      <c r="BG8" s="637">
        <v>24325</v>
      </c>
      <c r="BH8" s="607"/>
      <c r="BI8" s="607"/>
      <c r="BJ8" s="607"/>
      <c r="BK8" s="607"/>
      <c r="BL8" s="607"/>
      <c r="BM8" s="607"/>
      <c r="BN8" s="608"/>
      <c r="BO8" s="656">
        <v>1.5</v>
      </c>
      <c r="BP8" s="656"/>
      <c r="BQ8" s="656"/>
      <c r="BR8" s="656"/>
      <c r="BS8" s="657" t="s">
        <v>567</v>
      </c>
      <c r="BT8" s="657"/>
      <c r="BU8" s="657"/>
      <c r="BV8" s="657"/>
      <c r="BW8" s="657"/>
      <c r="BX8" s="657"/>
      <c r="BY8" s="657"/>
      <c r="BZ8" s="657"/>
      <c r="CA8" s="657"/>
      <c r="CB8" s="712"/>
      <c r="CD8" s="671" t="s">
        <v>237</v>
      </c>
      <c r="CE8" s="672"/>
      <c r="CF8" s="672"/>
      <c r="CG8" s="672"/>
      <c r="CH8" s="672"/>
      <c r="CI8" s="672"/>
      <c r="CJ8" s="672"/>
      <c r="CK8" s="672"/>
      <c r="CL8" s="672"/>
      <c r="CM8" s="672"/>
      <c r="CN8" s="672"/>
      <c r="CO8" s="672"/>
      <c r="CP8" s="672"/>
      <c r="CQ8" s="673"/>
      <c r="CR8" s="637">
        <v>2804200</v>
      </c>
      <c r="CS8" s="607"/>
      <c r="CT8" s="607"/>
      <c r="CU8" s="607"/>
      <c r="CV8" s="607"/>
      <c r="CW8" s="607"/>
      <c r="CX8" s="607"/>
      <c r="CY8" s="608"/>
      <c r="CZ8" s="656">
        <v>35.6</v>
      </c>
      <c r="DA8" s="656"/>
      <c r="DB8" s="656"/>
      <c r="DC8" s="656"/>
      <c r="DD8" s="606">
        <v>251289</v>
      </c>
      <c r="DE8" s="607"/>
      <c r="DF8" s="607"/>
      <c r="DG8" s="607"/>
      <c r="DH8" s="607"/>
      <c r="DI8" s="607"/>
      <c r="DJ8" s="607"/>
      <c r="DK8" s="607"/>
      <c r="DL8" s="607"/>
      <c r="DM8" s="607"/>
      <c r="DN8" s="607"/>
      <c r="DO8" s="607"/>
      <c r="DP8" s="608"/>
      <c r="DQ8" s="606">
        <v>999463</v>
      </c>
      <c r="DR8" s="607"/>
      <c r="DS8" s="607"/>
      <c r="DT8" s="607"/>
      <c r="DU8" s="607"/>
      <c r="DV8" s="607"/>
      <c r="DW8" s="607"/>
      <c r="DX8" s="607"/>
      <c r="DY8" s="607"/>
      <c r="DZ8" s="607"/>
      <c r="EA8" s="607"/>
      <c r="EB8" s="607"/>
      <c r="EC8" s="670"/>
    </row>
    <row r="9" spans="2:143" ht="11.25" customHeight="1" x14ac:dyDescent="0.15">
      <c r="B9" s="616" t="s">
        <v>238</v>
      </c>
      <c r="C9" s="617"/>
      <c r="D9" s="617"/>
      <c r="E9" s="617"/>
      <c r="F9" s="617"/>
      <c r="G9" s="617"/>
      <c r="H9" s="617"/>
      <c r="I9" s="617"/>
      <c r="J9" s="617"/>
      <c r="K9" s="617"/>
      <c r="L9" s="617"/>
      <c r="M9" s="617"/>
      <c r="N9" s="617"/>
      <c r="O9" s="617"/>
      <c r="P9" s="617"/>
      <c r="Q9" s="618"/>
      <c r="R9" s="637">
        <v>7391</v>
      </c>
      <c r="S9" s="607"/>
      <c r="T9" s="607"/>
      <c r="U9" s="607"/>
      <c r="V9" s="607"/>
      <c r="W9" s="607"/>
      <c r="X9" s="607"/>
      <c r="Y9" s="608"/>
      <c r="Z9" s="656">
        <v>0.1</v>
      </c>
      <c r="AA9" s="656"/>
      <c r="AB9" s="656"/>
      <c r="AC9" s="656"/>
      <c r="AD9" s="657">
        <v>7391</v>
      </c>
      <c r="AE9" s="657"/>
      <c r="AF9" s="657"/>
      <c r="AG9" s="657"/>
      <c r="AH9" s="657"/>
      <c r="AI9" s="657"/>
      <c r="AJ9" s="657"/>
      <c r="AK9" s="657"/>
      <c r="AL9" s="638">
        <v>0.2</v>
      </c>
      <c r="AM9" s="641"/>
      <c r="AN9" s="641"/>
      <c r="AO9" s="658"/>
      <c r="AP9" s="616" t="s">
        <v>239</v>
      </c>
      <c r="AQ9" s="617"/>
      <c r="AR9" s="617"/>
      <c r="AS9" s="617"/>
      <c r="AT9" s="617"/>
      <c r="AU9" s="617"/>
      <c r="AV9" s="617"/>
      <c r="AW9" s="617"/>
      <c r="AX9" s="617"/>
      <c r="AY9" s="617"/>
      <c r="AZ9" s="617"/>
      <c r="BA9" s="617"/>
      <c r="BB9" s="617"/>
      <c r="BC9" s="617"/>
      <c r="BD9" s="617"/>
      <c r="BE9" s="617"/>
      <c r="BF9" s="618"/>
      <c r="BG9" s="637">
        <v>579383</v>
      </c>
      <c r="BH9" s="607"/>
      <c r="BI9" s="607"/>
      <c r="BJ9" s="607"/>
      <c r="BK9" s="607"/>
      <c r="BL9" s="607"/>
      <c r="BM9" s="607"/>
      <c r="BN9" s="608"/>
      <c r="BO9" s="656">
        <v>36.200000000000003</v>
      </c>
      <c r="BP9" s="656"/>
      <c r="BQ9" s="656"/>
      <c r="BR9" s="656"/>
      <c r="BS9" s="657" t="s">
        <v>566</v>
      </c>
      <c r="BT9" s="657"/>
      <c r="BU9" s="657"/>
      <c r="BV9" s="657"/>
      <c r="BW9" s="657"/>
      <c r="BX9" s="657"/>
      <c r="BY9" s="657"/>
      <c r="BZ9" s="657"/>
      <c r="CA9" s="657"/>
      <c r="CB9" s="712"/>
      <c r="CD9" s="671" t="s">
        <v>240</v>
      </c>
      <c r="CE9" s="672"/>
      <c r="CF9" s="672"/>
      <c r="CG9" s="672"/>
      <c r="CH9" s="672"/>
      <c r="CI9" s="672"/>
      <c r="CJ9" s="672"/>
      <c r="CK9" s="672"/>
      <c r="CL9" s="672"/>
      <c r="CM9" s="672"/>
      <c r="CN9" s="672"/>
      <c r="CO9" s="672"/>
      <c r="CP9" s="672"/>
      <c r="CQ9" s="673"/>
      <c r="CR9" s="637">
        <v>644021</v>
      </c>
      <c r="CS9" s="607"/>
      <c r="CT9" s="607"/>
      <c r="CU9" s="607"/>
      <c r="CV9" s="607"/>
      <c r="CW9" s="607"/>
      <c r="CX9" s="607"/>
      <c r="CY9" s="608"/>
      <c r="CZ9" s="656">
        <v>8.1999999999999993</v>
      </c>
      <c r="DA9" s="656"/>
      <c r="DB9" s="656"/>
      <c r="DC9" s="656"/>
      <c r="DD9" s="606">
        <v>80707</v>
      </c>
      <c r="DE9" s="607"/>
      <c r="DF9" s="607"/>
      <c r="DG9" s="607"/>
      <c r="DH9" s="607"/>
      <c r="DI9" s="607"/>
      <c r="DJ9" s="607"/>
      <c r="DK9" s="607"/>
      <c r="DL9" s="607"/>
      <c r="DM9" s="607"/>
      <c r="DN9" s="607"/>
      <c r="DO9" s="607"/>
      <c r="DP9" s="608"/>
      <c r="DQ9" s="606">
        <v>426284</v>
      </c>
      <c r="DR9" s="607"/>
      <c r="DS9" s="607"/>
      <c r="DT9" s="607"/>
      <c r="DU9" s="607"/>
      <c r="DV9" s="607"/>
      <c r="DW9" s="607"/>
      <c r="DX9" s="607"/>
      <c r="DY9" s="607"/>
      <c r="DZ9" s="607"/>
      <c r="EA9" s="607"/>
      <c r="EB9" s="607"/>
      <c r="EC9" s="670"/>
    </row>
    <row r="10" spans="2:143" ht="11.25" customHeight="1" x14ac:dyDescent="0.15">
      <c r="B10" s="616" t="s">
        <v>241</v>
      </c>
      <c r="C10" s="617"/>
      <c r="D10" s="617"/>
      <c r="E10" s="617"/>
      <c r="F10" s="617"/>
      <c r="G10" s="617"/>
      <c r="H10" s="617"/>
      <c r="I10" s="617"/>
      <c r="J10" s="617"/>
      <c r="K10" s="617"/>
      <c r="L10" s="617"/>
      <c r="M10" s="617"/>
      <c r="N10" s="617"/>
      <c r="O10" s="617"/>
      <c r="P10" s="617"/>
      <c r="Q10" s="618"/>
      <c r="R10" s="637" t="s">
        <v>566</v>
      </c>
      <c r="S10" s="607"/>
      <c r="T10" s="607"/>
      <c r="U10" s="607"/>
      <c r="V10" s="607"/>
      <c r="W10" s="607"/>
      <c r="X10" s="607"/>
      <c r="Y10" s="608"/>
      <c r="Z10" s="656" t="s">
        <v>128</v>
      </c>
      <c r="AA10" s="656"/>
      <c r="AB10" s="656"/>
      <c r="AC10" s="656"/>
      <c r="AD10" s="657" t="s">
        <v>566</v>
      </c>
      <c r="AE10" s="657"/>
      <c r="AF10" s="657"/>
      <c r="AG10" s="657"/>
      <c r="AH10" s="657"/>
      <c r="AI10" s="657"/>
      <c r="AJ10" s="657"/>
      <c r="AK10" s="657"/>
      <c r="AL10" s="638" t="s">
        <v>566</v>
      </c>
      <c r="AM10" s="641"/>
      <c r="AN10" s="641"/>
      <c r="AO10" s="658"/>
      <c r="AP10" s="616" t="s">
        <v>242</v>
      </c>
      <c r="AQ10" s="617"/>
      <c r="AR10" s="617"/>
      <c r="AS10" s="617"/>
      <c r="AT10" s="617"/>
      <c r="AU10" s="617"/>
      <c r="AV10" s="617"/>
      <c r="AW10" s="617"/>
      <c r="AX10" s="617"/>
      <c r="AY10" s="617"/>
      <c r="AZ10" s="617"/>
      <c r="BA10" s="617"/>
      <c r="BB10" s="617"/>
      <c r="BC10" s="617"/>
      <c r="BD10" s="617"/>
      <c r="BE10" s="617"/>
      <c r="BF10" s="618"/>
      <c r="BG10" s="637">
        <v>35505</v>
      </c>
      <c r="BH10" s="607"/>
      <c r="BI10" s="607"/>
      <c r="BJ10" s="607"/>
      <c r="BK10" s="607"/>
      <c r="BL10" s="607"/>
      <c r="BM10" s="607"/>
      <c r="BN10" s="608"/>
      <c r="BO10" s="656">
        <v>2.2000000000000002</v>
      </c>
      <c r="BP10" s="656"/>
      <c r="BQ10" s="656"/>
      <c r="BR10" s="656"/>
      <c r="BS10" s="657" t="s">
        <v>563</v>
      </c>
      <c r="BT10" s="657"/>
      <c r="BU10" s="657"/>
      <c r="BV10" s="657"/>
      <c r="BW10" s="657"/>
      <c r="BX10" s="657"/>
      <c r="BY10" s="657"/>
      <c r="BZ10" s="657"/>
      <c r="CA10" s="657"/>
      <c r="CB10" s="712"/>
      <c r="CD10" s="671" t="s">
        <v>243</v>
      </c>
      <c r="CE10" s="672"/>
      <c r="CF10" s="672"/>
      <c r="CG10" s="672"/>
      <c r="CH10" s="672"/>
      <c r="CI10" s="672"/>
      <c r="CJ10" s="672"/>
      <c r="CK10" s="672"/>
      <c r="CL10" s="672"/>
      <c r="CM10" s="672"/>
      <c r="CN10" s="672"/>
      <c r="CO10" s="672"/>
      <c r="CP10" s="672"/>
      <c r="CQ10" s="673"/>
      <c r="CR10" s="637">
        <v>469</v>
      </c>
      <c r="CS10" s="607"/>
      <c r="CT10" s="607"/>
      <c r="CU10" s="607"/>
      <c r="CV10" s="607"/>
      <c r="CW10" s="607"/>
      <c r="CX10" s="607"/>
      <c r="CY10" s="608"/>
      <c r="CZ10" s="656">
        <v>0</v>
      </c>
      <c r="DA10" s="656"/>
      <c r="DB10" s="656"/>
      <c r="DC10" s="656"/>
      <c r="DD10" s="606" t="s">
        <v>567</v>
      </c>
      <c r="DE10" s="607"/>
      <c r="DF10" s="607"/>
      <c r="DG10" s="607"/>
      <c r="DH10" s="607"/>
      <c r="DI10" s="607"/>
      <c r="DJ10" s="607"/>
      <c r="DK10" s="607"/>
      <c r="DL10" s="607"/>
      <c r="DM10" s="607"/>
      <c r="DN10" s="607"/>
      <c r="DO10" s="607"/>
      <c r="DP10" s="608"/>
      <c r="DQ10" s="606">
        <v>469</v>
      </c>
      <c r="DR10" s="607"/>
      <c r="DS10" s="607"/>
      <c r="DT10" s="607"/>
      <c r="DU10" s="607"/>
      <c r="DV10" s="607"/>
      <c r="DW10" s="607"/>
      <c r="DX10" s="607"/>
      <c r="DY10" s="607"/>
      <c r="DZ10" s="607"/>
      <c r="EA10" s="607"/>
      <c r="EB10" s="607"/>
      <c r="EC10" s="670"/>
    </row>
    <row r="11" spans="2:143" ht="11.25" customHeight="1" x14ac:dyDescent="0.15">
      <c r="B11" s="616" t="s">
        <v>244</v>
      </c>
      <c r="C11" s="617"/>
      <c r="D11" s="617"/>
      <c r="E11" s="617"/>
      <c r="F11" s="617"/>
      <c r="G11" s="617"/>
      <c r="H11" s="617"/>
      <c r="I11" s="617"/>
      <c r="J11" s="617"/>
      <c r="K11" s="617"/>
      <c r="L11" s="617"/>
      <c r="M11" s="617"/>
      <c r="N11" s="617"/>
      <c r="O11" s="617"/>
      <c r="P11" s="617"/>
      <c r="Q11" s="618"/>
      <c r="R11" s="637">
        <v>324301</v>
      </c>
      <c r="S11" s="607"/>
      <c r="T11" s="607"/>
      <c r="U11" s="607"/>
      <c r="V11" s="607"/>
      <c r="W11" s="607"/>
      <c r="X11" s="607"/>
      <c r="Y11" s="608"/>
      <c r="Z11" s="638">
        <v>3.9</v>
      </c>
      <c r="AA11" s="641"/>
      <c r="AB11" s="641"/>
      <c r="AC11" s="642"/>
      <c r="AD11" s="606">
        <v>324301</v>
      </c>
      <c r="AE11" s="607"/>
      <c r="AF11" s="607"/>
      <c r="AG11" s="607"/>
      <c r="AH11" s="607"/>
      <c r="AI11" s="607"/>
      <c r="AJ11" s="607"/>
      <c r="AK11" s="608"/>
      <c r="AL11" s="638">
        <v>8.3000000000000007</v>
      </c>
      <c r="AM11" s="641"/>
      <c r="AN11" s="641"/>
      <c r="AO11" s="658"/>
      <c r="AP11" s="616" t="s">
        <v>598</v>
      </c>
      <c r="AQ11" s="617"/>
      <c r="AR11" s="617"/>
      <c r="AS11" s="617"/>
      <c r="AT11" s="617"/>
      <c r="AU11" s="617"/>
      <c r="AV11" s="617"/>
      <c r="AW11" s="617"/>
      <c r="AX11" s="617"/>
      <c r="AY11" s="617"/>
      <c r="AZ11" s="617"/>
      <c r="BA11" s="617"/>
      <c r="BB11" s="617"/>
      <c r="BC11" s="617"/>
      <c r="BD11" s="617"/>
      <c r="BE11" s="617"/>
      <c r="BF11" s="618"/>
      <c r="BG11" s="637">
        <v>114265</v>
      </c>
      <c r="BH11" s="607"/>
      <c r="BI11" s="607"/>
      <c r="BJ11" s="607"/>
      <c r="BK11" s="607"/>
      <c r="BL11" s="607"/>
      <c r="BM11" s="607"/>
      <c r="BN11" s="608"/>
      <c r="BO11" s="656">
        <v>7.1</v>
      </c>
      <c r="BP11" s="656"/>
      <c r="BQ11" s="656"/>
      <c r="BR11" s="656"/>
      <c r="BS11" s="657" t="s">
        <v>128</v>
      </c>
      <c r="BT11" s="657"/>
      <c r="BU11" s="657"/>
      <c r="BV11" s="657"/>
      <c r="BW11" s="657"/>
      <c r="BX11" s="657"/>
      <c r="BY11" s="657"/>
      <c r="BZ11" s="657"/>
      <c r="CA11" s="657"/>
      <c r="CB11" s="712"/>
      <c r="CD11" s="671" t="s">
        <v>245</v>
      </c>
      <c r="CE11" s="672"/>
      <c r="CF11" s="672"/>
      <c r="CG11" s="672"/>
      <c r="CH11" s="672"/>
      <c r="CI11" s="672"/>
      <c r="CJ11" s="672"/>
      <c r="CK11" s="672"/>
      <c r="CL11" s="672"/>
      <c r="CM11" s="672"/>
      <c r="CN11" s="672"/>
      <c r="CO11" s="672"/>
      <c r="CP11" s="672"/>
      <c r="CQ11" s="673"/>
      <c r="CR11" s="637">
        <v>358829</v>
      </c>
      <c r="CS11" s="607"/>
      <c r="CT11" s="607"/>
      <c r="CU11" s="607"/>
      <c r="CV11" s="607"/>
      <c r="CW11" s="607"/>
      <c r="CX11" s="607"/>
      <c r="CY11" s="608"/>
      <c r="CZ11" s="656">
        <v>4.5999999999999996</v>
      </c>
      <c r="DA11" s="656"/>
      <c r="DB11" s="656"/>
      <c r="DC11" s="656"/>
      <c r="DD11" s="606">
        <v>230200</v>
      </c>
      <c r="DE11" s="607"/>
      <c r="DF11" s="607"/>
      <c r="DG11" s="607"/>
      <c r="DH11" s="607"/>
      <c r="DI11" s="607"/>
      <c r="DJ11" s="607"/>
      <c r="DK11" s="607"/>
      <c r="DL11" s="607"/>
      <c r="DM11" s="607"/>
      <c r="DN11" s="607"/>
      <c r="DO11" s="607"/>
      <c r="DP11" s="608"/>
      <c r="DQ11" s="606">
        <v>118635</v>
      </c>
      <c r="DR11" s="607"/>
      <c r="DS11" s="607"/>
      <c r="DT11" s="607"/>
      <c r="DU11" s="607"/>
      <c r="DV11" s="607"/>
      <c r="DW11" s="607"/>
      <c r="DX11" s="607"/>
      <c r="DY11" s="607"/>
      <c r="DZ11" s="607"/>
      <c r="EA11" s="607"/>
      <c r="EB11" s="607"/>
      <c r="EC11" s="670"/>
    </row>
    <row r="12" spans="2:143" ht="11.25" customHeight="1" x14ac:dyDescent="0.15">
      <c r="B12" s="616" t="s">
        <v>246</v>
      </c>
      <c r="C12" s="617"/>
      <c r="D12" s="617"/>
      <c r="E12" s="617"/>
      <c r="F12" s="617"/>
      <c r="G12" s="617"/>
      <c r="H12" s="617"/>
      <c r="I12" s="617"/>
      <c r="J12" s="617"/>
      <c r="K12" s="617"/>
      <c r="L12" s="617"/>
      <c r="M12" s="617"/>
      <c r="N12" s="617"/>
      <c r="O12" s="617"/>
      <c r="P12" s="617"/>
      <c r="Q12" s="618"/>
      <c r="R12" s="637" t="s">
        <v>128</v>
      </c>
      <c r="S12" s="607"/>
      <c r="T12" s="607"/>
      <c r="U12" s="607"/>
      <c r="V12" s="607"/>
      <c r="W12" s="607"/>
      <c r="X12" s="607"/>
      <c r="Y12" s="608"/>
      <c r="Z12" s="656" t="s">
        <v>567</v>
      </c>
      <c r="AA12" s="656"/>
      <c r="AB12" s="656"/>
      <c r="AC12" s="656"/>
      <c r="AD12" s="657" t="s">
        <v>128</v>
      </c>
      <c r="AE12" s="657"/>
      <c r="AF12" s="657"/>
      <c r="AG12" s="657"/>
      <c r="AH12" s="657"/>
      <c r="AI12" s="657"/>
      <c r="AJ12" s="657"/>
      <c r="AK12" s="657"/>
      <c r="AL12" s="638" t="s">
        <v>566</v>
      </c>
      <c r="AM12" s="641"/>
      <c r="AN12" s="641"/>
      <c r="AO12" s="658"/>
      <c r="AP12" s="616" t="s">
        <v>247</v>
      </c>
      <c r="AQ12" s="617"/>
      <c r="AR12" s="617"/>
      <c r="AS12" s="617"/>
      <c r="AT12" s="617"/>
      <c r="AU12" s="617"/>
      <c r="AV12" s="617"/>
      <c r="AW12" s="617"/>
      <c r="AX12" s="617"/>
      <c r="AY12" s="617"/>
      <c r="AZ12" s="617"/>
      <c r="BA12" s="617"/>
      <c r="BB12" s="617"/>
      <c r="BC12" s="617"/>
      <c r="BD12" s="617"/>
      <c r="BE12" s="617"/>
      <c r="BF12" s="618"/>
      <c r="BG12" s="637">
        <v>672214</v>
      </c>
      <c r="BH12" s="607"/>
      <c r="BI12" s="607"/>
      <c r="BJ12" s="607"/>
      <c r="BK12" s="607"/>
      <c r="BL12" s="607"/>
      <c r="BM12" s="607"/>
      <c r="BN12" s="608"/>
      <c r="BO12" s="656">
        <v>41.9</v>
      </c>
      <c r="BP12" s="656"/>
      <c r="BQ12" s="656"/>
      <c r="BR12" s="656"/>
      <c r="BS12" s="657" t="s">
        <v>128</v>
      </c>
      <c r="BT12" s="657"/>
      <c r="BU12" s="657"/>
      <c r="BV12" s="657"/>
      <c r="BW12" s="657"/>
      <c r="BX12" s="657"/>
      <c r="BY12" s="657"/>
      <c r="BZ12" s="657"/>
      <c r="CA12" s="657"/>
      <c r="CB12" s="712"/>
      <c r="CD12" s="671" t="s">
        <v>248</v>
      </c>
      <c r="CE12" s="672"/>
      <c r="CF12" s="672"/>
      <c r="CG12" s="672"/>
      <c r="CH12" s="672"/>
      <c r="CI12" s="672"/>
      <c r="CJ12" s="672"/>
      <c r="CK12" s="672"/>
      <c r="CL12" s="672"/>
      <c r="CM12" s="672"/>
      <c r="CN12" s="672"/>
      <c r="CO12" s="672"/>
      <c r="CP12" s="672"/>
      <c r="CQ12" s="673"/>
      <c r="CR12" s="637">
        <v>319766</v>
      </c>
      <c r="CS12" s="607"/>
      <c r="CT12" s="607"/>
      <c r="CU12" s="607"/>
      <c r="CV12" s="607"/>
      <c r="CW12" s="607"/>
      <c r="CX12" s="607"/>
      <c r="CY12" s="608"/>
      <c r="CZ12" s="656">
        <v>4.0999999999999996</v>
      </c>
      <c r="DA12" s="656"/>
      <c r="DB12" s="656"/>
      <c r="DC12" s="656"/>
      <c r="DD12" s="606">
        <v>39133</v>
      </c>
      <c r="DE12" s="607"/>
      <c r="DF12" s="607"/>
      <c r="DG12" s="607"/>
      <c r="DH12" s="607"/>
      <c r="DI12" s="607"/>
      <c r="DJ12" s="607"/>
      <c r="DK12" s="607"/>
      <c r="DL12" s="607"/>
      <c r="DM12" s="607"/>
      <c r="DN12" s="607"/>
      <c r="DO12" s="607"/>
      <c r="DP12" s="608"/>
      <c r="DQ12" s="606">
        <v>55726</v>
      </c>
      <c r="DR12" s="607"/>
      <c r="DS12" s="607"/>
      <c r="DT12" s="607"/>
      <c r="DU12" s="607"/>
      <c r="DV12" s="607"/>
      <c r="DW12" s="607"/>
      <c r="DX12" s="607"/>
      <c r="DY12" s="607"/>
      <c r="DZ12" s="607"/>
      <c r="EA12" s="607"/>
      <c r="EB12" s="607"/>
      <c r="EC12" s="670"/>
    </row>
    <row r="13" spans="2:143" ht="11.25" customHeight="1" x14ac:dyDescent="0.15">
      <c r="B13" s="616" t="s">
        <v>249</v>
      </c>
      <c r="C13" s="617"/>
      <c r="D13" s="617"/>
      <c r="E13" s="617"/>
      <c r="F13" s="617"/>
      <c r="G13" s="617"/>
      <c r="H13" s="617"/>
      <c r="I13" s="617"/>
      <c r="J13" s="617"/>
      <c r="K13" s="617"/>
      <c r="L13" s="617"/>
      <c r="M13" s="617"/>
      <c r="N13" s="617"/>
      <c r="O13" s="617"/>
      <c r="P13" s="617"/>
      <c r="Q13" s="618"/>
      <c r="R13" s="637" t="s">
        <v>563</v>
      </c>
      <c r="S13" s="607"/>
      <c r="T13" s="607"/>
      <c r="U13" s="607"/>
      <c r="V13" s="607"/>
      <c r="W13" s="607"/>
      <c r="X13" s="607"/>
      <c r="Y13" s="608"/>
      <c r="Z13" s="656" t="s">
        <v>128</v>
      </c>
      <c r="AA13" s="656"/>
      <c r="AB13" s="656"/>
      <c r="AC13" s="656"/>
      <c r="AD13" s="657" t="s">
        <v>567</v>
      </c>
      <c r="AE13" s="657"/>
      <c r="AF13" s="657"/>
      <c r="AG13" s="657"/>
      <c r="AH13" s="657"/>
      <c r="AI13" s="657"/>
      <c r="AJ13" s="657"/>
      <c r="AK13" s="657"/>
      <c r="AL13" s="638" t="s">
        <v>128</v>
      </c>
      <c r="AM13" s="641"/>
      <c r="AN13" s="641"/>
      <c r="AO13" s="658"/>
      <c r="AP13" s="616" t="s">
        <v>597</v>
      </c>
      <c r="AQ13" s="617"/>
      <c r="AR13" s="617"/>
      <c r="AS13" s="617"/>
      <c r="AT13" s="617"/>
      <c r="AU13" s="617"/>
      <c r="AV13" s="617"/>
      <c r="AW13" s="617"/>
      <c r="AX13" s="617"/>
      <c r="AY13" s="617"/>
      <c r="AZ13" s="617"/>
      <c r="BA13" s="617"/>
      <c r="BB13" s="617"/>
      <c r="BC13" s="617"/>
      <c r="BD13" s="617"/>
      <c r="BE13" s="617"/>
      <c r="BF13" s="618"/>
      <c r="BG13" s="637">
        <v>671972</v>
      </c>
      <c r="BH13" s="607"/>
      <c r="BI13" s="607"/>
      <c r="BJ13" s="607"/>
      <c r="BK13" s="607"/>
      <c r="BL13" s="607"/>
      <c r="BM13" s="607"/>
      <c r="BN13" s="608"/>
      <c r="BO13" s="656">
        <v>41.9</v>
      </c>
      <c r="BP13" s="656"/>
      <c r="BQ13" s="656"/>
      <c r="BR13" s="656"/>
      <c r="BS13" s="657" t="s">
        <v>128</v>
      </c>
      <c r="BT13" s="657"/>
      <c r="BU13" s="657"/>
      <c r="BV13" s="657"/>
      <c r="BW13" s="657"/>
      <c r="BX13" s="657"/>
      <c r="BY13" s="657"/>
      <c r="BZ13" s="657"/>
      <c r="CA13" s="657"/>
      <c r="CB13" s="712"/>
      <c r="CD13" s="671" t="s">
        <v>250</v>
      </c>
      <c r="CE13" s="672"/>
      <c r="CF13" s="672"/>
      <c r="CG13" s="672"/>
      <c r="CH13" s="672"/>
      <c r="CI13" s="672"/>
      <c r="CJ13" s="672"/>
      <c r="CK13" s="672"/>
      <c r="CL13" s="672"/>
      <c r="CM13" s="672"/>
      <c r="CN13" s="672"/>
      <c r="CO13" s="672"/>
      <c r="CP13" s="672"/>
      <c r="CQ13" s="673"/>
      <c r="CR13" s="637">
        <v>994504</v>
      </c>
      <c r="CS13" s="607"/>
      <c r="CT13" s="607"/>
      <c r="CU13" s="607"/>
      <c r="CV13" s="607"/>
      <c r="CW13" s="607"/>
      <c r="CX13" s="607"/>
      <c r="CY13" s="608"/>
      <c r="CZ13" s="656">
        <v>12.6</v>
      </c>
      <c r="DA13" s="656"/>
      <c r="DB13" s="656"/>
      <c r="DC13" s="656"/>
      <c r="DD13" s="606">
        <v>272538</v>
      </c>
      <c r="DE13" s="607"/>
      <c r="DF13" s="607"/>
      <c r="DG13" s="607"/>
      <c r="DH13" s="607"/>
      <c r="DI13" s="607"/>
      <c r="DJ13" s="607"/>
      <c r="DK13" s="607"/>
      <c r="DL13" s="607"/>
      <c r="DM13" s="607"/>
      <c r="DN13" s="607"/>
      <c r="DO13" s="607"/>
      <c r="DP13" s="608"/>
      <c r="DQ13" s="606">
        <v>618867</v>
      </c>
      <c r="DR13" s="607"/>
      <c r="DS13" s="607"/>
      <c r="DT13" s="607"/>
      <c r="DU13" s="607"/>
      <c r="DV13" s="607"/>
      <c r="DW13" s="607"/>
      <c r="DX13" s="607"/>
      <c r="DY13" s="607"/>
      <c r="DZ13" s="607"/>
      <c r="EA13" s="607"/>
      <c r="EB13" s="607"/>
      <c r="EC13" s="670"/>
    </row>
    <row r="14" spans="2:143" ht="11.25" customHeight="1" x14ac:dyDescent="0.15">
      <c r="B14" s="616" t="s">
        <v>251</v>
      </c>
      <c r="C14" s="617"/>
      <c r="D14" s="617"/>
      <c r="E14" s="617"/>
      <c r="F14" s="617"/>
      <c r="G14" s="617"/>
      <c r="H14" s="617"/>
      <c r="I14" s="617"/>
      <c r="J14" s="617"/>
      <c r="K14" s="617"/>
      <c r="L14" s="617"/>
      <c r="M14" s="617"/>
      <c r="N14" s="617"/>
      <c r="O14" s="617"/>
      <c r="P14" s="617"/>
      <c r="Q14" s="618"/>
      <c r="R14" s="637" t="s">
        <v>566</v>
      </c>
      <c r="S14" s="607"/>
      <c r="T14" s="607"/>
      <c r="U14" s="607"/>
      <c r="V14" s="607"/>
      <c r="W14" s="607"/>
      <c r="X14" s="607"/>
      <c r="Y14" s="608"/>
      <c r="Z14" s="656" t="s">
        <v>128</v>
      </c>
      <c r="AA14" s="656"/>
      <c r="AB14" s="656"/>
      <c r="AC14" s="656"/>
      <c r="AD14" s="657" t="s">
        <v>566</v>
      </c>
      <c r="AE14" s="657"/>
      <c r="AF14" s="657"/>
      <c r="AG14" s="657"/>
      <c r="AH14" s="657"/>
      <c r="AI14" s="657"/>
      <c r="AJ14" s="657"/>
      <c r="AK14" s="657"/>
      <c r="AL14" s="638" t="s">
        <v>566</v>
      </c>
      <c r="AM14" s="641"/>
      <c r="AN14" s="641"/>
      <c r="AO14" s="658"/>
      <c r="AP14" s="616" t="s">
        <v>596</v>
      </c>
      <c r="AQ14" s="617"/>
      <c r="AR14" s="617"/>
      <c r="AS14" s="617"/>
      <c r="AT14" s="617"/>
      <c r="AU14" s="617"/>
      <c r="AV14" s="617"/>
      <c r="AW14" s="617"/>
      <c r="AX14" s="617"/>
      <c r="AY14" s="617"/>
      <c r="AZ14" s="617"/>
      <c r="BA14" s="617"/>
      <c r="BB14" s="617"/>
      <c r="BC14" s="617"/>
      <c r="BD14" s="617"/>
      <c r="BE14" s="617"/>
      <c r="BF14" s="618"/>
      <c r="BG14" s="637">
        <v>53547</v>
      </c>
      <c r="BH14" s="607"/>
      <c r="BI14" s="607"/>
      <c r="BJ14" s="607"/>
      <c r="BK14" s="607"/>
      <c r="BL14" s="607"/>
      <c r="BM14" s="607"/>
      <c r="BN14" s="608"/>
      <c r="BO14" s="656">
        <v>3.3</v>
      </c>
      <c r="BP14" s="656"/>
      <c r="BQ14" s="656"/>
      <c r="BR14" s="656"/>
      <c r="BS14" s="657" t="s">
        <v>566</v>
      </c>
      <c r="BT14" s="657"/>
      <c r="BU14" s="657"/>
      <c r="BV14" s="657"/>
      <c r="BW14" s="657"/>
      <c r="BX14" s="657"/>
      <c r="BY14" s="657"/>
      <c r="BZ14" s="657"/>
      <c r="CA14" s="657"/>
      <c r="CB14" s="712"/>
      <c r="CD14" s="671" t="s">
        <v>252</v>
      </c>
      <c r="CE14" s="672"/>
      <c r="CF14" s="672"/>
      <c r="CG14" s="672"/>
      <c r="CH14" s="672"/>
      <c r="CI14" s="672"/>
      <c r="CJ14" s="672"/>
      <c r="CK14" s="672"/>
      <c r="CL14" s="672"/>
      <c r="CM14" s="672"/>
      <c r="CN14" s="672"/>
      <c r="CO14" s="672"/>
      <c r="CP14" s="672"/>
      <c r="CQ14" s="673"/>
      <c r="CR14" s="637">
        <v>243540</v>
      </c>
      <c r="CS14" s="607"/>
      <c r="CT14" s="607"/>
      <c r="CU14" s="607"/>
      <c r="CV14" s="607"/>
      <c r="CW14" s="607"/>
      <c r="CX14" s="607"/>
      <c r="CY14" s="608"/>
      <c r="CZ14" s="656">
        <v>3.1</v>
      </c>
      <c r="DA14" s="656"/>
      <c r="DB14" s="656"/>
      <c r="DC14" s="656"/>
      <c r="DD14" s="606">
        <v>34967</v>
      </c>
      <c r="DE14" s="607"/>
      <c r="DF14" s="607"/>
      <c r="DG14" s="607"/>
      <c r="DH14" s="607"/>
      <c r="DI14" s="607"/>
      <c r="DJ14" s="607"/>
      <c r="DK14" s="607"/>
      <c r="DL14" s="607"/>
      <c r="DM14" s="607"/>
      <c r="DN14" s="607"/>
      <c r="DO14" s="607"/>
      <c r="DP14" s="608"/>
      <c r="DQ14" s="606">
        <v>208138</v>
      </c>
      <c r="DR14" s="607"/>
      <c r="DS14" s="607"/>
      <c r="DT14" s="607"/>
      <c r="DU14" s="607"/>
      <c r="DV14" s="607"/>
      <c r="DW14" s="607"/>
      <c r="DX14" s="607"/>
      <c r="DY14" s="607"/>
      <c r="DZ14" s="607"/>
      <c r="EA14" s="607"/>
      <c r="EB14" s="607"/>
      <c r="EC14" s="670"/>
    </row>
    <row r="15" spans="2:143" ht="11.25" customHeight="1" x14ac:dyDescent="0.15">
      <c r="B15" s="616" t="s">
        <v>253</v>
      </c>
      <c r="C15" s="617"/>
      <c r="D15" s="617"/>
      <c r="E15" s="617"/>
      <c r="F15" s="617"/>
      <c r="G15" s="617"/>
      <c r="H15" s="617"/>
      <c r="I15" s="617"/>
      <c r="J15" s="617"/>
      <c r="K15" s="617"/>
      <c r="L15" s="617"/>
      <c r="M15" s="617"/>
      <c r="N15" s="617"/>
      <c r="O15" s="617"/>
      <c r="P15" s="617"/>
      <c r="Q15" s="618"/>
      <c r="R15" s="637" t="s">
        <v>567</v>
      </c>
      <c r="S15" s="607"/>
      <c r="T15" s="607"/>
      <c r="U15" s="607"/>
      <c r="V15" s="607"/>
      <c r="W15" s="607"/>
      <c r="X15" s="607"/>
      <c r="Y15" s="608"/>
      <c r="Z15" s="656" t="s">
        <v>128</v>
      </c>
      <c r="AA15" s="656"/>
      <c r="AB15" s="656"/>
      <c r="AC15" s="656"/>
      <c r="AD15" s="657" t="s">
        <v>128</v>
      </c>
      <c r="AE15" s="657"/>
      <c r="AF15" s="657"/>
      <c r="AG15" s="657"/>
      <c r="AH15" s="657"/>
      <c r="AI15" s="657"/>
      <c r="AJ15" s="657"/>
      <c r="AK15" s="657"/>
      <c r="AL15" s="638" t="s">
        <v>576</v>
      </c>
      <c r="AM15" s="641"/>
      <c r="AN15" s="641"/>
      <c r="AO15" s="658"/>
      <c r="AP15" s="616" t="s">
        <v>254</v>
      </c>
      <c r="AQ15" s="617"/>
      <c r="AR15" s="617"/>
      <c r="AS15" s="617"/>
      <c r="AT15" s="617"/>
      <c r="AU15" s="617"/>
      <c r="AV15" s="617"/>
      <c r="AW15" s="617"/>
      <c r="AX15" s="617"/>
      <c r="AY15" s="617"/>
      <c r="AZ15" s="617"/>
      <c r="BA15" s="617"/>
      <c r="BB15" s="617"/>
      <c r="BC15" s="617"/>
      <c r="BD15" s="617"/>
      <c r="BE15" s="617"/>
      <c r="BF15" s="618"/>
      <c r="BG15" s="637">
        <v>123303</v>
      </c>
      <c r="BH15" s="607"/>
      <c r="BI15" s="607"/>
      <c r="BJ15" s="607"/>
      <c r="BK15" s="607"/>
      <c r="BL15" s="607"/>
      <c r="BM15" s="607"/>
      <c r="BN15" s="608"/>
      <c r="BO15" s="656">
        <v>7.7</v>
      </c>
      <c r="BP15" s="656"/>
      <c r="BQ15" s="656"/>
      <c r="BR15" s="656"/>
      <c r="BS15" s="657" t="s">
        <v>567</v>
      </c>
      <c r="BT15" s="657"/>
      <c r="BU15" s="657"/>
      <c r="BV15" s="657"/>
      <c r="BW15" s="657"/>
      <c r="BX15" s="657"/>
      <c r="BY15" s="657"/>
      <c r="BZ15" s="657"/>
      <c r="CA15" s="657"/>
      <c r="CB15" s="712"/>
      <c r="CD15" s="671" t="s">
        <v>255</v>
      </c>
      <c r="CE15" s="672"/>
      <c r="CF15" s="672"/>
      <c r="CG15" s="672"/>
      <c r="CH15" s="672"/>
      <c r="CI15" s="672"/>
      <c r="CJ15" s="672"/>
      <c r="CK15" s="672"/>
      <c r="CL15" s="672"/>
      <c r="CM15" s="672"/>
      <c r="CN15" s="672"/>
      <c r="CO15" s="672"/>
      <c r="CP15" s="672"/>
      <c r="CQ15" s="673"/>
      <c r="CR15" s="637">
        <v>594346</v>
      </c>
      <c r="CS15" s="607"/>
      <c r="CT15" s="607"/>
      <c r="CU15" s="607"/>
      <c r="CV15" s="607"/>
      <c r="CW15" s="607"/>
      <c r="CX15" s="607"/>
      <c r="CY15" s="608"/>
      <c r="CZ15" s="656">
        <v>7.5</v>
      </c>
      <c r="DA15" s="656"/>
      <c r="DB15" s="656"/>
      <c r="DC15" s="656"/>
      <c r="DD15" s="606">
        <v>42485</v>
      </c>
      <c r="DE15" s="607"/>
      <c r="DF15" s="607"/>
      <c r="DG15" s="607"/>
      <c r="DH15" s="607"/>
      <c r="DI15" s="607"/>
      <c r="DJ15" s="607"/>
      <c r="DK15" s="607"/>
      <c r="DL15" s="607"/>
      <c r="DM15" s="607"/>
      <c r="DN15" s="607"/>
      <c r="DO15" s="607"/>
      <c r="DP15" s="608"/>
      <c r="DQ15" s="606">
        <v>414493</v>
      </c>
      <c r="DR15" s="607"/>
      <c r="DS15" s="607"/>
      <c r="DT15" s="607"/>
      <c r="DU15" s="607"/>
      <c r="DV15" s="607"/>
      <c r="DW15" s="607"/>
      <c r="DX15" s="607"/>
      <c r="DY15" s="607"/>
      <c r="DZ15" s="607"/>
      <c r="EA15" s="607"/>
      <c r="EB15" s="607"/>
      <c r="EC15" s="670"/>
    </row>
    <row r="16" spans="2:143" ht="11.25" customHeight="1" x14ac:dyDescent="0.15">
      <c r="B16" s="616" t="s">
        <v>595</v>
      </c>
      <c r="C16" s="617"/>
      <c r="D16" s="617"/>
      <c r="E16" s="617"/>
      <c r="F16" s="617"/>
      <c r="G16" s="617"/>
      <c r="H16" s="617"/>
      <c r="I16" s="617"/>
      <c r="J16" s="617"/>
      <c r="K16" s="617"/>
      <c r="L16" s="617"/>
      <c r="M16" s="617"/>
      <c r="N16" s="617"/>
      <c r="O16" s="617"/>
      <c r="P16" s="617"/>
      <c r="Q16" s="618"/>
      <c r="R16" s="637">
        <v>2853</v>
      </c>
      <c r="S16" s="607"/>
      <c r="T16" s="607"/>
      <c r="U16" s="607"/>
      <c r="V16" s="607"/>
      <c r="W16" s="607"/>
      <c r="X16" s="607"/>
      <c r="Y16" s="608"/>
      <c r="Z16" s="656">
        <v>0</v>
      </c>
      <c r="AA16" s="656"/>
      <c r="AB16" s="656"/>
      <c r="AC16" s="656"/>
      <c r="AD16" s="657">
        <v>2853</v>
      </c>
      <c r="AE16" s="657"/>
      <c r="AF16" s="657"/>
      <c r="AG16" s="657"/>
      <c r="AH16" s="657"/>
      <c r="AI16" s="657"/>
      <c r="AJ16" s="657"/>
      <c r="AK16" s="657"/>
      <c r="AL16" s="638">
        <v>0.1</v>
      </c>
      <c r="AM16" s="641"/>
      <c r="AN16" s="641"/>
      <c r="AO16" s="658"/>
      <c r="AP16" s="616" t="s">
        <v>594</v>
      </c>
      <c r="AQ16" s="617"/>
      <c r="AR16" s="617"/>
      <c r="AS16" s="617"/>
      <c r="AT16" s="617"/>
      <c r="AU16" s="617"/>
      <c r="AV16" s="617"/>
      <c r="AW16" s="617"/>
      <c r="AX16" s="617"/>
      <c r="AY16" s="617"/>
      <c r="AZ16" s="617"/>
      <c r="BA16" s="617"/>
      <c r="BB16" s="617"/>
      <c r="BC16" s="617"/>
      <c r="BD16" s="617"/>
      <c r="BE16" s="617"/>
      <c r="BF16" s="618"/>
      <c r="BG16" s="637" t="s">
        <v>576</v>
      </c>
      <c r="BH16" s="607"/>
      <c r="BI16" s="607"/>
      <c r="BJ16" s="607"/>
      <c r="BK16" s="607"/>
      <c r="BL16" s="607"/>
      <c r="BM16" s="607"/>
      <c r="BN16" s="608"/>
      <c r="BO16" s="656" t="s">
        <v>128</v>
      </c>
      <c r="BP16" s="656"/>
      <c r="BQ16" s="656"/>
      <c r="BR16" s="656"/>
      <c r="BS16" s="657" t="s">
        <v>128</v>
      </c>
      <c r="BT16" s="657"/>
      <c r="BU16" s="657"/>
      <c r="BV16" s="657"/>
      <c r="BW16" s="657"/>
      <c r="BX16" s="657"/>
      <c r="BY16" s="657"/>
      <c r="BZ16" s="657"/>
      <c r="CA16" s="657"/>
      <c r="CB16" s="712"/>
      <c r="CD16" s="671" t="s">
        <v>256</v>
      </c>
      <c r="CE16" s="672"/>
      <c r="CF16" s="672"/>
      <c r="CG16" s="672"/>
      <c r="CH16" s="672"/>
      <c r="CI16" s="672"/>
      <c r="CJ16" s="672"/>
      <c r="CK16" s="672"/>
      <c r="CL16" s="672"/>
      <c r="CM16" s="672"/>
      <c r="CN16" s="672"/>
      <c r="CO16" s="672"/>
      <c r="CP16" s="672"/>
      <c r="CQ16" s="673"/>
      <c r="CR16" s="637">
        <v>40994</v>
      </c>
      <c r="CS16" s="607"/>
      <c r="CT16" s="607"/>
      <c r="CU16" s="607"/>
      <c r="CV16" s="607"/>
      <c r="CW16" s="607"/>
      <c r="CX16" s="607"/>
      <c r="CY16" s="608"/>
      <c r="CZ16" s="656">
        <v>0.5</v>
      </c>
      <c r="DA16" s="656"/>
      <c r="DB16" s="656"/>
      <c r="DC16" s="656"/>
      <c r="DD16" s="606" t="s">
        <v>128</v>
      </c>
      <c r="DE16" s="607"/>
      <c r="DF16" s="607"/>
      <c r="DG16" s="607"/>
      <c r="DH16" s="607"/>
      <c r="DI16" s="607"/>
      <c r="DJ16" s="607"/>
      <c r="DK16" s="607"/>
      <c r="DL16" s="607"/>
      <c r="DM16" s="607"/>
      <c r="DN16" s="607"/>
      <c r="DO16" s="607"/>
      <c r="DP16" s="608"/>
      <c r="DQ16" s="606">
        <v>13038</v>
      </c>
      <c r="DR16" s="607"/>
      <c r="DS16" s="607"/>
      <c r="DT16" s="607"/>
      <c r="DU16" s="607"/>
      <c r="DV16" s="607"/>
      <c r="DW16" s="607"/>
      <c r="DX16" s="607"/>
      <c r="DY16" s="607"/>
      <c r="DZ16" s="607"/>
      <c r="EA16" s="607"/>
      <c r="EB16" s="607"/>
      <c r="EC16" s="670"/>
    </row>
    <row r="17" spans="2:133" ht="11.25" customHeight="1" x14ac:dyDescent="0.15">
      <c r="B17" s="616" t="s">
        <v>257</v>
      </c>
      <c r="C17" s="617"/>
      <c r="D17" s="617"/>
      <c r="E17" s="617"/>
      <c r="F17" s="617"/>
      <c r="G17" s="617"/>
      <c r="H17" s="617"/>
      <c r="I17" s="617"/>
      <c r="J17" s="617"/>
      <c r="K17" s="617"/>
      <c r="L17" s="617"/>
      <c r="M17" s="617"/>
      <c r="N17" s="617"/>
      <c r="O17" s="617"/>
      <c r="P17" s="617"/>
      <c r="Q17" s="618"/>
      <c r="R17" s="637">
        <v>62539</v>
      </c>
      <c r="S17" s="607"/>
      <c r="T17" s="607"/>
      <c r="U17" s="607"/>
      <c r="V17" s="607"/>
      <c r="W17" s="607"/>
      <c r="X17" s="607"/>
      <c r="Y17" s="608"/>
      <c r="Z17" s="656">
        <v>0.8</v>
      </c>
      <c r="AA17" s="656"/>
      <c r="AB17" s="656"/>
      <c r="AC17" s="656"/>
      <c r="AD17" s="657">
        <v>62539</v>
      </c>
      <c r="AE17" s="657"/>
      <c r="AF17" s="657"/>
      <c r="AG17" s="657"/>
      <c r="AH17" s="657"/>
      <c r="AI17" s="657"/>
      <c r="AJ17" s="657"/>
      <c r="AK17" s="657"/>
      <c r="AL17" s="638">
        <v>1.6</v>
      </c>
      <c r="AM17" s="641"/>
      <c r="AN17" s="641"/>
      <c r="AO17" s="658"/>
      <c r="AP17" s="616" t="s">
        <v>258</v>
      </c>
      <c r="AQ17" s="617"/>
      <c r="AR17" s="617"/>
      <c r="AS17" s="617"/>
      <c r="AT17" s="617"/>
      <c r="AU17" s="617"/>
      <c r="AV17" s="617"/>
      <c r="AW17" s="617"/>
      <c r="AX17" s="617"/>
      <c r="AY17" s="617"/>
      <c r="AZ17" s="617"/>
      <c r="BA17" s="617"/>
      <c r="BB17" s="617"/>
      <c r="BC17" s="617"/>
      <c r="BD17" s="617"/>
      <c r="BE17" s="617"/>
      <c r="BF17" s="618"/>
      <c r="BG17" s="637" t="s">
        <v>567</v>
      </c>
      <c r="BH17" s="607"/>
      <c r="BI17" s="607"/>
      <c r="BJ17" s="607"/>
      <c r="BK17" s="607"/>
      <c r="BL17" s="607"/>
      <c r="BM17" s="607"/>
      <c r="BN17" s="608"/>
      <c r="BO17" s="656" t="s">
        <v>128</v>
      </c>
      <c r="BP17" s="656"/>
      <c r="BQ17" s="656"/>
      <c r="BR17" s="656"/>
      <c r="BS17" s="657" t="s">
        <v>576</v>
      </c>
      <c r="BT17" s="657"/>
      <c r="BU17" s="657"/>
      <c r="BV17" s="657"/>
      <c r="BW17" s="657"/>
      <c r="BX17" s="657"/>
      <c r="BY17" s="657"/>
      <c r="BZ17" s="657"/>
      <c r="CA17" s="657"/>
      <c r="CB17" s="712"/>
      <c r="CD17" s="671" t="s">
        <v>259</v>
      </c>
      <c r="CE17" s="672"/>
      <c r="CF17" s="672"/>
      <c r="CG17" s="672"/>
      <c r="CH17" s="672"/>
      <c r="CI17" s="672"/>
      <c r="CJ17" s="672"/>
      <c r="CK17" s="672"/>
      <c r="CL17" s="672"/>
      <c r="CM17" s="672"/>
      <c r="CN17" s="672"/>
      <c r="CO17" s="672"/>
      <c r="CP17" s="672"/>
      <c r="CQ17" s="673"/>
      <c r="CR17" s="637">
        <v>525384</v>
      </c>
      <c r="CS17" s="607"/>
      <c r="CT17" s="607"/>
      <c r="CU17" s="607"/>
      <c r="CV17" s="607"/>
      <c r="CW17" s="607"/>
      <c r="CX17" s="607"/>
      <c r="CY17" s="608"/>
      <c r="CZ17" s="656">
        <v>6.7</v>
      </c>
      <c r="DA17" s="656"/>
      <c r="DB17" s="656"/>
      <c r="DC17" s="656"/>
      <c r="DD17" s="606" t="s">
        <v>567</v>
      </c>
      <c r="DE17" s="607"/>
      <c r="DF17" s="607"/>
      <c r="DG17" s="607"/>
      <c r="DH17" s="607"/>
      <c r="DI17" s="607"/>
      <c r="DJ17" s="607"/>
      <c r="DK17" s="607"/>
      <c r="DL17" s="607"/>
      <c r="DM17" s="607"/>
      <c r="DN17" s="607"/>
      <c r="DO17" s="607"/>
      <c r="DP17" s="608"/>
      <c r="DQ17" s="606">
        <v>485926</v>
      </c>
      <c r="DR17" s="607"/>
      <c r="DS17" s="607"/>
      <c r="DT17" s="607"/>
      <c r="DU17" s="607"/>
      <c r="DV17" s="607"/>
      <c r="DW17" s="607"/>
      <c r="DX17" s="607"/>
      <c r="DY17" s="607"/>
      <c r="DZ17" s="607"/>
      <c r="EA17" s="607"/>
      <c r="EB17" s="607"/>
      <c r="EC17" s="670"/>
    </row>
    <row r="18" spans="2:133" ht="11.25" customHeight="1" x14ac:dyDescent="0.15">
      <c r="B18" s="616" t="s">
        <v>260</v>
      </c>
      <c r="C18" s="617"/>
      <c r="D18" s="617"/>
      <c r="E18" s="617"/>
      <c r="F18" s="617"/>
      <c r="G18" s="617"/>
      <c r="H18" s="617"/>
      <c r="I18" s="617"/>
      <c r="J18" s="617"/>
      <c r="K18" s="617"/>
      <c r="L18" s="617"/>
      <c r="M18" s="617"/>
      <c r="N18" s="617"/>
      <c r="O18" s="617"/>
      <c r="P18" s="617"/>
      <c r="Q18" s="618"/>
      <c r="R18" s="637">
        <v>47862</v>
      </c>
      <c r="S18" s="607"/>
      <c r="T18" s="607"/>
      <c r="U18" s="607"/>
      <c r="V18" s="607"/>
      <c r="W18" s="607"/>
      <c r="X18" s="607"/>
      <c r="Y18" s="608"/>
      <c r="Z18" s="656">
        <v>0.6</v>
      </c>
      <c r="AA18" s="656"/>
      <c r="AB18" s="656"/>
      <c r="AC18" s="656"/>
      <c r="AD18" s="657">
        <v>47862</v>
      </c>
      <c r="AE18" s="657"/>
      <c r="AF18" s="657"/>
      <c r="AG18" s="657"/>
      <c r="AH18" s="657"/>
      <c r="AI18" s="657"/>
      <c r="AJ18" s="657"/>
      <c r="AK18" s="657"/>
      <c r="AL18" s="638">
        <v>1.2000000476837158</v>
      </c>
      <c r="AM18" s="641"/>
      <c r="AN18" s="641"/>
      <c r="AO18" s="658"/>
      <c r="AP18" s="616" t="s">
        <v>261</v>
      </c>
      <c r="AQ18" s="617"/>
      <c r="AR18" s="617"/>
      <c r="AS18" s="617"/>
      <c r="AT18" s="617"/>
      <c r="AU18" s="617"/>
      <c r="AV18" s="617"/>
      <c r="AW18" s="617"/>
      <c r="AX18" s="617"/>
      <c r="AY18" s="617"/>
      <c r="AZ18" s="617"/>
      <c r="BA18" s="617"/>
      <c r="BB18" s="617"/>
      <c r="BC18" s="617"/>
      <c r="BD18" s="617"/>
      <c r="BE18" s="617"/>
      <c r="BF18" s="618"/>
      <c r="BG18" s="637" t="s">
        <v>567</v>
      </c>
      <c r="BH18" s="607"/>
      <c r="BI18" s="607"/>
      <c r="BJ18" s="607"/>
      <c r="BK18" s="607"/>
      <c r="BL18" s="607"/>
      <c r="BM18" s="607"/>
      <c r="BN18" s="608"/>
      <c r="BO18" s="656" t="s">
        <v>567</v>
      </c>
      <c r="BP18" s="656"/>
      <c r="BQ18" s="656"/>
      <c r="BR18" s="656"/>
      <c r="BS18" s="657" t="s">
        <v>566</v>
      </c>
      <c r="BT18" s="657"/>
      <c r="BU18" s="657"/>
      <c r="BV18" s="657"/>
      <c r="BW18" s="657"/>
      <c r="BX18" s="657"/>
      <c r="BY18" s="657"/>
      <c r="BZ18" s="657"/>
      <c r="CA18" s="657"/>
      <c r="CB18" s="712"/>
      <c r="CD18" s="671" t="s">
        <v>262</v>
      </c>
      <c r="CE18" s="672"/>
      <c r="CF18" s="672"/>
      <c r="CG18" s="672"/>
      <c r="CH18" s="672"/>
      <c r="CI18" s="672"/>
      <c r="CJ18" s="672"/>
      <c r="CK18" s="672"/>
      <c r="CL18" s="672"/>
      <c r="CM18" s="672"/>
      <c r="CN18" s="672"/>
      <c r="CO18" s="672"/>
      <c r="CP18" s="672"/>
      <c r="CQ18" s="673"/>
      <c r="CR18" s="637" t="s">
        <v>128</v>
      </c>
      <c r="CS18" s="607"/>
      <c r="CT18" s="607"/>
      <c r="CU18" s="607"/>
      <c r="CV18" s="607"/>
      <c r="CW18" s="607"/>
      <c r="CX18" s="607"/>
      <c r="CY18" s="608"/>
      <c r="CZ18" s="656" t="s">
        <v>566</v>
      </c>
      <c r="DA18" s="656"/>
      <c r="DB18" s="656"/>
      <c r="DC18" s="656"/>
      <c r="DD18" s="606" t="s">
        <v>566</v>
      </c>
      <c r="DE18" s="607"/>
      <c r="DF18" s="607"/>
      <c r="DG18" s="607"/>
      <c r="DH18" s="607"/>
      <c r="DI18" s="607"/>
      <c r="DJ18" s="607"/>
      <c r="DK18" s="607"/>
      <c r="DL18" s="607"/>
      <c r="DM18" s="607"/>
      <c r="DN18" s="607"/>
      <c r="DO18" s="607"/>
      <c r="DP18" s="608"/>
      <c r="DQ18" s="606" t="s">
        <v>128</v>
      </c>
      <c r="DR18" s="607"/>
      <c r="DS18" s="607"/>
      <c r="DT18" s="607"/>
      <c r="DU18" s="607"/>
      <c r="DV18" s="607"/>
      <c r="DW18" s="607"/>
      <c r="DX18" s="607"/>
      <c r="DY18" s="607"/>
      <c r="DZ18" s="607"/>
      <c r="EA18" s="607"/>
      <c r="EB18" s="607"/>
      <c r="EC18" s="670"/>
    </row>
    <row r="19" spans="2:133" ht="11.25" customHeight="1" x14ac:dyDescent="0.15">
      <c r="B19" s="616" t="s">
        <v>593</v>
      </c>
      <c r="C19" s="617"/>
      <c r="D19" s="617"/>
      <c r="E19" s="617"/>
      <c r="F19" s="617"/>
      <c r="G19" s="617"/>
      <c r="H19" s="617"/>
      <c r="I19" s="617"/>
      <c r="J19" s="617"/>
      <c r="K19" s="617"/>
      <c r="L19" s="617"/>
      <c r="M19" s="617"/>
      <c r="N19" s="617"/>
      <c r="O19" s="617"/>
      <c r="P19" s="617"/>
      <c r="Q19" s="618"/>
      <c r="R19" s="637">
        <v>14607</v>
      </c>
      <c r="S19" s="607"/>
      <c r="T19" s="607"/>
      <c r="U19" s="607"/>
      <c r="V19" s="607"/>
      <c r="W19" s="607"/>
      <c r="X19" s="607"/>
      <c r="Y19" s="608"/>
      <c r="Z19" s="656">
        <v>0.2</v>
      </c>
      <c r="AA19" s="656"/>
      <c r="AB19" s="656"/>
      <c r="AC19" s="656"/>
      <c r="AD19" s="657">
        <v>14607</v>
      </c>
      <c r="AE19" s="657"/>
      <c r="AF19" s="657"/>
      <c r="AG19" s="657"/>
      <c r="AH19" s="657"/>
      <c r="AI19" s="657"/>
      <c r="AJ19" s="657"/>
      <c r="AK19" s="657"/>
      <c r="AL19" s="638">
        <v>0.4</v>
      </c>
      <c r="AM19" s="641"/>
      <c r="AN19" s="641"/>
      <c r="AO19" s="658"/>
      <c r="AP19" s="616" t="s">
        <v>263</v>
      </c>
      <c r="AQ19" s="617"/>
      <c r="AR19" s="617"/>
      <c r="AS19" s="617"/>
      <c r="AT19" s="617"/>
      <c r="AU19" s="617"/>
      <c r="AV19" s="617"/>
      <c r="AW19" s="617"/>
      <c r="AX19" s="617"/>
      <c r="AY19" s="617"/>
      <c r="AZ19" s="617"/>
      <c r="BA19" s="617"/>
      <c r="BB19" s="617"/>
      <c r="BC19" s="617"/>
      <c r="BD19" s="617"/>
      <c r="BE19" s="617"/>
      <c r="BF19" s="618"/>
      <c r="BG19" s="637" t="s">
        <v>566</v>
      </c>
      <c r="BH19" s="607"/>
      <c r="BI19" s="607"/>
      <c r="BJ19" s="607"/>
      <c r="BK19" s="607"/>
      <c r="BL19" s="607"/>
      <c r="BM19" s="607"/>
      <c r="BN19" s="608"/>
      <c r="BO19" s="656" t="s">
        <v>567</v>
      </c>
      <c r="BP19" s="656"/>
      <c r="BQ19" s="656"/>
      <c r="BR19" s="656"/>
      <c r="BS19" s="657" t="s">
        <v>128</v>
      </c>
      <c r="BT19" s="657"/>
      <c r="BU19" s="657"/>
      <c r="BV19" s="657"/>
      <c r="BW19" s="657"/>
      <c r="BX19" s="657"/>
      <c r="BY19" s="657"/>
      <c r="BZ19" s="657"/>
      <c r="CA19" s="657"/>
      <c r="CB19" s="712"/>
      <c r="CD19" s="671" t="s">
        <v>592</v>
      </c>
      <c r="CE19" s="672"/>
      <c r="CF19" s="672"/>
      <c r="CG19" s="672"/>
      <c r="CH19" s="672"/>
      <c r="CI19" s="672"/>
      <c r="CJ19" s="672"/>
      <c r="CK19" s="672"/>
      <c r="CL19" s="672"/>
      <c r="CM19" s="672"/>
      <c r="CN19" s="672"/>
      <c r="CO19" s="672"/>
      <c r="CP19" s="672"/>
      <c r="CQ19" s="673"/>
      <c r="CR19" s="637" t="s">
        <v>128</v>
      </c>
      <c r="CS19" s="607"/>
      <c r="CT19" s="607"/>
      <c r="CU19" s="607"/>
      <c r="CV19" s="607"/>
      <c r="CW19" s="607"/>
      <c r="CX19" s="607"/>
      <c r="CY19" s="608"/>
      <c r="CZ19" s="656" t="s">
        <v>567</v>
      </c>
      <c r="DA19" s="656"/>
      <c r="DB19" s="656"/>
      <c r="DC19" s="656"/>
      <c r="DD19" s="606" t="s">
        <v>128</v>
      </c>
      <c r="DE19" s="607"/>
      <c r="DF19" s="607"/>
      <c r="DG19" s="607"/>
      <c r="DH19" s="607"/>
      <c r="DI19" s="607"/>
      <c r="DJ19" s="607"/>
      <c r="DK19" s="607"/>
      <c r="DL19" s="607"/>
      <c r="DM19" s="607"/>
      <c r="DN19" s="607"/>
      <c r="DO19" s="607"/>
      <c r="DP19" s="608"/>
      <c r="DQ19" s="606" t="s">
        <v>128</v>
      </c>
      <c r="DR19" s="607"/>
      <c r="DS19" s="607"/>
      <c r="DT19" s="607"/>
      <c r="DU19" s="607"/>
      <c r="DV19" s="607"/>
      <c r="DW19" s="607"/>
      <c r="DX19" s="607"/>
      <c r="DY19" s="607"/>
      <c r="DZ19" s="607"/>
      <c r="EA19" s="607"/>
      <c r="EB19" s="607"/>
      <c r="EC19" s="670"/>
    </row>
    <row r="20" spans="2:133" ht="11.25" customHeight="1" x14ac:dyDescent="0.15">
      <c r="B20" s="616" t="s">
        <v>264</v>
      </c>
      <c r="C20" s="617"/>
      <c r="D20" s="617"/>
      <c r="E20" s="617"/>
      <c r="F20" s="617"/>
      <c r="G20" s="617"/>
      <c r="H20" s="617"/>
      <c r="I20" s="617"/>
      <c r="J20" s="617"/>
      <c r="K20" s="617"/>
      <c r="L20" s="617"/>
      <c r="M20" s="617"/>
      <c r="N20" s="617"/>
      <c r="O20" s="617"/>
      <c r="P20" s="617"/>
      <c r="Q20" s="618"/>
      <c r="R20" s="637">
        <v>934</v>
      </c>
      <c r="S20" s="607"/>
      <c r="T20" s="607"/>
      <c r="U20" s="607"/>
      <c r="V20" s="607"/>
      <c r="W20" s="607"/>
      <c r="X20" s="607"/>
      <c r="Y20" s="608"/>
      <c r="Z20" s="656">
        <v>0</v>
      </c>
      <c r="AA20" s="656"/>
      <c r="AB20" s="656"/>
      <c r="AC20" s="656"/>
      <c r="AD20" s="657">
        <v>934</v>
      </c>
      <c r="AE20" s="657"/>
      <c r="AF20" s="657"/>
      <c r="AG20" s="657"/>
      <c r="AH20" s="657"/>
      <c r="AI20" s="657"/>
      <c r="AJ20" s="657"/>
      <c r="AK20" s="657"/>
      <c r="AL20" s="638">
        <v>0</v>
      </c>
      <c r="AM20" s="641"/>
      <c r="AN20" s="641"/>
      <c r="AO20" s="658"/>
      <c r="AP20" s="616" t="s">
        <v>265</v>
      </c>
      <c r="AQ20" s="617"/>
      <c r="AR20" s="617"/>
      <c r="AS20" s="617"/>
      <c r="AT20" s="617"/>
      <c r="AU20" s="617"/>
      <c r="AV20" s="617"/>
      <c r="AW20" s="617"/>
      <c r="AX20" s="617"/>
      <c r="AY20" s="617"/>
      <c r="AZ20" s="617"/>
      <c r="BA20" s="617"/>
      <c r="BB20" s="617"/>
      <c r="BC20" s="617"/>
      <c r="BD20" s="617"/>
      <c r="BE20" s="617"/>
      <c r="BF20" s="618"/>
      <c r="BG20" s="637" t="s">
        <v>566</v>
      </c>
      <c r="BH20" s="607"/>
      <c r="BI20" s="607"/>
      <c r="BJ20" s="607"/>
      <c r="BK20" s="607"/>
      <c r="BL20" s="607"/>
      <c r="BM20" s="607"/>
      <c r="BN20" s="608"/>
      <c r="BO20" s="656" t="s">
        <v>128</v>
      </c>
      <c r="BP20" s="656"/>
      <c r="BQ20" s="656"/>
      <c r="BR20" s="656"/>
      <c r="BS20" s="657" t="s">
        <v>591</v>
      </c>
      <c r="BT20" s="657"/>
      <c r="BU20" s="657"/>
      <c r="BV20" s="657"/>
      <c r="BW20" s="657"/>
      <c r="BX20" s="657"/>
      <c r="BY20" s="657"/>
      <c r="BZ20" s="657"/>
      <c r="CA20" s="657"/>
      <c r="CB20" s="712"/>
      <c r="CD20" s="671" t="s">
        <v>266</v>
      </c>
      <c r="CE20" s="672"/>
      <c r="CF20" s="672"/>
      <c r="CG20" s="672"/>
      <c r="CH20" s="672"/>
      <c r="CI20" s="672"/>
      <c r="CJ20" s="672"/>
      <c r="CK20" s="672"/>
      <c r="CL20" s="672"/>
      <c r="CM20" s="672"/>
      <c r="CN20" s="672"/>
      <c r="CO20" s="672"/>
      <c r="CP20" s="672"/>
      <c r="CQ20" s="673"/>
      <c r="CR20" s="637">
        <v>7873784</v>
      </c>
      <c r="CS20" s="607"/>
      <c r="CT20" s="607"/>
      <c r="CU20" s="607"/>
      <c r="CV20" s="607"/>
      <c r="CW20" s="607"/>
      <c r="CX20" s="607"/>
      <c r="CY20" s="608"/>
      <c r="CZ20" s="656">
        <v>100</v>
      </c>
      <c r="DA20" s="656"/>
      <c r="DB20" s="656"/>
      <c r="DC20" s="656"/>
      <c r="DD20" s="606">
        <v>1046729</v>
      </c>
      <c r="DE20" s="607"/>
      <c r="DF20" s="607"/>
      <c r="DG20" s="607"/>
      <c r="DH20" s="607"/>
      <c r="DI20" s="607"/>
      <c r="DJ20" s="607"/>
      <c r="DK20" s="607"/>
      <c r="DL20" s="607"/>
      <c r="DM20" s="607"/>
      <c r="DN20" s="607"/>
      <c r="DO20" s="607"/>
      <c r="DP20" s="608"/>
      <c r="DQ20" s="606">
        <v>4510533</v>
      </c>
      <c r="DR20" s="607"/>
      <c r="DS20" s="607"/>
      <c r="DT20" s="607"/>
      <c r="DU20" s="607"/>
      <c r="DV20" s="607"/>
      <c r="DW20" s="607"/>
      <c r="DX20" s="607"/>
      <c r="DY20" s="607"/>
      <c r="DZ20" s="607"/>
      <c r="EA20" s="607"/>
      <c r="EB20" s="607"/>
      <c r="EC20" s="670"/>
    </row>
    <row r="21" spans="2:133" ht="11.25" customHeight="1" x14ac:dyDescent="0.15">
      <c r="B21" s="616" t="s">
        <v>267</v>
      </c>
      <c r="C21" s="617"/>
      <c r="D21" s="617"/>
      <c r="E21" s="617"/>
      <c r="F21" s="617"/>
      <c r="G21" s="617"/>
      <c r="H21" s="617"/>
      <c r="I21" s="617"/>
      <c r="J21" s="617"/>
      <c r="K21" s="617"/>
      <c r="L21" s="617"/>
      <c r="M21" s="617"/>
      <c r="N21" s="617"/>
      <c r="O21" s="617"/>
      <c r="P21" s="617"/>
      <c r="Q21" s="618"/>
      <c r="R21" s="637">
        <v>723</v>
      </c>
      <c r="S21" s="607"/>
      <c r="T21" s="607"/>
      <c r="U21" s="607"/>
      <c r="V21" s="607"/>
      <c r="W21" s="607"/>
      <c r="X21" s="607"/>
      <c r="Y21" s="608"/>
      <c r="Z21" s="656">
        <v>0</v>
      </c>
      <c r="AA21" s="656"/>
      <c r="AB21" s="656"/>
      <c r="AC21" s="656"/>
      <c r="AD21" s="657">
        <v>723</v>
      </c>
      <c r="AE21" s="657"/>
      <c r="AF21" s="657"/>
      <c r="AG21" s="657"/>
      <c r="AH21" s="657"/>
      <c r="AI21" s="657"/>
      <c r="AJ21" s="657"/>
      <c r="AK21" s="657"/>
      <c r="AL21" s="638">
        <v>0</v>
      </c>
      <c r="AM21" s="641"/>
      <c r="AN21" s="641"/>
      <c r="AO21" s="658"/>
      <c r="AP21" s="722" t="s">
        <v>590</v>
      </c>
      <c r="AQ21" s="728"/>
      <c r="AR21" s="728"/>
      <c r="AS21" s="728"/>
      <c r="AT21" s="728"/>
      <c r="AU21" s="728"/>
      <c r="AV21" s="728"/>
      <c r="AW21" s="728"/>
      <c r="AX21" s="728"/>
      <c r="AY21" s="728"/>
      <c r="AZ21" s="728"/>
      <c r="BA21" s="728"/>
      <c r="BB21" s="728"/>
      <c r="BC21" s="728"/>
      <c r="BD21" s="728"/>
      <c r="BE21" s="728"/>
      <c r="BF21" s="724"/>
      <c r="BG21" s="637" t="s">
        <v>567</v>
      </c>
      <c r="BH21" s="607"/>
      <c r="BI21" s="607"/>
      <c r="BJ21" s="607"/>
      <c r="BK21" s="607"/>
      <c r="BL21" s="607"/>
      <c r="BM21" s="607"/>
      <c r="BN21" s="608"/>
      <c r="BO21" s="656" t="s">
        <v>567</v>
      </c>
      <c r="BP21" s="656"/>
      <c r="BQ21" s="656"/>
      <c r="BR21" s="656"/>
      <c r="BS21" s="657" t="s">
        <v>128</v>
      </c>
      <c r="BT21" s="657"/>
      <c r="BU21" s="657"/>
      <c r="BV21" s="657"/>
      <c r="BW21" s="657"/>
      <c r="BX21" s="657"/>
      <c r="BY21" s="657"/>
      <c r="BZ21" s="657"/>
      <c r="CA21" s="657"/>
      <c r="CB21" s="712"/>
      <c r="CD21" s="734"/>
      <c r="CE21" s="662"/>
      <c r="CF21" s="662"/>
      <c r="CG21" s="662"/>
      <c r="CH21" s="662"/>
      <c r="CI21" s="662"/>
      <c r="CJ21" s="662"/>
      <c r="CK21" s="662"/>
      <c r="CL21" s="662"/>
      <c r="CM21" s="662"/>
      <c r="CN21" s="662"/>
      <c r="CO21" s="662"/>
      <c r="CP21" s="662"/>
      <c r="CQ21" s="663"/>
      <c r="CR21" s="735"/>
      <c r="CS21" s="736"/>
      <c r="CT21" s="736"/>
      <c r="CU21" s="736"/>
      <c r="CV21" s="736"/>
      <c r="CW21" s="736"/>
      <c r="CX21" s="736"/>
      <c r="CY21" s="737"/>
      <c r="CZ21" s="738"/>
      <c r="DA21" s="738"/>
      <c r="DB21" s="738"/>
      <c r="DC21" s="738"/>
      <c r="DD21" s="742"/>
      <c r="DE21" s="736"/>
      <c r="DF21" s="736"/>
      <c r="DG21" s="736"/>
      <c r="DH21" s="736"/>
      <c r="DI21" s="736"/>
      <c r="DJ21" s="736"/>
      <c r="DK21" s="736"/>
      <c r="DL21" s="736"/>
      <c r="DM21" s="736"/>
      <c r="DN21" s="736"/>
      <c r="DO21" s="736"/>
      <c r="DP21" s="737"/>
      <c r="DQ21" s="742"/>
      <c r="DR21" s="736"/>
      <c r="DS21" s="736"/>
      <c r="DT21" s="736"/>
      <c r="DU21" s="736"/>
      <c r="DV21" s="736"/>
      <c r="DW21" s="736"/>
      <c r="DX21" s="736"/>
      <c r="DY21" s="736"/>
      <c r="DZ21" s="736"/>
      <c r="EA21" s="736"/>
      <c r="EB21" s="736"/>
      <c r="EC21" s="743"/>
    </row>
    <row r="22" spans="2:133" ht="11.25" customHeight="1" x14ac:dyDescent="0.15">
      <c r="B22" s="688" t="s">
        <v>589</v>
      </c>
      <c r="C22" s="689"/>
      <c r="D22" s="689"/>
      <c r="E22" s="689"/>
      <c r="F22" s="689"/>
      <c r="G22" s="689"/>
      <c r="H22" s="689"/>
      <c r="I22" s="689"/>
      <c r="J22" s="689"/>
      <c r="K22" s="689"/>
      <c r="L22" s="689"/>
      <c r="M22" s="689"/>
      <c r="N22" s="689"/>
      <c r="O22" s="689"/>
      <c r="P22" s="689"/>
      <c r="Q22" s="690"/>
      <c r="R22" s="637">
        <v>31598</v>
      </c>
      <c r="S22" s="607"/>
      <c r="T22" s="607"/>
      <c r="U22" s="607"/>
      <c r="V22" s="607"/>
      <c r="W22" s="607"/>
      <c r="X22" s="607"/>
      <c r="Y22" s="608"/>
      <c r="Z22" s="656">
        <v>0.4</v>
      </c>
      <c r="AA22" s="656"/>
      <c r="AB22" s="656"/>
      <c r="AC22" s="656"/>
      <c r="AD22" s="657">
        <v>31598</v>
      </c>
      <c r="AE22" s="657"/>
      <c r="AF22" s="657"/>
      <c r="AG22" s="657"/>
      <c r="AH22" s="657"/>
      <c r="AI22" s="657"/>
      <c r="AJ22" s="657"/>
      <c r="AK22" s="657"/>
      <c r="AL22" s="638">
        <v>0.80000001192092896</v>
      </c>
      <c r="AM22" s="641"/>
      <c r="AN22" s="641"/>
      <c r="AO22" s="658"/>
      <c r="AP22" s="722" t="s">
        <v>588</v>
      </c>
      <c r="AQ22" s="728"/>
      <c r="AR22" s="728"/>
      <c r="AS22" s="728"/>
      <c r="AT22" s="728"/>
      <c r="AU22" s="728"/>
      <c r="AV22" s="728"/>
      <c r="AW22" s="728"/>
      <c r="AX22" s="728"/>
      <c r="AY22" s="728"/>
      <c r="AZ22" s="728"/>
      <c r="BA22" s="728"/>
      <c r="BB22" s="728"/>
      <c r="BC22" s="728"/>
      <c r="BD22" s="728"/>
      <c r="BE22" s="728"/>
      <c r="BF22" s="724"/>
      <c r="BG22" s="637" t="s">
        <v>567</v>
      </c>
      <c r="BH22" s="607"/>
      <c r="BI22" s="607"/>
      <c r="BJ22" s="607"/>
      <c r="BK22" s="607"/>
      <c r="BL22" s="607"/>
      <c r="BM22" s="607"/>
      <c r="BN22" s="608"/>
      <c r="BO22" s="656" t="s">
        <v>567</v>
      </c>
      <c r="BP22" s="656"/>
      <c r="BQ22" s="656"/>
      <c r="BR22" s="656"/>
      <c r="BS22" s="657" t="s">
        <v>567</v>
      </c>
      <c r="BT22" s="657"/>
      <c r="BU22" s="657"/>
      <c r="BV22" s="657"/>
      <c r="BW22" s="657"/>
      <c r="BX22" s="657"/>
      <c r="BY22" s="657"/>
      <c r="BZ22" s="657"/>
      <c r="CA22" s="657"/>
      <c r="CB22" s="712"/>
      <c r="CD22" s="725" t="s">
        <v>268</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6" t="s">
        <v>269</v>
      </c>
      <c r="C23" s="617"/>
      <c r="D23" s="617"/>
      <c r="E23" s="617"/>
      <c r="F23" s="617"/>
      <c r="G23" s="617"/>
      <c r="H23" s="617"/>
      <c r="I23" s="617"/>
      <c r="J23" s="617"/>
      <c r="K23" s="617"/>
      <c r="L23" s="617"/>
      <c r="M23" s="617"/>
      <c r="N23" s="617"/>
      <c r="O23" s="617"/>
      <c r="P23" s="617"/>
      <c r="Q23" s="618"/>
      <c r="R23" s="637">
        <v>1871477</v>
      </c>
      <c r="S23" s="607"/>
      <c r="T23" s="607"/>
      <c r="U23" s="607"/>
      <c r="V23" s="607"/>
      <c r="W23" s="607"/>
      <c r="X23" s="607"/>
      <c r="Y23" s="608"/>
      <c r="Z23" s="656">
        <v>22.7</v>
      </c>
      <c r="AA23" s="656"/>
      <c r="AB23" s="656"/>
      <c r="AC23" s="656"/>
      <c r="AD23" s="657">
        <v>1775249</v>
      </c>
      <c r="AE23" s="657"/>
      <c r="AF23" s="657"/>
      <c r="AG23" s="657"/>
      <c r="AH23" s="657"/>
      <c r="AI23" s="657"/>
      <c r="AJ23" s="657"/>
      <c r="AK23" s="657"/>
      <c r="AL23" s="638">
        <v>45.4</v>
      </c>
      <c r="AM23" s="641"/>
      <c r="AN23" s="641"/>
      <c r="AO23" s="658"/>
      <c r="AP23" s="722" t="s">
        <v>270</v>
      </c>
      <c r="AQ23" s="728"/>
      <c r="AR23" s="728"/>
      <c r="AS23" s="728"/>
      <c r="AT23" s="728"/>
      <c r="AU23" s="728"/>
      <c r="AV23" s="728"/>
      <c r="AW23" s="728"/>
      <c r="AX23" s="728"/>
      <c r="AY23" s="728"/>
      <c r="AZ23" s="728"/>
      <c r="BA23" s="728"/>
      <c r="BB23" s="728"/>
      <c r="BC23" s="728"/>
      <c r="BD23" s="728"/>
      <c r="BE23" s="728"/>
      <c r="BF23" s="724"/>
      <c r="BG23" s="637" t="s">
        <v>566</v>
      </c>
      <c r="BH23" s="607"/>
      <c r="BI23" s="607"/>
      <c r="BJ23" s="607"/>
      <c r="BK23" s="607"/>
      <c r="BL23" s="607"/>
      <c r="BM23" s="607"/>
      <c r="BN23" s="608"/>
      <c r="BO23" s="656" t="s">
        <v>567</v>
      </c>
      <c r="BP23" s="656"/>
      <c r="BQ23" s="656"/>
      <c r="BR23" s="656"/>
      <c r="BS23" s="657" t="s">
        <v>128</v>
      </c>
      <c r="BT23" s="657"/>
      <c r="BU23" s="657"/>
      <c r="BV23" s="657"/>
      <c r="BW23" s="657"/>
      <c r="BX23" s="657"/>
      <c r="BY23" s="657"/>
      <c r="BZ23" s="657"/>
      <c r="CA23" s="657"/>
      <c r="CB23" s="712"/>
      <c r="CD23" s="725" t="s">
        <v>223</v>
      </c>
      <c r="CE23" s="726"/>
      <c r="CF23" s="726"/>
      <c r="CG23" s="726"/>
      <c r="CH23" s="726"/>
      <c r="CI23" s="726"/>
      <c r="CJ23" s="726"/>
      <c r="CK23" s="726"/>
      <c r="CL23" s="726"/>
      <c r="CM23" s="726"/>
      <c r="CN23" s="726"/>
      <c r="CO23" s="726"/>
      <c r="CP23" s="726"/>
      <c r="CQ23" s="727"/>
      <c r="CR23" s="725" t="s">
        <v>271</v>
      </c>
      <c r="CS23" s="726"/>
      <c r="CT23" s="726"/>
      <c r="CU23" s="726"/>
      <c r="CV23" s="726"/>
      <c r="CW23" s="726"/>
      <c r="CX23" s="726"/>
      <c r="CY23" s="727"/>
      <c r="CZ23" s="725" t="s">
        <v>587</v>
      </c>
      <c r="DA23" s="726"/>
      <c r="DB23" s="726"/>
      <c r="DC23" s="727"/>
      <c r="DD23" s="725" t="s">
        <v>586</v>
      </c>
      <c r="DE23" s="726"/>
      <c r="DF23" s="726"/>
      <c r="DG23" s="726"/>
      <c r="DH23" s="726"/>
      <c r="DI23" s="726"/>
      <c r="DJ23" s="726"/>
      <c r="DK23" s="727"/>
      <c r="DL23" s="731" t="s">
        <v>272</v>
      </c>
      <c r="DM23" s="732"/>
      <c r="DN23" s="732"/>
      <c r="DO23" s="732"/>
      <c r="DP23" s="732"/>
      <c r="DQ23" s="732"/>
      <c r="DR23" s="732"/>
      <c r="DS23" s="732"/>
      <c r="DT23" s="732"/>
      <c r="DU23" s="732"/>
      <c r="DV23" s="733"/>
      <c r="DW23" s="725" t="s">
        <v>273</v>
      </c>
      <c r="DX23" s="726"/>
      <c r="DY23" s="726"/>
      <c r="DZ23" s="726"/>
      <c r="EA23" s="726"/>
      <c r="EB23" s="726"/>
      <c r="EC23" s="727"/>
    </row>
    <row r="24" spans="2:133" ht="11.25" customHeight="1" x14ac:dyDescent="0.15">
      <c r="B24" s="616" t="s">
        <v>274</v>
      </c>
      <c r="C24" s="617"/>
      <c r="D24" s="617"/>
      <c r="E24" s="617"/>
      <c r="F24" s="617"/>
      <c r="G24" s="617"/>
      <c r="H24" s="617"/>
      <c r="I24" s="617"/>
      <c r="J24" s="617"/>
      <c r="K24" s="617"/>
      <c r="L24" s="617"/>
      <c r="M24" s="617"/>
      <c r="N24" s="617"/>
      <c r="O24" s="617"/>
      <c r="P24" s="617"/>
      <c r="Q24" s="618"/>
      <c r="R24" s="637">
        <v>1775249</v>
      </c>
      <c r="S24" s="607"/>
      <c r="T24" s="607"/>
      <c r="U24" s="607"/>
      <c r="V24" s="607"/>
      <c r="W24" s="607"/>
      <c r="X24" s="607"/>
      <c r="Y24" s="608"/>
      <c r="Z24" s="656">
        <v>21.6</v>
      </c>
      <c r="AA24" s="656"/>
      <c r="AB24" s="656"/>
      <c r="AC24" s="656"/>
      <c r="AD24" s="657">
        <v>1775249</v>
      </c>
      <c r="AE24" s="657"/>
      <c r="AF24" s="657"/>
      <c r="AG24" s="657"/>
      <c r="AH24" s="657"/>
      <c r="AI24" s="657"/>
      <c r="AJ24" s="657"/>
      <c r="AK24" s="657"/>
      <c r="AL24" s="638">
        <v>45.4</v>
      </c>
      <c r="AM24" s="641"/>
      <c r="AN24" s="641"/>
      <c r="AO24" s="658"/>
      <c r="AP24" s="722" t="s">
        <v>585</v>
      </c>
      <c r="AQ24" s="728"/>
      <c r="AR24" s="728"/>
      <c r="AS24" s="728"/>
      <c r="AT24" s="728"/>
      <c r="AU24" s="728"/>
      <c r="AV24" s="728"/>
      <c r="AW24" s="728"/>
      <c r="AX24" s="728"/>
      <c r="AY24" s="728"/>
      <c r="AZ24" s="728"/>
      <c r="BA24" s="728"/>
      <c r="BB24" s="728"/>
      <c r="BC24" s="728"/>
      <c r="BD24" s="728"/>
      <c r="BE24" s="728"/>
      <c r="BF24" s="724"/>
      <c r="BG24" s="637" t="s">
        <v>567</v>
      </c>
      <c r="BH24" s="607"/>
      <c r="BI24" s="607"/>
      <c r="BJ24" s="607"/>
      <c r="BK24" s="607"/>
      <c r="BL24" s="607"/>
      <c r="BM24" s="607"/>
      <c r="BN24" s="608"/>
      <c r="BO24" s="656" t="s">
        <v>567</v>
      </c>
      <c r="BP24" s="656"/>
      <c r="BQ24" s="656"/>
      <c r="BR24" s="656"/>
      <c r="BS24" s="657" t="s">
        <v>567</v>
      </c>
      <c r="BT24" s="657"/>
      <c r="BU24" s="657"/>
      <c r="BV24" s="657"/>
      <c r="BW24" s="657"/>
      <c r="BX24" s="657"/>
      <c r="BY24" s="657"/>
      <c r="BZ24" s="657"/>
      <c r="CA24" s="657"/>
      <c r="CB24" s="712"/>
      <c r="CD24" s="685" t="s">
        <v>275</v>
      </c>
      <c r="CE24" s="686"/>
      <c r="CF24" s="686"/>
      <c r="CG24" s="686"/>
      <c r="CH24" s="686"/>
      <c r="CI24" s="686"/>
      <c r="CJ24" s="686"/>
      <c r="CK24" s="686"/>
      <c r="CL24" s="686"/>
      <c r="CM24" s="686"/>
      <c r="CN24" s="686"/>
      <c r="CO24" s="686"/>
      <c r="CP24" s="686"/>
      <c r="CQ24" s="687"/>
      <c r="CR24" s="682">
        <v>3356099</v>
      </c>
      <c r="CS24" s="683"/>
      <c r="CT24" s="683"/>
      <c r="CU24" s="683"/>
      <c r="CV24" s="683"/>
      <c r="CW24" s="683"/>
      <c r="CX24" s="683"/>
      <c r="CY24" s="740"/>
      <c r="CZ24" s="729">
        <v>42.6</v>
      </c>
      <c r="DA24" s="708"/>
      <c r="DB24" s="708"/>
      <c r="DC24" s="741"/>
      <c r="DD24" s="739">
        <v>1813660</v>
      </c>
      <c r="DE24" s="683"/>
      <c r="DF24" s="683"/>
      <c r="DG24" s="683"/>
      <c r="DH24" s="683"/>
      <c r="DI24" s="683"/>
      <c r="DJ24" s="683"/>
      <c r="DK24" s="740"/>
      <c r="DL24" s="739">
        <v>1807402</v>
      </c>
      <c r="DM24" s="683"/>
      <c r="DN24" s="683"/>
      <c r="DO24" s="683"/>
      <c r="DP24" s="683"/>
      <c r="DQ24" s="683"/>
      <c r="DR24" s="683"/>
      <c r="DS24" s="683"/>
      <c r="DT24" s="683"/>
      <c r="DU24" s="683"/>
      <c r="DV24" s="740"/>
      <c r="DW24" s="729">
        <v>43.3</v>
      </c>
      <c r="DX24" s="708"/>
      <c r="DY24" s="708"/>
      <c r="DZ24" s="708"/>
      <c r="EA24" s="708"/>
      <c r="EB24" s="708"/>
      <c r="EC24" s="730"/>
    </row>
    <row r="25" spans="2:133" ht="11.25" customHeight="1" x14ac:dyDescent="0.15">
      <c r="B25" s="616" t="s">
        <v>276</v>
      </c>
      <c r="C25" s="617"/>
      <c r="D25" s="617"/>
      <c r="E25" s="617"/>
      <c r="F25" s="617"/>
      <c r="G25" s="617"/>
      <c r="H25" s="617"/>
      <c r="I25" s="617"/>
      <c r="J25" s="617"/>
      <c r="K25" s="617"/>
      <c r="L25" s="617"/>
      <c r="M25" s="617"/>
      <c r="N25" s="617"/>
      <c r="O25" s="617"/>
      <c r="P25" s="617"/>
      <c r="Q25" s="618"/>
      <c r="R25" s="637">
        <v>96228</v>
      </c>
      <c r="S25" s="607"/>
      <c r="T25" s="607"/>
      <c r="U25" s="607"/>
      <c r="V25" s="607"/>
      <c r="W25" s="607"/>
      <c r="X25" s="607"/>
      <c r="Y25" s="608"/>
      <c r="Z25" s="656">
        <v>1.2</v>
      </c>
      <c r="AA25" s="656"/>
      <c r="AB25" s="656"/>
      <c r="AC25" s="656"/>
      <c r="AD25" s="657" t="s">
        <v>128</v>
      </c>
      <c r="AE25" s="657"/>
      <c r="AF25" s="657"/>
      <c r="AG25" s="657"/>
      <c r="AH25" s="657"/>
      <c r="AI25" s="657"/>
      <c r="AJ25" s="657"/>
      <c r="AK25" s="657"/>
      <c r="AL25" s="638" t="s">
        <v>567</v>
      </c>
      <c r="AM25" s="641"/>
      <c r="AN25" s="641"/>
      <c r="AO25" s="658"/>
      <c r="AP25" s="722" t="s">
        <v>277</v>
      </c>
      <c r="AQ25" s="728"/>
      <c r="AR25" s="728"/>
      <c r="AS25" s="728"/>
      <c r="AT25" s="728"/>
      <c r="AU25" s="728"/>
      <c r="AV25" s="728"/>
      <c r="AW25" s="728"/>
      <c r="AX25" s="728"/>
      <c r="AY25" s="728"/>
      <c r="AZ25" s="728"/>
      <c r="BA25" s="728"/>
      <c r="BB25" s="728"/>
      <c r="BC25" s="728"/>
      <c r="BD25" s="728"/>
      <c r="BE25" s="728"/>
      <c r="BF25" s="724"/>
      <c r="BG25" s="637" t="s">
        <v>128</v>
      </c>
      <c r="BH25" s="607"/>
      <c r="BI25" s="607"/>
      <c r="BJ25" s="607"/>
      <c r="BK25" s="607"/>
      <c r="BL25" s="607"/>
      <c r="BM25" s="607"/>
      <c r="BN25" s="608"/>
      <c r="BO25" s="656" t="s">
        <v>128</v>
      </c>
      <c r="BP25" s="656"/>
      <c r="BQ25" s="656"/>
      <c r="BR25" s="656"/>
      <c r="BS25" s="657" t="s">
        <v>128</v>
      </c>
      <c r="BT25" s="657"/>
      <c r="BU25" s="657"/>
      <c r="BV25" s="657"/>
      <c r="BW25" s="657"/>
      <c r="BX25" s="657"/>
      <c r="BY25" s="657"/>
      <c r="BZ25" s="657"/>
      <c r="CA25" s="657"/>
      <c r="CB25" s="712"/>
      <c r="CD25" s="671" t="s">
        <v>278</v>
      </c>
      <c r="CE25" s="672"/>
      <c r="CF25" s="672"/>
      <c r="CG25" s="672"/>
      <c r="CH25" s="672"/>
      <c r="CI25" s="672"/>
      <c r="CJ25" s="672"/>
      <c r="CK25" s="672"/>
      <c r="CL25" s="672"/>
      <c r="CM25" s="672"/>
      <c r="CN25" s="672"/>
      <c r="CO25" s="672"/>
      <c r="CP25" s="672"/>
      <c r="CQ25" s="673"/>
      <c r="CR25" s="637">
        <v>1036517</v>
      </c>
      <c r="CS25" s="635"/>
      <c r="CT25" s="635"/>
      <c r="CU25" s="635"/>
      <c r="CV25" s="635"/>
      <c r="CW25" s="635"/>
      <c r="CX25" s="635"/>
      <c r="CY25" s="636"/>
      <c r="CZ25" s="638">
        <v>13.2</v>
      </c>
      <c r="DA25" s="639"/>
      <c r="DB25" s="639"/>
      <c r="DC25" s="640"/>
      <c r="DD25" s="606">
        <v>814257</v>
      </c>
      <c r="DE25" s="635"/>
      <c r="DF25" s="635"/>
      <c r="DG25" s="635"/>
      <c r="DH25" s="635"/>
      <c r="DI25" s="635"/>
      <c r="DJ25" s="635"/>
      <c r="DK25" s="636"/>
      <c r="DL25" s="606">
        <v>808298</v>
      </c>
      <c r="DM25" s="635"/>
      <c r="DN25" s="635"/>
      <c r="DO25" s="635"/>
      <c r="DP25" s="635"/>
      <c r="DQ25" s="635"/>
      <c r="DR25" s="635"/>
      <c r="DS25" s="635"/>
      <c r="DT25" s="635"/>
      <c r="DU25" s="635"/>
      <c r="DV25" s="636"/>
      <c r="DW25" s="638">
        <v>19.399999999999999</v>
      </c>
      <c r="DX25" s="639"/>
      <c r="DY25" s="639"/>
      <c r="DZ25" s="639"/>
      <c r="EA25" s="639"/>
      <c r="EB25" s="639"/>
      <c r="EC25" s="669"/>
    </row>
    <row r="26" spans="2:133" ht="11.25" customHeight="1" x14ac:dyDescent="0.15">
      <c r="B26" s="616" t="s">
        <v>584</v>
      </c>
      <c r="C26" s="617"/>
      <c r="D26" s="617"/>
      <c r="E26" s="617"/>
      <c r="F26" s="617"/>
      <c r="G26" s="617"/>
      <c r="H26" s="617"/>
      <c r="I26" s="617"/>
      <c r="J26" s="617"/>
      <c r="K26" s="617"/>
      <c r="L26" s="617"/>
      <c r="M26" s="617"/>
      <c r="N26" s="617"/>
      <c r="O26" s="617"/>
      <c r="P26" s="617"/>
      <c r="Q26" s="618"/>
      <c r="R26" s="637" t="s">
        <v>563</v>
      </c>
      <c r="S26" s="607"/>
      <c r="T26" s="607"/>
      <c r="U26" s="607"/>
      <c r="V26" s="607"/>
      <c r="W26" s="607"/>
      <c r="X26" s="607"/>
      <c r="Y26" s="608"/>
      <c r="Z26" s="656" t="s">
        <v>128</v>
      </c>
      <c r="AA26" s="656"/>
      <c r="AB26" s="656"/>
      <c r="AC26" s="656"/>
      <c r="AD26" s="657" t="s">
        <v>128</v>
      </c>
      <c r="AE26" s="657"/>
      <c r="AF26" s="657"/>
      <c r="AG26" s="657"/>
      <c r="AH26" s="657"/>
      <c r="AI26" s="657"/>
      <c r="AJ26" s="657"/>
      <c r="AK26" s="657"/>
      <c r="AL26" s="638" t="s">
        <v>128</v>
      </c>
      <c r="AM26" s="641"/>
      <c r="AN26" s="641"/>
      <c r="AO26" s="658"/>
      <c r="AP26" s="722" t="s">
        <v>279</v>
      </c>
      <c r="AQ26" s="723"/>
      <c r="AR26" s="723"/>
      <c r="AS26" s="723"/>
      <c r="AT26" s="723"/>
      <c r="AU26" s="723"/>
      <c r="AV26" s="723"/>
      <c r="AW26" s="723"/>
      <c r="AX26" s="723"/>
      <c r="AY26" s="723"/>
      <c r="AZ26" s="723"/>
      <c r="BA26" s="723"/>
      <c r="BB26" s="723"/>
      <c r="BC26" s="723"/>
      <c r="BD26" s="723"/>
      <c r="BE26" s="723"/>
      <c r="BF26" s="724"/>
      <c r="BG26" s="637" t="s">
        <v>566</v>
      </c>
      <c r="BH26" s="607"/>
      <c r="BI26" s="607"/>
      <c r="BJ26" s="607"/>
      <c r="BK26" s="607"/>
      <c r="BL26" s="607"/>
      <c r="BM26" s="607"/>
      <c r="BN26" s="608"/>
      <c r="BO26" s="656" t="s">
        <v>567</v>
      </c>
      <c r="BP26" s="656"/>
      <c r="BQ26" s="656"/>
      <c r="BR26" s="656"/>
      <c r="BS26" s="657" t="s">
        <v>563</v>
      </c>
      <c r="BT26" s="657"/>
      <c r="BU26" s="657"/>
      <c r="BV26" s="657"/>
      <c r="BW26" s="657"/>
      <c r="BX26" s="657"/>
      <c r="BY26" s="657"/>
      <c r="BZ26" s="657"/>
      <c r="CA26" s="657"/>
      <c r="CB26" s="712"/>
      <c r="CD26" s="671" t="s">
        <v>280</v>
      </c>
      <c r="CE26" s="672"/>
      <c r="CF26" s="672"/>
      <c r="CG26" s="672"/>
      <c r="CH26" s="672"/>
      <c r="CI26" s="672"/>
      <c r="CJ26" s="672"/>
      <c r="CK26" s="672"/>
      <c r="CL26" s="672"/>
      <c r="CM26" s="672"/>
      <c r="CN26" s="672"/>
      <c r="CO26" s="672"/>
      <c r="CP26" s="672"/>
      <c r="CQ26" s="673"/>
      <c r="CR26" s="637">
        <v>590731</v>
      </c>
      <c r="CS26" s="607"/>
      <c r="CT26" s="607"/>
      <c r="CU26" s="607"/>
      <c r="CV26" s="607"/>
      <c r="CW26" s="607"/>
      <c r="CX26" s="607"/>
      <c r="CY26" s="608"/>
      <c r="CZ26" s="638">
        <v>7.5</v>
      </c>
      <c r="DA26" s="639"/>
      <c r="DB26" s="639"/>
      <c r="DC26" s="640"/>
      <c r="DD26" s="606">
        <v>456128</v>
      </c>
      <c r="DE26" s="607"/>
      <c r="DF26" s="607"/>
      <c r="DG26" s="607"/>
      <c r="DH26" s="607"/>
      <c r="DI26" s="607"/>
      <c r="DJ26" s="607"/>
      <c r="DK26" s="608"/>
      <c r="DL26" s="606" t="s">
        <v>567</v>
      </c>
      <c r="DM26" s="607"/>
      <c r="DN26" s="607"/>
      <c r="DO26" s="607"/>
      <c r="DP26" s="607"/>
      <c r="DQ26" s="607"/>
      <c r="DR26" s="607"/>
      <c r="DS26" s="607"/>
      <c r="DT26" s="607"/>
      <c r="DU26" s="607"/>
      <c r="DV26" s="608"/>
      <c r="DW26" s="638" t="s">
        <v>128</v>
      </c>
      <c r="DX26" s="639"/>
      <c r="DY26" s="639"/>
      <c r="DZ26" s="639"/>
      <c r="EA26" s="639"/>
      <c r="EB26" s="639"/>
      <c r="EC26" s="669"/>
    </row>
    <row r="27" spans="2:133" ht="11.25" customHeight="1" x14ac:dyDescent="0.15">
      <c r="B27" s="616" t="s">
        <v>281</v>
      </c>
      <c r="C27" s="617"/>
      <c r="D27" s="617"/>
      <c r="E27" s="617"/>
      <c r="F27" s="617"/>
      <c r="G27" s="617"/>
      <c r="H27" s="617"/>
      <c r="I27" s="617"/>
      <c r="J27" s="617"/>
      <c r="K27" s="617"/>
      <c r="L27" s="617"/>
      <c r="M27" s="617"/>
      <c r="N27" s="617"/>
      <c r="O27" s="617"/>
      <c r="P27" s="617"/>
      <c r="Q27" s="618"/>
      <c r="R27" s="637">
        <v>3982600</v>
      </c>
      <c r="S27" s="607"/>
      <c r="T27" s="607"/>
      <c r="U27" s="607"/>
      <c r="V27" s="607"/>
      <c r="W27" s="607"/>
      <c r="X27" s="607"/>
      <c r="Y27" s="608"/>
      <c r="Z27" s="656">
        <v>48.4</v>
      </c>
      <c r="AA27" s="656"/>
      <c r="AB27" s="656"/>
      <c r="AC27" s="656"/>
      <c r="AD27" s="657">
        <v>3886372</v>
      </c>
      <c r="AE27" s="657"/>
      <c r="AF27" s="657"/>
      <c r="AG27" s="657"/>
      <c r="AH27" s="657"/>
      <c r="AI27" s="657"/>
      <c r="AJ27" s="657"/>
      <c r="AK27" s="657"/>
      <c r="AL27" s="638">
        <v>99.400001525878906</v>
      </c>
      <c r="AM27" s="641"/>
      <c r="AN27" s="641"/>
      <c r="AO27" s="658"/>
      <c r="AP27" s="616" t="s">
        <v>282</v>
      </c>
      <c r="AQ27" s="617"/>
      <c r="AR27" s="617"/>
      <c r="AS27" s="617"/>
      <c r="AT27" s="617"/>
      <c r="AU27" s="617"/>
      <c r="AV27" s="617"/>
      <c r="AW27" s="617"/>
      <c r="AX27" s="617"/>
      <c r="AY27" s="617"/>
      <c r="AZ27" s="617"/>
      <c r="BA27" s="617"/>
      <c r="BB27" s="617"/>
      <c r="BC27" s="617"/>
      <c r="BD27" s="617"/>
      <c r="BE27" s="617"/>
      <c r="BF27" s="618"/>
      <c r="BG27" s="637">
        <v>1602542</v>
      </c>
      <c r="BH27" s="607"/>
      <c r="BI27" s="607"/>
      <c r="BJ27" s="607"/>
      <c r="BK27" s="607"/>
      <c r="BL27" s="607"/>
      <c r="BM27" s="607"/>
      <c r="BN27" s="608"/>
      <c r="BO27" s="656">
        <v>100</v>
      </c>
      <c r="BP27" s="656"/>
      <c r="BQ27" s="656"/>
      <c r="BR27" s="656"/>
      <c r="BS27" s="657" t="s">
        <v>128</v>
      </c>
      <c r="BT27" s="657"/>
      <c r="BU27" s="657"/>
      <c r="BV27" s="657"/>
      <c r="BW27" s="657"/>
      <c r="BX27" s="657"/>
      <c r="BY27" s="657"/>
      <c r="BZ27" s="657"/>
      <c r="CA27" s="657"/>
      <c r="CB27" s="712"/>
      <c r="CD27" s="671" t="s">
        <v>283</v>
      </c>
      <c r="CE27" s="672"/>
      <c r="CF27" s="672"/>
      <c r="CG27" s="672"/>
      <c r="CH27" s="672"/>
      <c r="CI27" s="672"/>
      <c r="CJ27" s="672"/>
      <c r="CK27" s="672"/>
      <c r="CL27" s="672"/>
      <c r="CM27" s="672"/>
      <c r="CN27" s="672"/>
      <c r="CO27" s="672"/>
      <c r="CP27" s="672"/>
      <c r="CQ27" s="673"/>
      <c r="CR27" s="637">
        <v>1794198</v>
      </c>
      <c r="CS27" s="635"/>
      <c r="CT27" s="635"/>
      <c r="CU27" s="635"/>
      <c r="CV27" s="635"/>
      <c r="CW27" s="635"/>
      <c r="CX27" s="635"/>
      <c r="CY27" s="636"/>
      <c r="CZ27" s="638">
        <v>22.8</v>
      </c>
      <c r="DA27" s="639"/>
      <c r="DB27" s="639"/>
      <c r="DC27" s="640"/>
      <c r="DD27" s="606">
        <v>513477</v>
      </c>
      <c r="DE27" s="635"/>
      <c r="DF27" s="635"/>
      <c r="DG27" s="635"/>
      <c r="DH27" s="635"/>
      <c r="DI27" s="635"/>
      <c r="DJ27" s="635"/>
      <c r="DK27" s="636"/>
      <c r="DL27" s="606">
        <v>513178</v>
      </c>
      <c r="DM27" s="635"/>
      <c r="DN27" s="635"/>
      <c r="DO27" s="635"/>
      <c r="DP27" s="635"/>
      <c r="DQ27" s="635"/>
      <c r="DR27" s="635"/>
      <c r="DS27" s="635"/>
      <c r="DT27" s="635"/>
      <c r="DU27" s="635"/>
      <c r="DV27" s="636"/>
      <c r="DW27" s="638">
        <v>12.3</v>
      </c>
      <c r="DX27" s="639"/>
      <c r="DY27" s="639"/>
      <c r="DZ27" s="639"/>
      <c r="EA27" s="639"/>
      <c r="EB27" s="639"/>
      <c r="EC27" s="669"/>
    </row>
    <row r="28" spans="2:133" ht="11.25" customHeight="1" x14ac:dyDescent="0.15">
      <c r="B28" s="616" t="s">
        <v>583</v>
      </c>
      <c r="C28" s="617"/>
      <c r="D28" s="617"/>
      <c r="E28" s="617"/>
      <c r="F28" s="617"/>
      <c r="G28" s="617"/>
      <c r="H28" s="617"/>
      <c r="I28" s="617"/>
      <c r="J28" s="617"/>
      <c r="K28" s="617"/>
      <c r="L28" s="617"/>
      <c r="M28" s="617"/>
      <c r="N28" s="617"/>
      <c r="O28" s="617"/>
      <c r="P28" s="617"/>
      <c r="Q28" s="618"/>
      <c r="R28" s="637">
        <v>1420</v>
      </c>
      <c r="S28" s="607"/>
      <c r="T28" s="607"/>
      <c r="U28" s="607"/>
      <c r="V28" s="607"/>
      <c r="W28" s="607"/>
      <c r="X28" s="607"/>
      <c r="Y28" s="608"/>
      <c r="Z28" s="656">
        <v>0</v>
      </c>
      <c r="AA28" s="656"/>
      <c r="AB28" s="656"/>
      <c r="AC28" s="656"/>
      <c r="AD28" s="657">
        <v>1420</v>
      </c>
      <c r="AE28" s="657"/>
      <c r="AF28" s="657"/>
      <c r="AG28" s="657"/>
      <c r="AH28" s="657"/>
      <c r="AI28" s="657"/>
      <c r="AJ28" s="657"/>
      <c r="AK28" s="657"/>
      <c r="AL28" s="638">
        <v>0</v>
      </c>
      <c r="AM28" s="641"/>
      <c r="AN28" s="641"/>
      <c r="AO28" s="658"/>
      <c r="AP28" s="616"/>
      <c r="AQ28" s="617"/>
      <c r="AR28" s="617"/>
      <c r="AS28" s="617"/>
      <c r="AT28" s="617"/>
      <c r="AU28" s="617"/>
      <c r="AV28" s="617"/>
      <c r="AW28" s="617"/>
      <c r="AX28" s="617"/>
      <c r="AY28" s="617"/>
      <c r="AZ28" s="617"/>
      <c r="BA28" s="617"/>
      <c r="BB28" s="617"/>
      <c r="BC28" s="617"/>
      <c r="BD28" s="617"/>
      <c r="BE28" s="617"/>
      <c r="BF28" s="618"/>
      <c r="BG28" s="637"/>
      <c r="BH28" s="607"/>
      <c r="BI28" s="607"/>
      <c r="BJ28" s="607"/>
      <c r="BK28" s="607"/>
      <c r="BL28" s="607"/>
      <c r="BM28" s="607"/>
      <c r="BN28" s="608"/>
      <c r="BO28" s="656"/>
      <c r="BP28" s="656"/>
      <c r="BQ28" s="656"/>
      <c r="BR28" s="656"/>
      <c r="BS28" s="606"/>
      <c r="BT28" s="607"/>
      <c r="BU28" s="607"/>
      <c r="BV28" s="607"/>
      <c r="BW28" s="607"/>
      <c r="BX28" s="607"/>
      <c r="BY28" s="607"/>
      <c r="BZ28" s="607"/>
      <c r="CA28" s="607"/>
      <c r="CB28" s="670"/>
      <c r="CD28" s="671" t="s">
        <v>582</v>
      </c>
      <c r="CE28" s="672"/>
      <c r="CF28" s="672"/>
      <c r="CG28" s="672"/>
      <c r="CH28" s="672"/>
      <c r="CI28" s="672"/>
      <c r="CJ28" s="672"/>
      <c r="CK28" s="672"/>
      <c r="CL28" s="672"/>
      <c r="CM28" s="672"/>
      <c r="CN28" s="672"/>
      <c r="CO28" s="672"/>
      <c r="CP28" s="672"/>
      <c r="CQ28" s="673"/>
      <c r="CR28" s="637">
        <v>525384</v>
      </c>
      <c r="CS28" s="607"/>
      <c r="CT28" s="607"/>
      <c r="CU28" s="607"/>
      <c r="CV28" s="607"/>
      <c r="CW28" s="607"/>
      <c r="CX28" s="607"/>
      <c r="CY28" s="608"/>
      <c r="CZ28" s="638">
        <v>6.7</v>
      </c>
      <c r="DA28" s="639"/>
      <c r="DB28" s="639"/>
      <c r="DC28" s="640"/>
      <c r="DD28" s="606">
        <v>485926</v>
      </c>
      <c r="DE28" s="607"/>
      <c r="DF28" s="607"/>
      <c r="DG28" s="607"/>
      <c r="DH28" s="607"/>
      <c r="DI28" s="607"/>
      <c r="DJ28" s="607"/>
      <c r="DK28" s="608"/>
      <c r="DL28" s="606">
        <v>485926</v>
      </c>
      <c r="DM28" s="607"/>
      <c r="DN28" s="607"/>
      <c r="DO28" s="607"/>
      <c r="DP28" s="607"/>
      <c r="DQ28" s="607"/>
      <c r="DR28" s="607"/>
      <c r="DS28" s="607"/>
      <c r="DT28" s="607"/>
      <c r="DU28" s="607"/>
      <c r="DV28" s="608"/>
      <c r="DW28" s="638">
        <v>11.6</v>
      </c>
      <c r="DX28" s="639"/>
      <c r="DY28" s="639"/>
      <c r="DZ28" s="639"/>
      <c r="EA28" s="639"/>
      <c r="EB28" s="639"/>
      <c r="EC28" s="669"/>
    </row>
    <row r="29" spans="2:133" ht="11.25" customHeight="1" x14ac:dyDescent="0.15">
      <c r="B29" s="616" t="s">
        <v>284</v>
      </c>
      <c r="C29" s="617"/>
      <c r="D29" s="617"/>
      <c r="E29" s="617"/>
      <c r="F29" s="617"/>
      <c r="G29" s="617"/>
      <c r="H29" s="617"/>
      <c r="I29" s="617"/>
      <c r="J29" s="617"/>
      <c r="K29" s="617"/>
      <c r="L29" s="617"/>
      <c r="M29" s="617"/>
      <c r="N29" s="617"/>
      <c r="O29" s="617"/>
      <c r="P29" s="617"/>
      <c r="Q29" s="618"/>
      <c r="R29" s="637">
        <v>38718</v>
      </c>
      <c r="S29" s="607"/>
      <c r="T29" s="607"/>
      <c r="U29" s="607"/>
      <c r="V29" s="607"/>
      <c r="W29" s="607"/>
      <c r="X29" s="607"/>
      <c r="Y29" s="608"/>
      <c r="Z29" s="656">
        <v>0.5</v>
      </c>
      <c r="AA29" s="656"/>
      <c r="AB29" s="656"/>
      <c r="AC29" s="656"/>
      <c r="AD29" s="657" t="s">
        <v>567</v>
      </c>
      <c r="AE29" s="657"/>
      <c r="AF29" s="657"/>
      <c r="AG29" s="657"/>
      <c r="AH29" s="657"/>
      <c r="AI29" s="657"/>
      <c r="AJ29" s="657"/>
      <c r="AK29" s="657"/>
      <c r="AL29" s="638" t="s">
        <v>566</v>
      </c>
      <c r="AM29" s="641"/>
      <c r="AN29" s="641"/>
      <c r="AO29" s="658"/>
      <c r="AP29" s="619"/>
      <c r="AQ29" s="620"/>
      <c r="AR29" s="620"/>
      <c r="AS29" s="620"/>
      <c r="AT29" s="620"/>
      <c r="AU29" s="620"/>
      <c r="AV29" s="620"/>
      <c r="AW29" s="620"/>
      <c r="AX29" s="620"/>
      <c r="AY29" s="620"/>
      <c r="AZ29" s="620"/>
      <c r="BA29" s="620"/>
      <c r="BB29" s="620"/>
      <c r="BC29" s="620"/>
      <c r="BD29" s="620"/>
      <c r="BE29" s="620"/>
      <c r="BF29" s="621"/>
      <c r="BG29" s="637"/>
      <c r="BH29" s="607"/>
      <c r="BI29" s="607"/>
      <c r="BJ29" s="607"/>
      <c r="BK29" s="607"/>
      <c r="BL29" s="607"/>
      <c r="BM29" s="607"/>
      <c r="BN29" s="608"/>
      <c r="BO29" s="656"/>
      <c r="BP29" s="656"/>
      <c r="BQ29" s="656"/>
      <c r="BR29" s="656"/>
      <c r="BS29" s="657"/>
      <c r="BT29" s="657"/>
      <c r="BU29" s="657"/>
      <c r="BV29" s="657"/>
      <c r="BW29" s="657"/>
      <c r="BX29" s="657"/>
      <c r="BY29" s="657"/>
      <c r="BZ29" s="657"/>
      <c r="CA29" s="657"/>
      <c r="CB29" s="712"/>
      <c r="CD29" s="697" t="s">
        <v>285</v>
      </c>
      <c r="CE29" s="698"/>
      <c r="CF29" s="671" t="s">
        <v>70</v>
      </c>
      <c r="CG29" s="672"/>
      <c r="CH29" s="672"/>
      <c r="CI29" s="672"/>
      <c r="CJ29" s="672"/>
      <c r="CK29" s="672"/>
      <c r="CL29" s="672"/>
      <c r="CM29" s="672"/>
      <c r="CN29" s="672"/>
      <c r="CO29" s="672"/>
      <c r="CP29" s="672"/>
      <c r="CQ29" s="673"/>
      <c r="CR29" s="637">
        <v>525384</v>
      </c>
      <c r="CS29" s="635"/>
      <c r="CT29" s="635"/>
      <c r="CU29" s="635"/>
      <c r="CV29" s="635"/>
      <c r="CW29" s="635"/>
      <c r="CX29" s="635"/>
      <c r="CY29" s="636"/>
      <c r="CZ29" s="638">
        <v>6.7</v>
      </c>
      <c r="DA29" s="639"/>
      <c r="DB29" s="639"/>
      <c r="DC29" s="640"/>
      <c r="DD29" s="606">
        <v>485926</v>
      </c>
      <c r="DE29" s="635"/>
      <c r="DF29" s="635"/>
      <c r="DG29" s="635"/>
      <c r="DH29" s="635"/>
      <c r="DI29" s="635"/>
      <c r="DJ29" s="635"/>
      <c r="DK29" s="636"/>
      <c r="DL29" s="606">
        <v>485926</v>
      </c>
      <c r="DM29" s="635"/>
      <c r="DN29" s="635"/>
      <c r="DO29" s="635"/>
      <c r="DP29" s="635"/>
      <c r="DQ29" s="635"/>
      <c r="DR29" s="635"/>
      <c r="DS29" s="635"/>
      <c r="DT29" s="635"/>
      <c r="DU29" s="635"/>
      <c r="DV29" s="636"/>
      <c r="DW29" s="638">
        <v>11.6</v>
      </c>
      <c r="DX29" s="639"/>
      <c r="DY29" s="639"/>
      <c r="DZ29" s="639"/>
      <c r="EA29" s="639"/>
      <c r="EB29" s="639"/>
      <c r="EC29" s="669"/>
    </row>
    <row r="30" spans="2:133" ht="11.25" customHeight="1" x14ac:dyDescent="0.15">
      <c r="B30" s="616" t="s">
        <v>286</v>
      </c>
      <c r="C30" s="617"/>
      <c r="D30" s="617"/>
      <c r="E30" s="617"/>
      <c r="F30" s="617"/>
      <c r="G30" s="617"/>
      <c r="H30" s="617"/>
      <c r="I30" s="617"/>
      <c r="J30" s="617"/>
      <c r="K30" s="617"/>
      <c r="L30" s="617"/>
      <c r="M30" s="617"/>
      <c r="N30" s="617"/>
      <c r="O30" s="617"/>
      <c r="P30" s="617"/>
      <c r="Q30" s="618"/>
      <c r="R30" s="637">
        <v>168247</v>
      </c>
      <c r="S30" s="607"/>
      <c r="T30" s="607"/>
      <c r="U30" s="607"/>
      <c r="V30" s="607"/>
      <c r="W30" s="607"/>
      <c r="X30" s="607"/>
      <c r="Y30" s="608"/>
      <c r="Z30" s="656">
        <v>2</v>
      </c>
      <c r="AA30" s="656"/>
      <c r="AB30" s="656"/>
      <c r="AC30" s="656"/>
      <c r="AD30" s="657">
        <v>1063</v>
      </c>
      <c r="AE30" s="657"/>
      <c r="AF30" s="657"/>
      <c r="AG30" s="657"/>
      <c r="AH30" s="657"/>
      <c r="AI30" s="657"/>
      <c r="AJ30" s="657"/>
      <c r="AK30" s="657"/>
      <c r="AL30" s="638">
        <v>0</v>
      </c>
      <c r="AM30" s="641"/>
      <c r="AN30" s="641"/>
      <c r="AO30" s="658"/>
      <c r="AP30" s="691" t="s">
        <v>223</v>
      </c>
      <c r="AQ30" s="692"/>
      <c r="AR30" s="692"/>
      <c r="AS30" s="692"/>
      <c r="AT30" s="692"/>
      <c r="AU30" s="692"/>
      <c r="AV30" s="692"/>
      <c r="AW30" s="692"/>
      <c r="AX30" s="692"/>
      <c r="AY30" s="692"/>
      <c r="AZ30" s="692"/>
      <c r="BA30" s="692"/>
      <c r="BB30" s="692"/>
      <c r="BC30" s="692"/>
      <c r="BD30" s="692"/>
      <c r="BE30" s="692"/>
      <c r="BF30" s="693"/>
      <c r="BG30" s="691" t="s">
        <v>287</v>
      </c>
      <c r="BH30" s="710"/>
      <c r="BI30" s="710"/>
      <c r="BJ30" s="710"/>
      <c r="BK30" s="710"/>
      <c r="BL30" s="710"/>
      <c r="BM30" s="710"/>
      <c r="BN30" s="710"/>
      <c r="BO30" s="710"/>
      <c r="BP30" s="710"/>
      <c r="BQ30" s="711"/>
      <c r="BR30" s="691" t="s">
        <v>288</v>
      </c>
      <c r="BS30" s="710"/>
      <c r="BT30" s="710"/>
      <c r="BU30" s="710"/>
      <c r="BV30" s="710"/>
      <c r="BW30" s="710"/>
      <c r="BX30" s="710"/>
      <c r="BY30" s="710"/>
      <c r="BZ30" s="710"/>
      <c r="CA30" s="710"/>
      <c r="CB30" s="711"/>
      <c r="CD30" s="699"/>
      <c r="CE30" s="700"/>
      <c r="CF30" s="671" t="s">
        <v>581</v>
      </c>
      <c r="CG30" s="672"/>
      <c r="CH30" s="672"/>
      <c r="CI30" s="672"/>
      <c r="CJ30" s="672"/>
      <c r="CK30" s="672"/>
      <c r="CL30" s="672"/>
      <c r="CM30" s="672"/>
      <c r="CN30" s="672"/>
      <c r="CO30" s="672"/>
      <c r="CP30" s="672"/>
      <c r="CQ30" s="673"/>
      <c r="CR30" s="637">
        <v>512348</v>
      </c>
      <c r="CS30" s="607"/>
      <c r="CT30" s="607"/>
      <c r="CU30" s="607"/>
      <c r="CV30" s="607"/>
      <c r="CW30" s="607"/>
      <c r="CX30" s="607"/>
      <c r="CY30" s="608"/>
      <c r="CZ30" s="638">
        <v>6.5</v>
      </c>
      <c r="DA30" s="639"/>
      <c r="DB30" s="639"/>
      <c r="DC30" s="640"/>
      <c r="DD30" s="606">
        <v>473363</v>
      </c>
      <c r="DE30" s="607"/>
      <c r="DF30" s="607"/>
      <c r="DG30" s="607"/>
      <c r="DH30" s="607"/>
      <c r="DI30" s="607"/>
      <c r="DJ30" s="607"/>
      <c r="DK30" s="608"/>
      <c r="DL30" s="606">
        <v>473363</v>
      </c>
      <c r="DM30" s="607"/>
      <c r="DN30" s="607"/>
      <c r="DO30" s="607"/>
      <c r="DP30" s="607"/>
      <c r="DQ30" s="607"/>
      <c r="DR30" s="607"/>
      <c r="DS30" s="607"/>
      <c r="DT30" s="607"/>
      <c r="DU30" s="607"/>
      <c r="DV30" s="608"/>
      <c r="DW30" s="638">
        <v>11.3</v>
      </c>
      <c r="DX30" s="639"/>
      <c r="DY30" s="639"/>
      <c r="DZ30" s="639"/>
      <c r="EA30" s="639"/>
      <c r="EB30" s="639"/>
      <c r="EC30" s="669"/>
    </row>
    <row r="31" spans="2:133" ht="11.25" customHeight="1" x14ac:dyDescent="0.15">
      <c r="B31" s="616" t="s">
        <v>289</v>
      </c>
      <c r="C31" s="617"/>
      <c r="D31" s="617"/>
      <c r="E31" s="617"/>
      <c r="F31" s="617"/>
      <c r="G31" s="617"/>
      <c r="H31" s="617"/>
      <c r="I31" s="617"/>
      <c r="J31" s="617"/>
      <c r="K31" s="617"/>
      <c r="L31" s="617"/>
      <c r="M31" s="617"/>
      <c r="N31" s="617"/>
      <c r="O31" s="617"/>
      <c r="P31" s="617"/>
      <c r="Q31" s="618"/>
      <c r="R31" s="637">
        <v>44136</v>
      </c>
      <c r="S31" s="607"/>
      <c r="T31" s="607"/>
      <c r="U31" s="607"/>
      <c r="V31" s="607"/>
      <c r="W31" s="607"/>
      <c r="X31" s="607"/>
      <c r="Y31" s="608"/>
      <c r="Z31" s="656">
        <v>0.5</v>
      </c>
      <c r="AA31" s="656"/>
      <c r="AB31" s="656"/>
      <c r="AC31" s="656"/>
      <c r="AD31" s="657" t="s">
        <v>128</v>
      </c>
      <c r="AE31" s="657"/>
      <c r="AF31" s="657"/>
      <c r="AG31" s="657"/>
      <c r="AH31" s="657"/>
      <c r="AI31" s="657"/>
      <c r="AJ31" s="657"/>
      <c r="AK31" s="657"/>
      <c r="AL31" s="638" t="s">
        <v>567</v>
      </c>
      <c r="AM31" s="641"/>
      <c r="AN31" s="641"/>
      <c r="AO31" s="658"/>
      <c r="AP31" s="713" t="s">
        <v>290</v>
      </c>
      <c r="AQ31" s="714"/>
      <c r="AR31" s="714"/>
      <c r="AS31" s="714"/>
      <c r="AT31" s="719" t="s">
        <v>291</v>
      </c>
      <c r="AU31" s="367"/>
      <c r="AV31" s="367"/>
      <c r="AW31" s="367"/>
      <c r="AX31" s="703" t="s">
        <v>189</v>
      </c>
      <c r="AY31" s="704"/>
      <c r="AZ31" s="704"/>
      <c r="BA31" s="704"/>
      <c r="BB31" s="704"/>
      <c r="BC31" s="704"/>
      <c r="BD31" s="704"/>
      <c r="BE31" s="704"/>
      <c r="BF31" s="705"/>
      <c r="BG31" s="706">
        <v>99.6</v>
      </c>
      <c r="BH31" s="707"/>
      <c r="BI31" s="707"/>
      <c r="BJ31" s="707"/>
      <c r="BK31" s="707"/>
      <c r="BL31" s="707"/>
      <c r="BM31" s="708">
        <v>98.2</v>
      </c>
      <c r="BN31" s="707"/>
      <c r="BO31" s="707"/>
      <c r="BP31" s="707"/>
      <c r="BQ31" s="709"/>
      <c r="BR31" s="706">
        <v>99.4</v>
      </c>
      <c r="BS31" s="707"/>
      <c r="BT31" s="707"/>
      <c r="BU31" s="707"/>
      <c r="BV31" s="707"/>
      <c r="BW31" s="707"/>
      <c r="BX31" s="708">
        <v>97.6</v>
      </c>
      <c r="BY31" s="707"/>
      <c r="BZ31" s="707"/>
      <c r="CA31" s="707"/>
      <c r="CB31" s="709"/>
      <c r="CD31" s="699"/>
      <c r="CE31" s="700"/>
      <c r="CF31" s="671" t="s">
        <v>580</v>
      </c>
      <c r="CG31" s="672"/>
      <c r="CH31" s="672"/>
      <c r="CI31" s="672"/>
      <c r="CJ31" s="672"/>
      <c r="CK31" s="672"/>
      <c r="CL31" s="672"/>
      <c r="CM31" s="672"/>
      <c r="CN31" s="672"/>
      <c r="CO31" s="672"/>
      <c r="CP31" s="672"/>
      <c r="CQ31" s="673"/>
      <c r="CR31" s="637">
        <v>13036</v>
      </c>
      <c r="CS31" s="635"/>
      <c r="CT31" s="635"/>
      <c r="CU31" s="635"/>
      <c r="CV31" s="635"/>
      <c r="CW31" s="635"/>
      <c r="CX31" s="635"/>
      <c r="CY31" s="636"/>
      <c r="CZ31" s="638">
        <v>0.2</v>
      </c>
      <c r="DA31" s="639"/>
      <c r="DB31" s="639"/>
      <c r="DC31" s="640"/>
      <c r="DD31" s="606">
        <v>12563</v>
      </c>
      <c r="DE31" s="635"/>
      <c r="DF31" s="635"/>
      <c r="DG31" s="635"/>
      <c r="DH31" s="635"/>
      <c r="DI31" s="635"/>
      <c r="DJ31" s="635"/>
      <c r="DK31" s="636"/>
      <c r="DL31" s="606">
        <v>12563</v>
      </c>
      <c r="DM31" s="635"/>
      <c r="DN31" s="635"/>
      <c r="DO31" s="635"/>
      <c r="DP31" s="635"/>
      <c r="DQ31" s="635"/>
      <c r="DR31" s="635"/>
      <c r="DS31" s="635"/>
      <c r="DT31" s="635"/>
      <c r="DU31" s="635"/>
      <c r="DV31" s="636"/>
      <c r="DW31" s="638">
        <v>0.3</v>
      </c>
      <c r="DX31" s="639"/>
      <c r="DY31" s="639"/>
      <c r="DZ31" s="639"/>
      <c r="EA31" s="639"/>
      <c r="EB31" s="639"/>
      <c r="EC31" s="669"/>
    </row>
    <row r="32" spans="2:133" ht="11.25" customHeight="1" x14ac:dyDescent="0.15">
      <c r="B32" s="616" t="s">
        <v>292</v>
      </c>
      <c r="C32" s="617"/>
      <c r="D32" s="617"/>
      <c r="E32" s="617"/>
      <c r="F32" s="617"/>
      <c r="G32" s="617"/>
      <c r="H32" s="617"/>
      <c r="I32" s="617"/>
      <c r="J32" s="617"/>
      <c r="K32" s="617"/>
      <c r="L32" s="617"/>
      <c r="M32" s="617"/>
      <c r="N32" s="617"/>
      <c r="O32" s="617"/>
      <c r="P32" s="617"/>
      <c r="Q32" s="618"/>
      <c r="R32" s="637">
        <v>1794350</v>
      </c>
      <c r="S32" s="607"/>
      <c r="T32" s="607"/>
      <c r="U32" s="607"/>
      <c r="V32" s="607"/>
      <c r="W32" s="607"/>
      <c r="X32" s="607"/>
      <c r="Y32" s="608"/>
      <c r="Z32" s="656">
        <v>21.8</v>
      </c>
      <c r="AA32" s="656"/>
      <c r="AB32" s="656"/>
      <c r="AC32" s="656"/>
      <c r="AD32" s="657" t="s">
        <v>567</v>
      </c>
      <c r="AE32" s="657"/>
      <c r="AF32" s="657"/>
      <c r="AG32" s="657"/>
      <c r="AH32" s="657"/>
      <c r="AI32" s="657"/>
      <c r="AJ32" s="657"/>
      <c r="AK32" s="657"/>
      <c r="AL32" s="638" t="s">
        <v>566</v>
      </c>
      <c r="AM32" s="641"/>
      <c r="AN32" s="641"/>
      <c r="AO32" s="658"/>
      <c r="AP32" s="715"/>
      <c r="AQ32" s="716"/>
      <c r="AR32" s="716"/>
      <c r="AS32" s="716"/>
      <c r="AT32" s="720"/>
      <c r="AU32" s="363" t="s">
        <v>293</v>
      </c>
      <c r="AV32" s="363"/>
      <c r="AW32" s="363"/>
      <c r="AX32" s="616" t="s">
        <v>294</v>
      </c>
      <c r="AY32" s="617"/>
      <c r="AZ32" s="617"/>
      <c r="BA32" s="617"/>
      <c r="BB32" s="617"/>
      <c r="BC32" s="617"/>
      <c r="BD32" s="617"/>
      <c r="BE32" s="617"/>
      <c r="BF32" s="618"/>
      <c r="BG32" s="695">
        <v>99.6</v>
      </c>
      <c r="BH32" s="635"/>
      <c r="BI32" s="635"/>
      <c r="BJ32" s="635"/>
      <c r="BK32" s="635"/>
      <c r="BL32" s="635"/>
      <c r="BM32" s="641">
        <v>97.7</v>
      </c>
      <c r="BN32" s="696"/>
      <c r="BO32" s="696"/>
      <c r="BP32" s="696"/>
      <c r="BQ32" s="674"/>
      <c r="BR32" s="695">
        <v>99.3</v>
      </c>
      <c r="BS32" s="635"/>
      <c r="BT32" s="635"/>
      <c r="BU32" s="635"/>
      <c r="BV32" s="635"/>
      <c r="BW32" s="635"/>
      <c r="BX32" s="641">
        <v>96.9</v>
      </c>
      <c r="BY32" s="696"/>
      <c r="BZ32" s="696"/>
      <c r="CA32" s="696"/>
      <c r="CB32" s="674"/>
      <c r="CD32" s="701"/>
      <c r="CE32" s="702"/>
      <c r="CF32" s="671" t="s">
        <v>579</v>
      </c>
      <c r="CG32" s="672"/>
      <c r="CH32" s="672"/>
      <c r="CI32" s="672"/>
      <c r="CJ32" s="672"/>
      <c r="CK32" s="672"/>
      <c r="CL32" s="672"/>
      <c r="CM32" s="672"/>
      <c r="CN32" s="672"/>
      <c r="CO32" s="672"/>
      <c r="CP32" s="672"/>
      <c r="CQ32" s="673"/>
      <c r="CR32" s="637" t="s">
        <v>567</v>
      </c>
      <c r="CS32" s="607"/>
      <c r="CT32" s="607"/>
      <c r="CU32" s="607"/>
      <c r="CV32" s="607"/>
      <c r="CW32" s="607"/>
      <c r="CX32" s="607"/>
      <c r="CY32" s="608"/>
      <c r="CZ32" s="638" t="s">
        <v>128</v>
      </c>
      <c r="DA32" s="639"/>
      <c r="DB32" s="639"/>
      <c r="DC32" s="640"/>
      <c r="DD32" s="606" t="s">
        <v>128</v>
      </c>
      <c r="DE32" s="607"/>
      <c r="DF32" s="607"/>
      <c r="DG32" s="607"/>
      <c r="DH32" s="607"/>
      <c r="DI32" s="607"/>
      <c r="DJ32" s="607"/>
      <c r="DK32" s="608"/>
      <c r="DL32" s="606" t="s">
        <v>566</v>
      </c>
      <c r="DM32" s="607"/>
      <c r="DN32" s="607"/>
      <c r="DO32" s="607"/>
      <c r="DP32" s="607"/>
      <c r="DQ32" s="607"/>
      <c r="DR32" s="607"/>
      <c r="DS32" s="607"/>
      <c r="DT32" s="607"/>
      <c r="DU32" s="607"/>
      <c r="DV32" s="608"/>
      <c r="DW32" s="638" t="s">
        <v>128</v>
      </c>
      <c r="DX32" s="639"/>
      <c r="DY32" s="639"/>
      <c r="DZ32" s="639"/>
      <c r="EA32" s="639"/>
      <c r="EB32" s="639"/>
      <c r="EC32" s="669"/>
    </row>
    <row r="33" spans="2:133" ht="11.25" customHeight="1" x14ac:dyDescent="0.15">
      <c r="B33" s="688" t="s">
        <v>295</v>
      </c>
      <c r="C33" s="689"/>
      <c r="D33" s="689"/>
      <c r="E33" s="689"/>
      <c r="F33" s="689"/>
      <c r="G33" s="689"/>
      <c r="H33" s="689"/>
      <c r="I33" s="689"/>
      <c r="J33" s="689"/>
      <c r="K33" s="689"/>
      <c r="L33" s="689"/>
      <c r="M33" s="689"/>
      <c r="N33" s="689"/>
      <c r="O33" s="689"/>
      <c r="P33" s="689"/>
      <c r="Q33" s="690"/>
      <c r="R33" s="637" t="s">
        <v>567</v>
      </c>
      <c r="S33" s="607"/>
      <c r="T33" s="607"/>
      <c r="U33" s="607"/>
      <c r="V33" s="607"/>
      <c r="W33" s="607"/>
      <c r="X33" s="607"/>
      <c r="Y33" s="608"/>
      <c r="Z33" s="656" t="s">
        <v>128</v>
      </c>
      <c r="AA33" s="656"/>
      <c r="AB33" s="656"/>
      <c r="AC33" s="656"/>
      <c r="AD33" s="657" t="s">
        <v>567</v>
      </c>
      <c r="AE33" s="657"/>
      <c r="AF33" s="657"/>
      <c r="AG33" s="657"/>
      <c r="AH33" s="657"/>
      <c r="AI33" s="657"/>
      <c r="AJ33" s="657"/>
      <c r="AK33" s="657"/>
      <c r="AL33" s="638" t="s">
        <v>128</v>
      </c>
      <c r="AM33" s="641"/>
      <c r="AN33" s="641"/>
      <c r="AO33" s="658"/>
      <c r="AP33" s="717"/>
      <c r="AQ33" s="718"/>
      <c r="AR33" s="718"/>
      <c r="AS33" s="718"/>
      <c r="AT33" s="721"/>
      <c r="AU33" s="361"/>
      <c r="AV33" s="361"/>
      <c r="AW33" s="361"/>
      <c r="AX33" s="619" t="s">
        <v>296</v>
      </c>
      <c r="AY33" s="620"/>
      <c r="AZ33" s="620"/>
      <c r="BA33" s="620"/>
      <c r="BB33" s="620"/>
      <c r="BC33" s="620"/>
      <c r="BD33" s="620"/>
      <c r="BE33" s="620"/>
      <c r="BF33" s="621"/>
      <c r="BG33" s="694">
        <v>99.6</v>
      </c>
      <c r="BH33" s="623"/>
      <c r="BI33" s="623"/>
      <c r="BJ33" s="623"/>
      <c r="BK33" s="623"/>
      <c r="BL33" s="623"/>
      <c r="BM33" s="647">
        <v>98.4</v>
      </c>
      <c r="BN33" s="623"/>
      <c r="BO33" s="623"/>
      <c r="BP33" s="623"/>
      <c r="BQ33" s="668"/>
      <c r="BR33" s="694">
        <v>99.4</v>
      </c>
      <c r="BS33" s="623"/>
      <c r="BT33" s="623"/>
      <c r="BU33" s="623"/>
      <c r="BV33" s="623"/>
      <c r="BW33" s="623"/>
      <c r="BX33" s="647">
        <v>97.9</v>
      </c>
      <c r="BY33" s="623"/>
      <c r="BZ33" s="623"/>
      <c r="CA33" s="623"/>
      <c r="CB33" s="668"/>
      <c r="CD33" s="671" t="s">
        <v>297</v>
      </c>
      <c r="CE33" s="672"/>
      <c r="CF33" s="672"/>
      <c r="CG33" s="672"/>
      <c r="CH33" s="672"/>
      <c r="CI33" s="672"/>
      <c r="CJ33" s="672"/>
      <c r="CK33" s="672"/>
      <c r="CL33" s="672"/>
      <c r="CM33" s="672"/>
      <c r="CN33" s="672"/>
      <c r="CO33" s="672"/>
      <c r="CP33" s="672"/>
      <c r="CQ33" s="673"/>
      <c r="CR33" s="637">
        <v>3429962</v>
      </c>
      <c r="CS33" s="635"/>
      <c r="CT33" s="635"/>
      <c r="CU33" s="635"/>
      <c r="CV33" s="635"/>
      <c r="CW33" s="635"/>
      <c r="CX33" s="635"/>
      <c r="CY33" s="636"/>
      <c r="CZ33" s="638">
        <v>43.6</v>
      </c>
      <c r="DA33" s="639"/>
      <c r="DB33" s="639"/>
      <c r="DC33" s="640"/>
      <c r="DD33" s="606">
        <v>2492645</v>
      </c>
      <c r="DE33" s="635"/>
      <c r="DF33" s="635"/>
      <c r="DG33" s="635"/>
      <c r="DH33" s="635"/>
      <c r="DI33" s="635"/>
      <c r="DJ33" s="635"/>
      <c r="DK33" s="636"/>
      <c r="DL33" s="606">
        <v>1547369</v>
      </c>
      <c r="DM33" s="635"/>
      <c r="DN33" s="635"/>
      <c r="DO33" s="635"/>
      <c r="DP33" s="635"/>
      <c r="DQ33" s="635"/>
      <c r="DR33" s="635"/>
      <c r="DS33" s="635"/>
      <c r="DT33" s="635"/>
      <c r="DU33" s="635"/>
      <c r="DV33" s="636"/>
      <c r="DW33" s="638">
        <v>37.1</v>
      </c>
      <c r="DX33" s="639"/>
      <c r="DY33" s="639"/>
      <c r="DZ33" s="639"/>
      <c r="EA33" s="639"/>
      <c r="EB33" s="639"/>
      <c r="EC33" s="669"/>
    </row>
    <row r="34" spans="2:133" ht="11.25" customHeight="1" x14ac:dyDescent="0.15">
      <c r="B34" s="616" t="s">
        <v>298</v>
      </c>
      <c r="C34" s="617"/>
      <c r="D34" s="617"/>
      <c r="E34" s="617"/>
      <c r="F34" s="617"/>
      <c r="G34" s="617"/>
      <c r="H34" s="617"/>
      <c r="I34" s="617"/>
      <c r="J34" s="617"/>
      <c r="K34" s="617"/>
      <c r="L34" s="617"/>
      <c r="M34" s="617"/>
      <c r="N34" s="617"/>
      <c r="O34" s="617"/>
      <c r="P34" s="617"/>
      <c r="Q34" s="618"/>
      <c r="R34" s="637">
        <v>756101</v>
      </c>
      <c r="S34" s="607"/>
      <c r="T34" s="607"/>
      <c r="U34" s="607"/>
      <c r="V34" s="607"/>
      <c r="W34" s="607"/>
      <c r="X34" s="607"/>
      <c r="Y34" s="608"/>
      <c r="Z34" s="656">
        <v>9.1999999999999993</v>
      </c>
      <c r="AA34" s="656"/>
      <c r="AB34" s="656"/>
      <c r="AC34" s="656"/>
      <c r="AD34" s="657" t="s">
        <v>566</v>
      </c>
      <c r="AE34" s="657"/>
      <c r="AF34" s="657"/>
      <c r="AG34" s="657"/>
      <c r="AH34" s="657"/>
      <c r="AI34" s="657"/>
      <c r="AJ34" s="657"/>
      <c r="AK34" s="657"/>
      <c r="AL34" s="638" t="s">
        <v>567</v>
      </c>
      <c r="AM34" s="641"/>
      <c r="AN34" s="641"/>
      <c r="AO34" s="658"/>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1" t="s">
        <v>299</v>
      </c>
      <c r="CE34" s="672"/>
      <c r="CF34" s="672"/>
      <c r="CG34" s="672"/>
      <c r="CH34" s="672"/>
      <c r="CI34" s="672"/>
      <c r="CJ34" s="672"/>
      <c r="CK34" s="672"/>
      <c r="CL34" s="672"/>
      <c r="CM34" s="672"/>
      <c r="CN34" s="672"/>
      <c r="CO34" s="672"/>
      <c r="CP34" s="672"/>
      <c r="CQ34" s="673"/>
      <c r="CR34" s="637">
        <v>907707</v>
      </c>
      <c r="CS34" s="607"/>
      <c r="CT34" s="607"/>
      <c r="CU34" s="607"/>
      <c r="CV34" s="607"/>
      <c r="CW34" s="607"/>
      <c r="CX34" s="607"/>
      <c r="CY34" s="608"/>
      <c r="CZ34" s="638">
        <v>11.5</v>
      </c>
      <c r="DA34" s="639"/>
      <c r="DB34" s="639"/>
      <c r="DC34" s="640"/>
      <c r="DD34" s="606">
        <v>658733</v>
      </c>
      <c r="DE34" s="607"/>
      <c r="DF34" s="607"/>
      <c r="DG34" s="607"/>
      <c r="DH34" s="607"/>
      <c r="DI34" s="607"/>
      <c r="DJ34" s="607"/>
      <c r="DK34" s="608"/>
      <c r="DL34" s="606">
        <v>619476</v>
      </c>
      <c r="DM34" s="607"/>
      <c r="DN34" s="607"/>
      <c r="DO34" s="607"/>
      <c r="DP34" s="607"/>
      <c r="DQ34" s="607"/>
      <c r="DR34" s="607"/>
      <c r="DS34" s="607"/>
      <c r="DT34" s="607"/>
      <c r="DU34" s="607"/>
      <c r="DV34" s="608"/>
      <c r="DW34" s="638">
        <v>14.8</v>
      </c>
      <c r="DX34" s="639"/>
      <c r="DY34" s="639"/>
      <c r="DZ34" s="639"/>
      <c r="EA34" s="639"/>
      <c r="EB34" s="639"/>
      <c r="EC34" s="669"/>
    </row>
    <row r="35" spans="2:133" ht="11.25" customHeight="1" x14ac:dyDescent="0.15">
      <c r="B35" s="616" t="s">
        <v>300</v>
      </c>
      <c r="C35" s="617"/>
      <c r="D35" s="617"/>
      <c r="E35" s="617"/>
      <c r="F35" s="617"/>
      <c r="G35" s="617"/>
      <c r="H35" s="617"/>
      <c r="I35" s="617"/>
      <c r="J35" s="617"/>
      <c r="K35" s="617"/>
      <c r="L35" s="617"/>
      <c r="M35" s="617"/>
      <c r="N35" s="617"/>
      <c r="O35" s="617"/>
      <c r="P35" s="617"/>
      <c r="Q35" s="618"/>
      <c r="R35" s="637">
        <v>28772</v>
      </c>
      <c r="S35" s="607"/>
      <c r="T35" s="607"/>
      <c r="U35" s="607"/>
      <c r="V35" s="607"/>
      <c r="W35" s="607"/>
      <c r="X35" s="607"/>
      <c r="Y35" s="608"/>
      <c r="Z35" s="656">
        <v>0.3</v>
      </c>
      <c r="AA35" s="656"/>
      <c r="AB35" s="656"/>
      <c r="AC35" s="656"/>
      <c r="AD35" s="657">
        <v>8720</v>
      </c>
      <c r="AE35" s="657"/>
      <c r="AF35" s="657"/>
      <c r="AG35" s="657"/>
      <c r="AH35" s="657"/>
      <c r="AI35" s="657"/>
      <c r="AJ35" s="657"/>
      <c r="AK35" s="657"/>
      <c r="AL35" s="638">
        <v>0.2</v>
      </c>
      <c r="AM35" s="641"/>
      <c r="AN35" s="641"/>
      <c r="AO35" s="658"/>
      <c r="AP35" s="218"/>
      <c r="AQ35" s="691" t="s">
        <v>301</v>
      </c>
      <c r="AR35" s="692"/>
      <c r="AS35" s="692"/>
      <c r="AT35" s="692"/>
      <c r="AU35" s="692"/>
      <c r="AV35" s="692"/>
      <c r="AW35" s="692"/>
      <c r="AX35" s="692"/>
      <c r="AY35" s="692"/>
      <c r="AZ35" s="692"/>
      <c r="BA35" s="692"/>
      <c r="BB35" s="692"/>
      <c r="BC35" s="692"/>
      <c r="BD35" s="692"/>
      <c r="BE35" s="692"/>
      <c r="BF35" s="693"/>
      <c r="BG35" s="691" t="s">
        <v>302</v>
      </c>
      <c r="BH35" s="692"/>
      <c r="BI35" s="692"/>
      <c r="BJ35" s="692"/>
      <c r="BK35" s="692"/>
      <c r="BL35" s="692"/>
      <c r="BM35" s="692"/>
      <c r="BN35" s="692"/>
      <c r="BO35" s="692"/>
      <c r="BP35" s="692"/>
      <c r="BQ35" s="692"/>
      <c r="BR35" s="692"/>
      <c r="BS35" s="692"/>
      <c r="BT35" s="692"/>
      <c r="BU35" s="692"/>
      <c r="BV35" s="692"/>
      <c r="BW35" s="692"/>
      <c r="BX35" s="692"/>
      <c r="BY35" s="692"/>
      <c r="BZ35" s="692"/>
      <c r="CA35" s="692"/>
      <c r="CB35" s="693"/>
      <c r="CD35" s="671" t="s">
        <v>578</v>
      </c>
      <c r="CE35" s="672"/>
      <c r="CF35" s="672"/>
      <c r="CG35" s="672"/>
      <c r="CH35" s="672"/>
      <c r="CI35" s="672"/>
      <c r="CJ35" s="672"/>
      <c r="CK35" s="672"/>
      <c r="CL35" s="672"/>
      <c r="CM35" s="672"/>
      <c r="CN35" s="672"/>
      <c r="CO35" s="672"/>
      <c r="CP35" s="672"/>
      <c r="CQ35" s="673"/>
      <c r="CR35" s="637">
        <v>34538</v>
      </c>
      <c r="CS35" s="635"/>
      <c r="CT35" s="635"/>
      <c r="CU35" s="635"/>
      <c r="CV35" s="635"/>
      <c r="CW35" s="635"/>
      <c r="CX35" s="635"/>
      <c r="CY35" s="636"/>
      <c r="CZ35" s="638">
        <v>0.4</v>
      </c>
      <c r="DA35" s="639"/>
      <c r="DB35" s="639"/>
      <c r="DC35" s="640"/>
      <c r="DD35" s="606">
        <v>21241</v>
      </c>
      <c r="DE35" s="635"/>
      <c r="DF35" s="635"/>
      <c r="DG35" s="635"/>
      <c r="DH35" s="635"/>
      <c r="DI35" s="635"/>
      <c r="DJ35" s="635"/>
      <c r="DK35" s="636"/>
      <c r="DL35" s="606">
        <v>15532</v>
      </c>
      <c r="DM35" s="635"/>
      <c r="DN35" s="635"/>
      <c r="DO35" s="635"/>
      <c r="DP35" s="635"/>
      <c r="DQ35" s="635"/>
      <c r="DR35" s="635"/>
      <c r="DS35" s="635"/>
      <c r="DT35" s="635"/>
      <c r="DU35" s="635"/>
      <c r="DV35" s="636"/>
      <c r="DW35" s="638">
        <v>0.4</v>
      </c>
      <c r="DX35" s="639"/>
      <c r="DY35" s="639"/>
      <c r="DZ35" s="639"/>
      <c r="EA35" s="639"/>
      <c r="EB35" s="639"/>
      <c r="EC35" s="669"/>
    </row>
    <row r="36" spans="2:133" ht="11.25" customHeight="1" x14ac:dyDescent="0.15">
      <c r="B36" s="616" t="s">
        <v>303</v>
      </c>
      <c r="C36" s="617"/>
      <c r="D36" s="617"/>
      <c r="E36" s="617"/>
      <c r="F36" s="617"/>
      <c r="G36" s="617"/>
      <c r="H36" s="617"/>
      <c r="I36" s="617"/>
      <c r="J36" s="617"/>
      <c r="K36" s="617"/>
      <c r="L36" s="617"/>
      <c r="M36" s="617"/>
      <c r="N36" s="617"/>
      <c r="O36" s="617"/>
      <c r="P36" s="617"/>
      <c r="Q36" s="618"/>
      <c r="R36" s="637">
        <v>15588</v>
      </c>
      <c r="S36" s="607"/>
      <c r="T36" s="607"/>
      <c r="U36" s="607"/>
      <c r="V36" s="607"/>
      <c r="W36" s="607"/>
      <c r="X36" s="607"/>
      <c r="Y36" s="608"/>
      <c r="Z36" s="656">
        <v>0.2</v>
      </c>
      <c r="AA36" s="656"/>
      <c r="AB36" s="656"/>
      <c r="AC36" s="656"/>
      <c r="AD36" s="657" t="s">
        <v>567</v>
      </c>
      <c r="AE36" s="657"/>
      <c r="AF36" s="657"/>
      <c r="AG36" s="657"/>
      <c r="AH36" s="657"/>
      <c r="AI36" s="657"/>
      <c r="AJ36" s="657"/>
      <c r="AK36" s="657"/>
      <c r="AL36" s="638" t="s">
        <v>567</v>
      </c>
      <c r="AM36" s="641"/>
      <c r="AN36" s="641"/>
      <c r="AO36" s="658"/>
      <c r="AP36" s="218"/>
      <c r="AQ36" s="679" t="s">
        <v>577</v>
      </c>
      <c r="AR36" s="680"/>
      <c r="AS36" s="680"/>
      <c r="AT36" s="680"/>
      <c r="AU36" s="680"/>
      <c r="AV36" s="680"/>
      <c r="AW36" s="680"/>
      <c r="AX36" s="680"/>
      <c r="AY36" s="681"/>
      <c r="AZ36" s="682">
        <v>857080</v>
      </c>
      <c r="BA36" s="683"/>
      <c r="BB36" s="683"/>
      <c r="BC36" s="683"/>
      <c r="BD36" s="683"/>
      <c r="BE36" s="683"/>
      <c r="BF36" s="684"/>
      <c r="BG36" s="685" t="s">
        <v>304</v>
      </c>
      <c r="BH36" s="686"/>
      <c r="BI36" s="686"/>
      <c r="BJ36" s="686"/>
      <c r="BK36" s="686"/>
      <c r="BL36" s="686"/>
      <c r="BM36" s="686"/>
      <c r="BN36" s="686"/>
      <c r="BO36" s="686"/>
      <c r="BP36" s="686"/>
      <c r="BQ36" s="686"/>
      <c r="BR36" s="686"/>
      <c r="BS36" s="686"/>
      <c r="BT36" s="686"/>
      <c r="BU36" s="687"/>
      <c r="BV36" s="682">
        <v>25135</v>
      </c>
      <c r="BW36" s="683"/>
      <c r="BX36" s="683"/>
      <c r="BY36" s="683"/>
      <c r="BZ36" s="683"/>
      <c r="CA36" s="683"/>
      <c r="CB36" s="684"/>
      <c r="CD36" s="671" t="s">
        <v>305</v>
      </c>
      <c r="CE36" s="672"/>
      <c r="CF36" s="672"/>
      <c r="CG36" s="672"/>
      <c r="CH36" s="672"/>
      <c r="CI36" s="672"/>
      <c r="CJ36" s="672"/>
      <c r="CK36" s="672"/>
      <c r="CL36" s="672"/>
      <c r="CM36" s="672"/>
      <c r="CN36" s="672"/>
      <c r="CO36" s="672"/>
      <c r="CP36" s="672"/>
      <c r="CQ36" s="673"/>
      <c r="CR36" s="637">
        <v>1146437</v>
      </c>
      <c r="CS36" s="607"/>
      <c r="CT36" s="607"/>
      <c r="CU36" s="607"/>
      <c r="CV36" s="607"/>
      <c r="CW36" s="607"/>
      <c r="CX36" s="607"/>
      <c r="CY36" s="608"/>
      <c r="CZ36" s="638">
        <v>14.6</v>
      </c>
      <c r="DA36" s="639"/>
      <c r="DB36" s="639"/>
      <c r="DC36" s="640"/>
      <c r="DD36" s="606">
        <v>625037</v>
      </c>
      <c r="DE36" s="607"/>
      <c r="DF36" s="607"/>
      <c r="DG36" s="607"/>
      <c r="DH36" s="607"/>
      <c r="DI36" s="607"/>
      <c r="DJ36" s="607"/>
      <c r="DK36" s="608"/>
      <c r="DL36" s="606">
        <v>545867</v>
      </c>
      <c r="DM36" s="607"/>
      <c r="DN36" s="607"/>
      <c r="DO36" s="607"/>
      <c r="DP36" s="607"/>
      <c r="DQ36" s="607"/>
      <c r="DR36" s="607"/>
      <c r="DS36" s="607"/>
      <c r="DT36" s="607"/>
      <c r="DU36" s="607"/>
      <c r="DV36" s="608"/>
      <c r="DW36" s="638">
        <v>13.1</v>
      </c>
      <c r="DX36" s="639"/>
      <c r="DY36" s="639"/>
      <c r="DZ36" s="639"/>
      <c r="EA36" s="639"/>
      <c r="EB36" s="639"/>
      <c r="EC36" s="669"/>
    </row>
    <row r="37" spans="2:133" ht="11.25" customHeight="1" x14ac:dyDescent="0.15">
      <c r="B37" s="616" t="s">
        <v>306</v>
      </c>
      <c r="C37" s="617"/>
      <c r="D37" s="617"/>
      <c r="E37" s="617"/>
      <c r="F37" s="617"/>
      <c r="G37" s="617"/>
      <c r="H37" s="617"/>
      <c r="I37" s="617"/>
      <c r="J37" s="617"/>
      <c r="K37" s="617"/>
      <c r="L37" s="617"/>
      <c r="M37" s="617"/>
      <c r="N37" s="617"/>
      <c r="O37" s="617"/>
      <c r="P37" s="617"/>
      <c r="Q37" s="618"/>
      <c r="R37" s="637">
        <v>364291</v>
      </c>
      <c r="S37" s="607"/>
      <c r="T37" s="607"/>
      <c r="U37" s="607"/>
      <c r="V37" s="607"/>
      <c r="W37" s="607"/>
      <c r="X37" s="607"/>
      <c r="Y37" s="608"/>
      <c r="Z37" s="656">
        <v>4.4000000000000004</v>
      </c>
      <c r="AA37" s="656"/>
      <c r="AB37" s="656"/>
      <c r="AC37" s="656"/>
      <c r="AD37" s="657" t="s">
        <v>128</v>
      </c>
      <c r="AE37" s="657"/>
      <c r="AF37" s="657"/>
      <c r="AG37" s="657"/>
      <c r="AH37" s="657"/>
      <c r="AI37" s="657"/>
      <c r="AJ37" s="657"/>
      <c r="AK37" s="657"/>
      <c r="AL37" s="638" t="s">
        <v>576</v>
      </c>
      <c r="AM37" s="641"/>
      <c r="AN37" s="641"/>
      <c r="AO37" s="658"/>
      <c r="AQ37" s="665" t="s">
        <v>575</v>
      </c>
      <c r="AR37" s="666"/>
      <c r="AS37" s="666"/>
      <c r="AT37" s="666"/>
      <c r="AU37" s="666"/>
      <c r="AV37" s="666"/>
      <c r="AW37" s="666"/>
      <c r="AX37" s="666"/>
      <c r="AY37" s="667"/>
      <c r="AZ37" s="637">
        <v>383291</v>
      </c>
      <c r="BA37" s="607"/>
      <c r="BB37" s="607"/>
      <c r="BC37" s="607"/>
      <c r="BD37" s="635"/>
      <c r="BE37" s="635"/>
      <c r="BF37" s="674"/>
      <c r="BG37" s="671" t="s">
        <v>307</v>
      </c>
      <c r="BH37" s="672"/>
      <c r="BI37" s="672"/>
      <c r="BJ37" s="672"/>
      <c r="BK37" s="672"/>
      <c r="BL37" s="672"/>
      <c r="BM37" s="672"/>
      <c r="BN37" s="672"/>
      <c r="BO37" s="672"/>
      <c r="BP37" s="672"/>
      <c r="BQ37" s="672"/>
      <c r="BR37" s="672"/>
      <c r="BS37" s="672"/>
      <c r="BT37" s="672"/>
      <c r="BU37" s="673"/>
      <c r="BV37" s="637">
        <v>13242</v>
      </c>
      <c r="BW37" s="607"/>
      <c r="BX37" s="607"/>
      <c r="BY37" s="607"/>
      <c r="BZ37" s="607"/>
      <c r="CA37" s="607"/>
      <c r="CB37" s="670"/>
      <c r="CD37" s="671" t="s">
        <v>308</v>
      </c>
      <c r="CE37" s="672"/>
      <c r="CF37" s="672"/>
      <c r="CG37" s="672"/>
      <c r="CH37" s="672"/>
      <c r="CI37" s="672"/>
      <c r="CJ37" s="672"/>
      <c r="CK37" s="672"/>
      <c r="CL37" s="672"/>
      <c r="CM37" s="672"/>
      <c r="CN37" s="672"/>
      <c r="CO37" s="672"/>
      <c r="CP37" s="672"/>
      <c r="CQ37" s="673"/>
      <c r="CR37" s="637">
        <v>7378</v>
      </c>
      <c r="CS37" s="635"/>
      <c r="CT37" s="635"/>
      <c r="CU37" s="635"/>
      <c r="CV37" s="635"/>
      <c r="CW37" s="635"/>
      <c r="CX37" s="635"/>
      <c r="CY37" s="636"/>
      <c r="CZ37" s="638">
        <v>0.1</v>
      </c>
      <c r="DA37" s="639"/>
      <c r="DB37" s="639"/>
      <c r="DC37" s="640"/>
      <c r="DD37" s="606">
        <v>7378</v>
      </c>
      <c r="DE37" s="635"/>
      <c r="DF37" s="635"/>
      <c r="DG37" s="635"/>
      <c r="DH37" s="635"/>
      <c r="DI37" s="635"/>
      <c r="DJ37" s="635"/>
      <c r="DK37" s="636"/>
      <c r="DL37" s="606">
        <v>6939</v>
      </c>
      <c r="DM37" s="635"/>
      <c r="DN37" s="635"/>
      <c r="DO37" s="635"/>
      <c r="DP37" s="635"/>
      <c r="DQ37" s="635"/>
      <c r="DR37" s="635"/>
      <c r="DS37" s="635"/>
      <c r="DT37" s="635"/>
      <c r="DU37" s="635"/>
      <c r="DV37" s="636"/>
      <c r="DW37" s="638">
        <v>0.2</v>
      </c>
      <c r="DX37" s="639"/>
      <c r="DY37" s="639"/>
      <c r="DZ37" s="639"/>
      <c r="EA37" s="639"/>
      <c r="EB37" s="639"/>
      <c r="EC37" s="669"/>
    </row>
    <row r="38" spans="2:133" ht="11.25" customHeight="1" x14ac:dyDescent="0.15">
      <c r="B38" s="616" t="s">
        <v>309</v>
      </c>
      <c r="C38" s="617"/>
      <c r="D38" s="617"/>
      <c r="E38" s="617"/>
      <c r="F38" s="617"/>
      <c r="G38" s="617"/>
      <c r="H38" s="617"/>
      <c r="I38" s="617"/>
      <c r="J38" s="617"/>
      <c r="K38" s="617"/>
      <c r="L38" s="617"/>
      <c r="M38" s="617"/>
      <c r="N38" s="617"/>
      <c r="O38" s="617"/>
      <c r="P38" s="617"/>
      <c r="Q38" s="618"/>
      <c r="R38" s="637">
        <v>389384</v>
      </c>
      <c r="S38" s="607"/>
      <c r="T38" s="607"/>
      <c r="U38" s="607"/>
      <c r="V38" s="607"/>
      <c r="W38" s="607"/>
      <c r="X38" s="607"/>
      <c r="Y38" s="608"/>
      <c r="Z38" s="656">
        <v>4.7</v>
      </c>
      <c r="AA38" s="656"/>
      <c r="AB38" s="656"/>
      <c r="AC38" s="656"/>
      <c r="AD38" s="657" t="s">
        <v>567</v>
      </c>
      <c r="AE38" s="657"/>
      <c r="AF38" s="657"/>
      <c r="AG38" s="657"/>
      <c r="AH38" s="657"/>
      <c r="AI38" s="657"/>
      <c r="AJ38" s="657"/>
      <c r="AK38" s="657"/>
      <c r="AL38" s="638" t="s">
        <v>567</v>
      </c>
      <c r="AM38" s="641"/>
      <c r="AN38" s="641"/>
      <c r="AO38" s="658"/>
      <c r="AQ38" s="665" t="s">
        <v>574</v>
      </c>
      <c r="AR38" s="666"/>
      <c r="AS38" s="666"/>
      <c r="AT38" s="666"/>
      <c r="AU38" s="666"/>
      <c r="AV38" s="666"/>
      <c r="AW38" s="666"/>
      <c r="AX38" s="666"/>
      <c r="AY38" s="667"/>
      <c r="AZ38" s="637" t="s">
        <v>128</v>
      </c>
      <c r="BA38" s="607"/>
      <c r="BB38" s="607"/>
      <c r="BC38" s="607"/>
      <c r="BD38" s="635"/>
      <c r="BE38" s="635"/>
      <c r="BF38" s="674"/>
      <c r="BG38" s="671" t="s">
        <v>310</v>
      </c>
      <c r="BH38" s="672"/>
      <c r="BI38" s="672"/>
      <c r="BJ38" s="672"/>
      <c r="BK38" s="672"/>
      <c r="BL38" s="672"/>
      <c r="BM38" s="672"/>
      <c r="BN38" s="672"/>
      <c r="BO38" s="672"/>
      <c r="BP38" s="672"/>
      <c r="BQ38" s="672"/>
      <c r="BR38" s="672"/>
      <c r="BS38" s="672"/>
      <c r="BT38" s="672"/>
      <c r="BU38" s="673"/>
      <c r="BV38" s="637">
        <v>1788</v>
      </c>
      <c r="BW38" s="607"/>
      <c r="BX38" s="607"/>
      <c r="BY38" s="607"/>
      <c r="BZ38" s="607"/>
      <c r="CA38" s="607"/>
      <c r="CB38" s="670"/>
      <c r="CD38" s="671" t="s">
        <v>311</v>
      </c>
      <c r="CE38" s="672"/>
      <c r="CF38" s="672"/>
      <c r="CG38" s="672"/>
      <c r="CH38" s="672"/>
      <c r="CI38" s="672"/>
      <c r="CJ38" s="672"/>
      <c r="CK38" s="672"/>
      <c r="CL38" s="672"/>
      <c r="CM38" s="672"/>
      <c r="CN38" s="672"/>
      <c r="CO38" s="672"/>
      <c r="CP38" s="672"/>
      <c r="CQ38" s="673"/>
      <c r="CR38" s="637">
        <v>473789</v>
      </c>
      <c r="CS38" s="607"/>
      <c r="CT38" s="607"/>
      <c r="CU38" s="607"/>
      <c r="CV38" s="607"/>
      <c r="CW38" s="607"/>
      <c r="CX38" s="607"/>
      <c r="CY38" s="608"/>
      <c r="CZ38" s="638">
        <v>6</v>
      </c>
      <c r="DA38" s="639"/>
      <c r="DB38" s="639"/>
      <c r="DC38" s="640"/>
      <c r="DD38" s="606">
        <v>385494</v>
      </c>
      <c r="DE38" s="607"/>
      <c r="DF38" s="607"/>
      <c r="DG38" s="607"/>
      <c r="DH38" s="607"/>
      <c r="DI38" s="607"/>
      <c r="DJ38" s="607"/>
      <c r="DK38" s="608"/>
      <c r="DL38" s="606">
        <v>366494</v>
      </c>
      <c r="DM38" s="607"/>
      <c r="DN38" s="607"/>
      <c r="DO38" s="607"/>
      <c r="DP38" s="607"/>
      <c r="DQ38" s="607"/>
      <c r="DR38" s="607"/>
      <c r="DS38" s="607"/>
      <c r="DT38" s="607"/>
      <c r="DU38" s="607"/>
      <c r="DV38" s="608"/>
      <c r="DW38" s="638">
        <v>8.8000000000000007</v>
      </c>
      <c r="DX38" s="639"/>
      <c r="DY38" s="639"/>
      <c r="DZ38" s="639"/>
      <c r="EA38" s="639"/>
      <c r="EB38" s="639"/>
      <c r="EC38" s="669"/>
    </row>
    <row r="39" spans="2:133" ht="11.25" customHeight="1" x14ac:dyDescent="0.15">
      <c r="B39" s="616" t="s">
        <v>312</v>
      </c>
      <c r="C39" s="617"/>
      <c r="D39" s="617"/>
      <c r="E39" s="617"/>
      <c r="F39" s="617"/>
      <c r="G39" s="617"/>
      <c r="H39" s="617"/>
      <c r="I39" s="617"/>
      <c r="J39" s="617"/>
      <c r="K39" s="617"/>
      <c r="L39" s="617"/>
      <c r="M39" s="617"/>
      <c r="N39" s="617"/>
      <c r="O39" s="617"/>
      <c r="P39" s="617"/>
      <c r="Q39" s="618"/>
      <c r="R39" s="637">
        <v>112910</v>
      </c>
      <c r="S39" s="607"/>
      <c r="T39" s="607"/>
      <c r="U39" s="607"/>
      <c r="V39" s="607"/>
      <c r="W39" s="607"/>
      <c r="X39" s="607"/>
      <c r="Y39" s="608"/>
      <c r="Z39" s="656">
        <v>1.4</v>
      </c>
      <c r="AA39" s="656"/>
      <c r="AB39" s="656"/>
      <c r="AC39" s="656"/>
      <c r="AD39" s="657">
        <v>12860</v>
      </c>
      <c r="AE39" s="657"/>
      <c r="AF39" s="657"/>
      <c r="AG39" s="657"/>
      <c r="AH39" s="657"/>
      <c r="AI39" s="657"/>
      <c r="AJ39" s="657"/>
      <c r="AK39" s="657"/>
      <c r="AL39" s="638">
        <v>0.3</v>
      </c>
      <c r="AM39" s="641"/>
      <c r="AN39" s="641"/>
      <c r="AO39" s="658"/>
      <c r="AQ39" s="665" t="s">
        <v>313</v>
      </c>
      <c r="AR39" s="666"/>
      <c r="AS39" s="666"/>
      <c r="AT39" s="666"/>
      <c r="AU39" s="666"/>
      <c r="AV39" s="666"/>
      <c r="AW39" s="666"/>
      <c r="AX39" s="666"/>
      <c r="AY39" s="667"/>
      <c r="AZ39" s="637" t="s">
        <v>567</v>
      </c>
      <c r="BA39" s="607"/>
      <c r="BB39" s="607"/>
      <c r="BC39" s="607"/>
      <c r="BD39" s="635"/>
      <c r="BE39" s="635"/>
      <c r="BF39" s="674"/>
      <c r="BG39" s="671" t="s">
        <v>314</v>
      </c>
      <c r="BH39" s="672"/>
      <c r="BI39" s="672"/>
      <c r="BJ39" s="672"/>
      <c r="BK39" s="672"/>
      <c r="BL39" s="672"/>
      <c r="BM39" s="672"/>
      <c r="BN39" s="672"/>
      <c r="BO39" s="672"/>
      <c r="BP39" s="672"/>
      <c r="BQ39" s="672"/>
      <c r="BR39" s="672"/>
      <c r="BS39" s="672"/>
      <c r="BT39" s="672"/>
      <c r="BU39" s="673"/>
      <c r="BV39" s="637">
        <v>2789</v>
      </c>
      <c r="BW39" s="607"/>
      <c r="BX39" s="607"/>
      <c r="BY39" s="607"/>
      <c r="BZ39" s="607"/>
      <c r="CA39" s="607"/>
      <c r="CB39" s="670"/>
      <c r="CD39" s="671" t="s">
        <v>573</v>
      </c>
      <c r="CE39" s="672"/>
      <c r="CF39" s="672"/>
      <c r="CG39" s="672"/>
      <c r="CH39" s="672"/>
      <c r="CI39" s="672"/>
      <c r="CJ39" s="672"/>
      <c r="CK39" s="672"/>
      <c r="CL39" s="672"/>
      <c r="CM39" s="672"/>
      <c r="CN39" s="672"/>
      <c r="CO39" s="672"/>
      <c r="CP39" s="672"/>
      <c r="CQ39" s="673"/>
      <c r="CR39" s="637">
        <v>817045</v>
      </c>
      <c r="CS39" s="635"/>
      <c r="CT39" s="635"/>
      <c r="CU39" s="635"/>
      <c r="CV39" s="635"/>
      <c r="CW39" s="635"/>
      <c r="CX39" s="635"/>
      <c r="CY39" s="636"/>
      <c r="CZ39" s="638">
        <v>10.4</v>
      </c>
      <c r="DA39" s="639"/>
      <c r="DB39" s="639"/>
      <c r="DC39" s="640"/>
      <c r="DD39" s="606">
        <v>801694</v>
      </c>
      <c r="DE39" s="635"/>
      <c r="DF39" s="635"/>
      <c r="DG39" s="635"/>
      <c r="DH39" s="635"/>
      <c r="DI39" s="635"/>
      <c r="DJ39" s="635"/>
      <c r="DK39" s="636"/>
      <c r="DL39" s="606" t="s">
        <v>128</v>
      </c>
      <c r="DM39" s="635"/>
      <c r="DN39" s="635"/>
      <c r="DO39" s="635"/>
      <c r="DP39" s="635"/>
      <c r="DQ39" s="635"/>
      <c r="DR39" s="635"/>
      <c r="DS39" s="635"/>
      <c r="DT39" s="635"/>
      <c r="DU39" s="635"/>
      <c r="DV39" s="636"/>
      <c r="DW39" s="638" t="s">
        <v>128</v>
      </c>
      <c r="DX39" s="639"/>
      <c r="DY39" s="639"/>
      <c r="DZ39" s="639"/>
      <c r="EA39" s="639"/>
      <c r="EB39" s="639"/>
      <c r="EC39" s="669"/>
    </row>
    <row r="40" spans="2:133" ht="11.25" customHeight="1" x14ac:dyDescent="0.15">
      <c r="B40" s="616" t="s">
        <v>315</v>
      </c>
      <c r="C40" s="617"/>
      <c r="D40" s="617"/>
      <c r="E40" s="617"/>
      <c r="F40" s="617"/>
      <c r="G40" s="617"/>
      <c r="H40" s="617"/>
      <c r="I40" s="617"/>
      <c r="J40" s="617"/>
      <c r="K40" s="617"/>
      <c r="L40" s="617"/>
      <c r="M40" s="617"/>
      <c r="N40" s="617"/>
      <c r="O40" s="617"/>
      <c r="P40" s="617"/>
      <c r="Q40" s="618"/>
      <c r="R40" s="637">
        <v>539500</v>
      </c>
      <c r="S40" s="607"/>
      <c r="T40" s="607"/>
      <c r="U40" s="607"/>
      <c r="V40" s="607"/>
      <c r="W40" s="607"/>
      <c r="X40" s="607"/>
      <c r="Y40" s="608"/>
      <c r="Z40" s="656">
        <v>6.6</v>
      </c>
      <c r="AA40" s="656"/>
      <c r="AB40" s="656"/>
      <c r="AC40" s="656"/>
      <c r="AD40" s="657" t="s">
        <v>128</v>
      </c>
      <c r="AE40" s="657"/>
      <c r="AF40" s="657"/>
      <c r="AG40" s="657"/>
      <c r="AH40" s="657"/>
      <c r="AI40" s="657"/>
      <c r="AJ40" s="657"/>
      <c r="AK40" s="657"/>
      <c r="AL40" s="638" t="s">
        <v>128</v>
      </c>
      <c r="AM40" s="641"/>
      <c r="AN40" s="641"/>
      <c r="AO40" s="658"/>
      <c r="AQ40" s="665" t="s">
        <v>316</v>
      </c>
      <c r="AR40" s="666"/>
      <c r="AS40" s="666"/>
      <c r="AT40" s="666"/>
      <c r="AU40" s="666"/>
      <c r="AV40" s="666"/>
      <c r="AW40" s="666"/>
      <c r="AX40" s="666"/>
      <c r="AY40" s="667"/>
      <c r="AZ40" s="637" t="s">
        <v>566</v>
      </c>
      <c r="BA40" s="607"/>
      <c r="BB40" s="607"/>
      <c r="BC40" s="607"/>
      <c r="BD40" s="635"/>
      <c r="BE40" s="635"/>
      <c r="BF40" s="674"/>
      <c r="BG40" s="675" t="s">
        <v>317</v>
      </c>
      <c r="BH40" s="676"/>
      <c r="BI40" s="676"/>
      <c r="BJ40" s="676"/>
      <c r="BK40" s="676"/>
      <c r="BL40" s="365"/>
      <c r="BM40" s="672" t="s">
        <v>318</v>
      </c>
      <c r="BN40" s="672"/>
      <c r="BO40" s="672"/>
      <c r="BP40" s="672"/>
      <c r="BQ40" s="672"/>
      <c r="BR40" s="672"/>
      <c r="BS40" s="672"/>
      <c r="BT40" s="672"/>
      <c r="BU40" s="673"/>
      <c r="BV40" s="637">
        <v>87</v>
      </c>
      <c r="BW40" s="607"/>
      <c r="BX40" s="607"/>
      <c r="BY40" s="607"/>
      <c r="BZ40" s="607"/>
      <c r="CA40" s="607"/>
      <c r="CB40" s="670"/>
      <c r="CD40" s="671" t="s">
        <v>319</v>
      </c>
      <c r="CE40" s="672"/>
      <c r="CF40" s="672"/>
      <c r="CG40" s="672"/>
      <c r="CH40" s="672"/>
      <c r="CI40" s="672"/>
      <c r="CJ40" s="672"/>
      <c r="CK40" s="672"/>
      <c r="CL40" s="672"/>
      <c r="CM40" s="672"/>
      <c r="CN40" s="672"/>
      <c r="CO40" s="672"/>
      <c r="CP40" s="672"/>
      <c r="CQ40" s="673"/>
      <c r="CR40" s="637">
        <v>50446</v>
      </c>
      <c r="CS40" s="607"/>
      <c r="CT40" s="607"/>
      <c r="CU40" s="607"/>
      <c r="CV40" s="607"/>
      <c r="CW40" s="607"/>
      <c r="CX40" s="607"/>
      <c r="CY40" s="608"/>
      <c r="CZ40" s="638">
        <v>0.6</v>
      </c>
      <c r="DA40" s="639"/>
      <c r="DB40" s="639"/>
      <c r="DC40" s="640"/>
      <c r="DD40" s="606">
        <v>446</v>
      </c>
      <c r="DE40" s="607"/>
      <c r="DF40" s="607"/>
      <c r="DG40" s="607"/>
      <c r="DH40" s="607"/>
      <c r="DI40" s="607"/>
      <c r="DJ40" s="607"/>
      <c r="DK40" s="608"/>
      <c r="DL40" s="606" t="s">
        <v>566</v>
      </c>
      <c r="DM40" s="607"/>
      <c r="DN40" s="607"/>
      <c r="DO40" s="607"/>
      <c r="DP40" s="607"/>
      <c r="DQ40" s="607"/>
      <c r="DR40" s="607"/>
      <c r="DS40" s="607"/>
      <c r="DT40" s="607"/>
      <c r="DU40" s="607"/>
      <c r="DV40" s="608"/>
      <c r="DW40" s="638" t="s">
        <v>128</v>
      </c>
      <c r="DX40" s="639"/>
      <c r="DY40" s="639"/>
      <c r="DZ40" s="639"/>
      <c r="EA40" s="639"/>
      <c r="EB40" s="639"/>
      <c r="EC40" s="669"/>
    </row>
    <row r="41" spans="2:133" ht="11.25" customHeight="1" x14ac:dyDescent="0.15">
      <c r="B41" s="616" t="s">
        <v>320</v>
      </c>
      <c r="C41" s="617"/>
      <c r="D41" s="617"/>
      <c r="E41" s="617"/>
      <c r="F41" s="617"/>
      <c r="G41" s="617"/>
      <c r="H41" s="617"/>
      <c r="I41" s="617"/>
      <c r="J41" s="617"/>
      <c r="K41" s="617"/>
      <c r="L41" s="617"/>
      <c r="M41" s="617"/>
      <c r="N41" s="617"/>
      <c r="O41" s="617"/>
      <c r="P41" s="617"/>
      <c r="Q41" s="618"/>
      <c r="R41" s="637" t="s">
        <v>128</v>
      </c>
      <c r="S41" s="607"/>
      <c r="T41" s="607"/>
      <c r="U41" s="607"/>
      <c r="V41" s="607"/>
      <c r="W41" s="607"/>
      <c r="X41" s="607"/>
      <c r="Y41" s="608"/>
      <c r="Z41" s="656" t="s">
        <v>566</v>
      </c>
      <c r="AA41" s="656"/>
      <c r="AB41" s="656"/>
      <c r="AC41" s="656"/>
      <c r="AD41" s="657" t="s">
        <v>566</v>
      </c>
      <c r="AE41" s="657"/>
      <c r="AF41" s="657"/>
      <c r="AG41" s="657"/>
      <c r="AH41" s="657"/>
      <c r="AI41" s="657"/>
      <c r="AJ41" s="657"/>
      <c r="AK41" s="657"/>
      <c r="AL41" s="638" t="s">
        <v>128</v>
      </c>
      <c r="AM41" s="641"/>
      <c r="AN41" s="641"/>
      <c r="AO41" s="658"/>
      <c r="AQ41" s="665" t="s">
        <v>572</v>
      </c>
      <c r="AR41" s="666"/>
      <c r="AS41" s="666"/>
      <c r="AT41" s="666"/>
      <c r="AU41" s="666"/>
      <c r="AV41" s="666"/>
      <c r="AW41" s="666"/>
      <c r="AX41" s="666"/>
      <c r="AY41" s="667"/>
      <c r="AZ41" s="637">
        <v>104809</v>
      </c>
      <c r="BA41" s="607"/>
      <c r="BB41" s="607"/>
      <c r="BC41" s="607"/>
      <c r="BD41" s="635"/>
      <c r="BE41" s="635"/>
      <c r="BF41" s="674"/>
      <c r="BG41" s="675"/>
      <c r="BH41" s="676"/>
      <c r="BI41" s="676"/>
      <c r="BJ41" s="676"/>
      <c r="BK41" s="676"/>
      <c r="BL41" s="365"/>
      <c r="BM41" s="672" t="s">
        <v>321</v>
      </c>
      <c r="BN41" s="672"/>
      <c r="BO41" s="672"/>
      <c r="BP41" s="672"/>
      <c r="BQ41" s="672"/>
      <c r="BR41" s="672"/>
      <c r="BS41" s="672"/>
      <c r="BT41" s="672"/>
      <c r="BU41" s="673"/>
      <c r="BV41" s="637" t="s">
        <v>566</v>
      </c>
      <c r="BW41" s="607"/>
      <c r="BX41" s="607"/>
      <c r="BY41" s="607"/>
      <c r="BZ41" s="607"/>
      <c r="CA41" s="607"/>
      <c r="CB41" s="670"/>
      <c r="CD41" s="671" t="s">
        <v>571</v>
      </c>
      <c r="CE41" s="672"/>
      <c r="CF41" s="672"/>
      <c r="CG41" s="672"/>
      <c r="CH41" s="672"/>
      <c r="CI41" s="672"/>
      <c r="CJ41" s="672"/>
      <c r="CK41" s="672"/>
      <c r="CL41" s="672"/>
      <c r="CM41" s="672"/>
      <c r="CN41" s="672"/>
      <c r="CO41" s="672"/>
      <c r="CP41" s="672"/>
      <c r="CQ41" s="673"/>
      <c r="CR41" s="637" t="s">
        <v>567</v>
      </c>
      <c r="CS41" s="635"/>
      <c r="CT41" s="635"/>
      <c r="CU41" s="635"/>
      <c r="CV41" s="635"/>
      <c r="CW41" s="635"/>
      <c r="CX41" s="635"/>
      <c r="CY41" s="636"/>
      <c r="CZ41" s="638" t="s">
        <v>128</v>
      </c>
      <c r="DA41" s="639"/>
      <c r="DB41" s="639"/>
      <c r="DC41" s="640"/>
      <c r="DD41" s="606" t="s">
        <v>567</v>
      </c>
      <c r="DE41" s="635"/>
      <c r="DF41" s="635"/>
      <c r="DG41" s="635"/>
      <c r="DH41" s="635"/>
      <c r="DI41" s="635"/>
      <c r="DJ41" s="635"/>
      <c r="DK41" s="636"/>
      <c r="DL41" s="609"/>
      <c r="DM41" s="610"/>
      <c r="DN41" s="610"/>
      <c r="DO41" s="610"/>
      <c r="DP41" s="610"/>
      <c r="DQ41" s="610"/>
      <c r="DR41" s="610"/>
      <c r="DS41" s="610"/>
      <c r="DT41" s="610"/>
      <c r="DU41" s="610"/>
      <c r="DV41" s="611"/>
      <c r="DW41" s="612"/>
      <c r="DX41" s="613"/>
      <c r="DY41" s="613"/>
      <c r="DZ41" s="613"/>
      <c r="EA41" s="613"/>
      <c r="EB41" s="613"/>
      <c r="EC41" s="614"/>
    </row>
    <row r="42" spans="2:133" ht="11.25" customHeight="1" x14ac:dyDescent="0.15">
      <c r="B42" s="616" t="s">
        <v>570</v>
      </c>
      <c r="C42" s="617"/>
      <c r="D42" s="617"/>
      <c r="E42" s="617"/>
      <c r="F42" s="617"/>
      <c r="G42" s="617"/>
      <c r="H42" s="617"/>
      <c r="I42" s="617"/>
      <c r="J42" s="617"/>
      <c r="K42" s="617"/>
      <c r="L42" s="617"/>
      <c r="M42" s="617"/>
      <c r="N42" s="617"/>
      <c r="O42" s="617"/>
      <c r="P42" s="617"/>
      <c r="Q42" s="618"/>
      <c r="R42" s="637" t="s">
        <v>566</v>
      </c>
      <c r="S42" s="607"/>
      <c r="T42" s="607"/>
      <c r="U42" s="607"/>
      <c r="V42" s="607"/>
      <c r="W42" s="607"/>
      <c r="X42" s="607"/>
      <c r="Y42" s="608"/>
      <c r="Z42" s="656" t="s">
        <v>563</v>
      </c>
      <c r="AA42" s="656"/>
      <c r="AB42" s="656"/>
      <c r="AC42" s="656"/>
      <c r="AD42" s="657" t="s">
        <v>567</v>
      </c>
      <c r="AE42" s="657"/>
      <c r="AF42" s="657"/>
      <c r="AG42" s="657"/>
      <c r="AH42" s="657"/>
      <c r="AI42" s="657"/>
      <c r="AJ42" s="657"/>
      <c r="AK42" s="657"/>
      <c r="AL42" s="638" t="s">
        <v>567</v>
      </c>
      <c r="AM42" s="641"/>
      <c r="AN42" s="641"/>
      <c r="AO42" s="658"/>
      <c r="AQ42" s="659" t="s">
        <v>569</v>
      </c>
      <c r="AR42" s="660"/>
      <c r="AS42" s="660"/>
      <c r="AT42" s="660"/>
      <c r="AU42" s="660"/>
      <c r="AV42" s="660"/>
      <c r="AW42" s="660"/>
      <c r="AX42" s="660"/>
      <c r="AY42" s="661"/>
      <c r="AZ42" s="622">
        <v>368980</v>
      </c>
      <c r="BA42" s="643"/>
      <c r="BB42" s="643"/>
      <c r="BC42" s="643"/>
      <c r="BD42" s="623"/>
      <c r="BE42" s="623"/>
      <c r="BF42" s="668"/>
      <c r="BG42" s="677"/>
      <c r="BH42" s="678"/>
      <c r="BI42" s="678"/>
      <c r="BJ42" s="678"/>
      <c r="BK42" s="678"/>
      <c r="BL42" s="366"/>
      <c r="BM42" s="662" t="s">
        <v>322</v>
      </c>
      <c r="BN42" s="662"/>
      <c r="BO42" s="662"/>
      <c r="BP42" s="662"/>
      <c r="BQ42" s="662"/>
      <c r="BR42" s="662"/>
      <c r="BS42" s="662"/>
      <c r="BT42" s="662"/>
      <c r="BU42" s="663"/>
      <c r="BV42" s="622">
        <v>385</v>
      </c>
      <c r="BW42" s="643"/>
      <c r="BX42" s="643"/>
      <c r="BY42" s="643"/>
      <c r="BZ42" s="643"/>
      <c r="CA42" s="643"/>
      <c r="CB42" s="664"/>
      <c r="CD42" s="616" t="s">
        <v>323</v>
      </c>
      <c r="CE42" s="617"/>
      <c r="CF42" s="617"/>
      <c r="CG42" s="617"/>
      <c r="CH42" s="617"/>
      <c r="CI42" s="617"/>
      <c r="CJ42" s="617"/>
      <c r="CK42" s="617"/>
      <c r="CL42" s="617"/>
      <c r="CM42" s="617"/>
      <c r="CN42" s="617"/>
      <c r="CO42" s="617"/>
      <c r="CP42" s="617"/>
      <c r="CQ42" s="618"/>
      <c r="CR42" s="637">
        <v>1087723</v>
      </c>
      <c r="CS42" s="635"/>
      <c r="CT42" s="635"/>
      <c r="CU42" s="635"/>
      <c r="CV42" s="635"/>
      <c r="CW42" s="635"/>
      <c r="CX42" s="635"/>
      <c r="CY42" s="636"/>
      <c r="CZ42" s="638">
        <v>13.8</v>
      </c>
      <c r="DA42" s="639"/>
      <c r="DB42" s="639"/>
      <c r="DC42" s="640"/>
      <c r="DD42" s="606">
        <v>204228</v>
      </c>
      <c r="DE42" s="635"/>
      <c r="DF42" s="635"/>
      <c r="DG42" s="635"/>
      <c r="DH42" s="635"/>
      <c r="DI42" s="635"/>
      <c r="DJ42" s="635"/>
      <c r="DK42" s="636"/>
      <c r="DL42" s="609"/>
      <c r="DM42" s="610"/>
      <c r="DN42" s="610"/>
      <c r="DO42" s="610"/>
      <c r="DP42" s="610"/>
      <c r="DQ42" s="610"/>
      <c r="DR42" s="610"/>
      <c r="DS42" s="610"/>
      <c r="DT42" s="610"/>
      <c r="DU42" s="610"/>
      <c r="DV42" s="611"/>
      <c r="DW42" s="612"/>
      <c r="DX42" s="613"/>
      <c r="DY42" s="613"/>
      <c r="DZ42" s="613"/>
      <c r="EA42" s="613"/>
      <c r="EB42" s="613"/>
      <c r="EC42" s="614"/>
    </row>
    <row r="43" spans="2:133" ht="11.25" customHeight="1" x14ac:dyDescent="0.15">
      <c r="B43" s="616" t="s">
        <v>568</v>
      </c>
      <c r="C43" s="617"/>
      <c r="D43" s="617"/>
      <c r="E43" s="617"/>
      <c r="F43" s="617"/>
      <c r="G43" s="617"/>
      <c r="H43" s="617"/>
      <c r="I43" s="617"/>
      <c r="J43" s="617"/>
      <c r="K43" s="617"/>
      <c r="L43" s="617"/>
      <c r="M43" s="617"/>
      <c r="N43" s="617"/>
      <c r="O43" s="617"/>
      <c r="P43" s="617"/>
      <c r="Q43" s="618"/>
      <c r="R43" s="637">
        <v>264800</v>
      </c>
      <c r="S43" s="607"/>
      <c r="T43" s="607"/>
      <c r="U43" s="607"/>
      <c r="V43" s="607"/>
      <c r="W43" s="607"/>
      <c r="X43" s="607"/>
      <c r="Y43" s="608"/>
      <c r="Z43" s="656">
        <v>3.2</v>
      </c>
      <c r="AA43" s="656"/>
      <c r="AB43" s="656"/>
      <c r="AC43" s="656"/>
      <c r="AD43" s="657" t="s">
        <v>567</v>
      </c>
      <c r="AE43" s="657"/>
      <c r="AF43" s="657"/>
      <c r="AG43" s="657"/>
      <c r="AH43" s="657"/>
      <c r="AI43" s="657"/>
      <c r="AJ43" s="657"/>
      <c r="AK43" s="657"/>
      <c r="AL43" s="638" t="s">
        <v>566</v>
      </c>
      <c r="AM43" s="641"/>
      <c r="AN43" s="641"/>
      <c r="AO43" s="658"/>
      <c r="BV43" s="219"/>
      <c r="BW43" s="219"/>
      <c r="BX43" s="219"/>
      <c r="BY43" s="219"/>
      <c r="BZ43" s="219"/>
      <c r="CA43" s="219"/>
      <c r="CB43" s="219"/>
      <c r="CD43" s="616" t="s">
        <v>324</v>
      </c>
      <c r="CE43" s="617"/>
      <c r="CF43" s="617"/>
      <c r="CG43" s="617"/>
      <c r="CH43" s="617"/>
      <c r="CI43" s="617"/>
      <c r="CJ43" s="617"/>
      <c r="CK43" s="617"/>
      <c r="CL43" s="617"/>
      <c r="CM43" s="617"/>
      <c r="CN43" s="617"/>
      <c r="CO43" s="617"/>
      <c r="CP43" s="617"/>
      <c r="CQ43" s="618"/>
      <c r="CR43" s="637">
        <v>20328</v>
      </c>
      <c r="CS43" s="635"/>
      <c r="CT43" s="635"/>
      <c r="CU43" s="635"/>
      <c r="CV43" s="635"/>
      <c r="CW43" s="635"/>
      <c r="CX43" s="635"/>
      <c r="CY43" s="636"/>
      <c r="CZ43" s="638">
        <v>0.3</v>
      </c>
      <c r="DA43" s="639"/>
      <c r="DB43" s="639"/>
      <c r="DC43" s="640"/>
      <c r="DD43" s="606">
        <v>20328</v>
      </c>
      <c r="DE43" s="635"/>
      <c r="DF43" s="635"/>
      <c r="DG43" s="635"/>
      <c r="DH43" s="635"/>
      <c r="DI43" s="635"/>
      <c r="DJ43" s="635"/>
      <c r="DK43" s="636"/>
      <c r="DL43" s="609"/>
      <c r="DM43" s="610"/>
      <c r="DN43" s="610"/>
      <c r="DO43" s="610"/>
      <c r="DP43" s="610"/>
      <c r="DQ43" s="610"/>
      <c r="DR43" s="610"/>
      <c r="DS43" s="610"/>
      <c r="DT43" s="610"/>
      <c r="DU43" s="610"/>
      <c r="DV43" s="611"/>
      <c r="DW43" s="612"/>
      <c r="DX43" s="613"/>
      <c r="DY43" s="613"/>
      <c r="DZ43" s="613"/>
      <c r="EA43" s="613"/>
      <c r="EB43" s="613"/>
      <c r="EC43" s="614"/>
    </row>
    <row r="44" spans="2:133" ht="11.25" customHeight="1" x14ac:dyDescent="0.15">
      <c r="B44" s="619" t="s">
        <v>325</v>
      </c>
      <c r="C44" s="620"/>
      <c r="D44" s="620"/>
      <c r="E44" s="620"/>
      <c r="F44" s="620"/>
      <c r="G44" s="620"/>
      <c r="H44" s="620"/>
      <c r="I44" s="620"/>
      <c r="J44" s="620"/>
      <c r="K44" s="620"/>
      <c r="L44" s="620"/>
      <c r="M44" s="620"/>
      <c r="N44" s="620"/>
      <c r="O44" s="620"/>
      <c r="P44" s="620"/>
      <c r="Q44" s="621"/>
      <c r="R44" s="622">
        <v>8236017</v>
      </c>
      <c r="S44" s="643"/>
      <c r="T44" s="643"/>
      <c r="U44" s="643"/>
      <c r="V44" s="643"/>
      <c r="W44" s="643"/>
      <c r="X44" s="643"/>
      <c r="Y44" s="644"/>
      <c r="Z44" s="645">
        <v>100</v>
      </c>
      <c r="AA44" s="645"/>
      <c r="AB44" s="645"/>
      <c r="AC44" s="645"/>
      <c r="AD44" s="646">
        <v>3910435</v>
      </c>
      <c r="AE44" s="646"/>
      <c r="AF44" s="646"/>
      <c r="AG44" s="646"/>
      <c r="AH44" s="646"/>
      <c r="AI44" s="646"/>
      <c r="AJ44" s="646"/>
      <c r="AK44" s="646"/>
      <c r="AL44" s="625">
        <v>100</v>
      </c>
      <c r="AM44" s="647"/>
      <c r="AN44" s="647"/>
      <c r="AO44" s="648"/>
      <c r="CD44" s="649" t="s">
        <v>285</v>
      </c>
      <c r="CE44" s="650"/>
      <c r="CF44" s="616" t="s">
        <v>565</v>
      </c>
      <c r="CG44" s="617"/>
      <c r="CH44" s="617"/>
      <c r="CI44" s="617"/>
      <c r="CJ44" s="617"/>
      <c r="CK44" s="617"/>
      <c r="CL44" s="617"/>
      <c r="CM44" s="617"/>
      <c r="CN44" s="617"/>
      <c r="CO44" s="617"/>
      <c r="CP44" s="617"/>
      <c r="CQ44" s="618"/>
      <c r="CR44" s="637">
        <v>1046729</v>
      </c>
      <c r="CS44" s="607"/>
      <c r="CT44" s="607"/>
      <c r="CU44" s="607"/>
      <c r="CV44" s="607"/>
      <c r="CW44" s="607"/>
      <c r="CX44" s="607"/>
      <c r="CY44" s="608"/>
      <c r="CZ44" s="638">
        <v>13.3</v>
      </c>
      <c r="DA44" s="641"/>
      <c r="DB44" s="641"/>
      <c r="DC44" s="642"/>
      <c r="DD44" s="606">
        <v>191190</v>
      </c>
      <c r="DE44" s="607"/>
      <c r="DF44" s="607"/>
      <c r="DG44" s="607"/>
      <c r="DH44" s="607"/>
      <c r="DI44" s="607"/>
      <c r="DJ44" s="607"/>
      <c r="DK44" s="608"/>
      <c r="DL44" s="609"/>
      <c r="DM44" s="610"/>
      <c r="DN44" s="610"/>
      <c r="DO44" s="610"/>
      <c r="DP44" s="610"/>
      <c r="DQ44" s="610"/>
      <c r="DR44" s="610"/>
      <c r="DS44" s="610"/>
      <c r="DT44" s="610"/>
      <c r="DU44" s="610"/>
      <c r="DV44" s="611"/>
      <c r="DW44" s="612"/>
      <c r="DX44" s="613"/>
      <c r="DY44" s="613"/>
      <c r="DZ44" s="613"/>
      <c r="EA44" s="613"/>
      <c r="EB44" s="613"/>
      <c r="EC44" s="61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16" t="s">
        <v>326</v>
      </c>
      <c r="CG45" s="617"/>
      <c r="CH45" s="617"/>
      <c r="CI45" s="617"/>
      <c r="CJ45" s="617"/>
      <c r="CK45" s="617"/>
      <c r="CL45" s="617"/>
      <c r="CM45" s="617"/>
      <c r="CN45" s="617"/>
      <c r="CO45" s="617"/>
      <c r="CP45" s="617"/>
      <c r="CQ45" s="618"/>
      <c r="CR45" s="637">
        <v>617991</v>
      </c>
      <c r="CS45" s="635"/>
      <c r="CT45" s="635"/>
      <c r="CU45" s="635"/>
      <c r="CV45" s="635"/>
      <c r="CW45" s="635"/>
      <c r="CX45" s="635"/>
      <c r="CY45" s="636"/>
      <c r="CZ45" s="638">
        <v>7.8</v>
      </c>
      <c r="DA45" s="639"/>
      <c r="DB45" s="639"/>
      <c r="DC45" s="640"/>
      <c r="DD45" s="606">
        <v>27655</v>
      </c>
      <c r="DE45" s="635"/>
      <c r="DF45" s="635"/>
      <c r="DG45" s="635"/>
      <c r="DH45" s="635"/>
      <c r="DI45" s="635"/>
      <c r="DJ45" s="635"/>
      <c r="DK45" s="636"/>
      <c r="DL45" s="609"/>
      <c r="DM45" s="610"/>
      <c r="DN45" s="610"/>
      <c r="DO45" s="610"/>
      <c r="DP45" s="610"/>
      <c r="DQ45" s="610"/>
      <c r="DR45" s="610"/>
      <c r="DS45" s="610"/>
      <c r="DT45" s="610"/>
      <c r="DU45" s="610"/>
      <c r="DV45" s="611"/>
      <c r="DW45" s="612"/>
      <c r="DX45" s="613"/>
      <c r="DY45" s="613"/>
      <c r="DZ45" s="613"/>
      <c r="EA45" s="613"/>
      <c r="EB45" s="613"/>
      <c r="EC45" s="614"/>
    </row>
    <row r="46" spans="2:133" ht="11.25" customHeight="1" x14ac:dyDescent="0.15">
      <c r="B46" s="221" t="s">
        <v>327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16" t="s">
        <v>328</v>
      </c>
      <c r="CG46" s="617"/>
      <c r="CH46" s="617"/>
      <c r="CI46" s="617"/>
      <c r="CJ46" s="617"/>
      <c r="CK46" s="617"/>
      <c r="CL46" s="617"/>
      <c r="CM46" s="617"/>
      <c r="CN46" s="617"/>
      <c r="CO46" s="617"/>
      <c r="CP46" s="617"/>
      <c r="CQ46" s="618"/>
      <c r="CR46" s="637">
        <v>422610</v>
      </c>
      <c r="CS46" s="607"/>
      <c r="CT46" s="607"/>
      <c r="CU46" s="607"/>
      <c r="CV46" s="607"/>
      <c r="CW46" s="607"/>
      <c r="CX46" s="607"/>
      <c r="CY46" s="608"/>
      <c r="CZ46" s="638">
        <v>5.4</v>
      </c>
      <c r="DA46" s="641"/>
      <c r="DB46" s="641"/>
      <c r="DC46" s="642"/>
      <c r="DD46" s="606">
        <v>163535</v>
      </c>
      <c r="DE46" s="607"/>
      <c r="DF46" s="607"/>
      <c r="DG46" s="607"/>
      <c r="DH46" s="607"/>
      <c r="DI46" s="607"/>
      <c r="DJ46" s="607"/>
      <c r="DK46" s="608"/>
      <c r="DL46" s="609"/>
      <c r="DM46" s="610"/>
      <c r="DN46" s="610"/>
      <c r="DO46" s="610"/>
      <c r="DP46" s="610"/>
      <c r="DQ46" s="610"/>
      <c r="DR46" s="610"/>
      <c r="DS46" s="610"/>
      <c r="DT46" s="610"/>
      <c r="DU46" s="610"/>
      <c r="DV46" s="611"/>
      <c r="DW46" s="612"/>
      <c r="DX46" s="613"/>
      <c r="DY46" s="613"/>
      <c r="DZ46" s="613"/>
      <c r="EA46" s="613"/>
      <c r="EB46" s="613"/>
      <c r="EC46" s="614"/>
    </row>
    <row r="47" spans="2:133" ht="11.25" customHeight="1" x14ac:dyDescent="0.15">
      <c r="B47" s="615" t="s">
        <v>329</v>
      </c>
      <c r="C47" s="615"/>
      <c r="D47" s="615"/>
      <c r="E47" s="615"/>
      <c r="F47" s="615"/>
      <c r="G47" s="615"/>
      <c r="H47" s="615"/>
      <c r="I47" s="615"/>
      <c r="J47" s="615"/>
      <c r="K47" s="615"/>
      <c r="L47" s="615"/>
      <c r="M47" s="615"/>
      <c r="N47" s="615"/>
      <c r="O47" s="615"/>
      <c r="P47" s="615"/>
      <c r="Q47" s="615"/>
      <c r="R47" s="615"/>
      <c r="S47" s="615"/>
      <c r="T47" s="615"/>
      <c r="U47" s="615"/>
      <c r="V47" s="615"/>
      <c r="W47" s="615"/>
      <c r="X47" s="615"/>
      <c r="Y47" s="615"/>
      <c r="Z47" s="615"/>
      <c r="AA47" s="615"/>
      <c r="AB47" s="615"/>
      <c r="AC47" s="615"/>
      <c r="AD47" s="615"/>
      <c r="AE47" s="615"/>
      <c r="AF47" s="615"/>
      <c r="AG47" s="615"/>
      <c r="AH47" s="615"/>
      <c r="AI47" s="615"/>
      <c r="AJ47" s="615"/>
      <c r="AK47" s="615"/>
      <c r="AL47" s="615"/>
      <c r="AM47" s="615"/>
      <c r="AN47" s="615"/>
      <c r="AO47" s="615"/>
      <c r="AP47" s="615"/>
      <c r="AQ47" s="615"/>
      <c r="AR47" s="615"/>
      <c r="AS47" s="615"/>
      <c r="AT47" s="615"/>
      <c r="AU47" s="615"/>
      <c r="AV47" s="615"/>
      <c r="AW47" s="615"/>
      <c r="AX47" s="615"/>
      <c r="AY47" s="615"/>
      <c r="AZ47" s="615"/>
      <c r="BA47" s="615"/>
      <c r="BB47" s="615"/>
      <c r="BC47" s="615"/>
      <c r="BD47" s="615"/>
      <c r="BE47" s="615"/>
      <c r="BF47" s="615"/>
      <c r="BG47" s="615"/>
      <c r="BH47" s="615"/>
      <c r="BI47" s="615"/>
      <c r="BJ47" s="615"/>
      <c r="BK47" s="615"/>
      <c r="BL47" s="615"/>
      <c r="BM47" s="615"/>
      <c r="BN47" s="615"/>
      <c r="BO47" s="615"/>
      <c r="BP47" s="615"/>
      <c r="BQ47" s="615"/>
      <c r="BR47" s="615"/>
      <c r="BS47" s="615"/>
      <c r="BT47" s="615"/>
      <c r="BU47" s="615"/>
      <c r="BV47" s="615"/>
      <c r="BW47" s="615"/>
      <c r="BX47" s="615"/>
      <c r="BY47" s="615"/>
      <c r="BZ47" s="615"/>
      <c r="CA47" s="615"/>
      <c r="CB47" s="615"/>
      <c r="CD47" s="651"/>
      <c r="CE47" s="652"/>
      <c r="CF47" s="616" t="s">
        <v>564</v>
      </c>
      <c r="CG47" s="617"/>
      <c r="CH47" s="617"/>
      <c r="CI47" s="617"/>
      <c r="CJ47" s="617"/>
      <c r="CK47" s="617"/>
      <c r="CL47" s="617"/>
      <c r="CM47" s="617"/>
      <c r="CN47" s="617"/>
      <c r="CO47" s="617"/>
      <c r="CP47" s="617"/>
      <c r="CQ47" s="618"/>
      <c r="CR47" s="637">
        <v>40994</v>
      </c>
      <c r="CS47" s="635"/>
      <c r="CT47" s="635"/>
      <c r="CU47" s="635"/>
      <c r="CV47" s="635"/>
      <c r="CW47" s="635"/>
      <c r="CX47" s="635"/>
      <c r="CY47" s="636"/>
      <c r="CZ47" s="638">
        <v>0.5</v>
      </c>
      <c r="DA47" s="639"/>
      <c r="DB47" s="639"/>
      <c r="DC47" s="640"/>
      <c r="DD47" s="606">
        <v>13038</v>
      </c>
      <c r="DE47" s="635"/>
      <c r="DF47" s="635"/>
      <c r="DG47" s="635"/>
      <c r="DH47" s="635"/>
      <c r="DI47" s="635"/>
      <c r="DJ47" s="635"/>
      <c r="DK47" s="636"/>
      <c r="DL47" s="609"/>
      <c r="DM47" s="610"/>
      <c r="DN47" s="610"/>
      <c r="DO47" s="610"/>
      <c r="DP47" s="610"/>
      <c r="DQ47" s="610"/>
      <c r="DR47" s="610"/>
      <c r="DS47" s="610"/>
      <c r="DT47" s="610"/>
      <c r="DU47" s="610"/>
      <c r="DV47" s="611"/>
      <c r="DW47" s="612"/>
      <c r="DX47" s="613"/>
      <c r="DY47" s="613"/>
      <c r="DZ47" s="613"/>
      <c r="EA47" s="613"/>
      <c r="EB47" s="613"/>
      <c r="EC47" s="614"/>
    </row>
    <row r="48" spans="2:133" ht="11.25" x14ac:dyDescent="0.15">
      <c r="B48" s="655" t="s">
        <v>330</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53"/>
      <c r="CE48" s="654"/>
      <c r="CF48" s="616" t="s">
        <v>331</v>
      </c>
      <c r="CG48" s="617"/>
      <c r="CH48" s="617"/>
      <c r="CI48" s="617"/>
      <c r="CJ48" s="617"/>
      <c r="CK48" s="617"/>
      <c r="CL48" s="617"/>
      <c r="CM48" s="617"/>
      <c r="CN48" s="617"/>
      <c r="CO48" s="617"/>
      <c r="CP48" s="617"/>
      <c r="CQ48" s="618"/>
      <c r="CR48" s="637" t="s">
        <v>563</v>
      </c>
      <c r="CS48" s="607"/>
      <c r="CT48" s="607"/>
      <c r="CU48" s="607"/>
      <c r="CV48" s="607"/>
      <c r="CW48" s="607"/>
      <c r="CX48" s="607"/>
      <c r="CY48" s="608"/>
      <c r="CZ48" s="638" t="s">
        <v>128</v>
      </c>
      <c r="DA48" s="641"/>
      <c r="DB48" s="641"/>
      <c r="DC48" s="642"/>
      <c r="DD48" s="606" t="s">
        <v>128</v>
      </c>
      <c r="DE48" s="607"/>
      <c r="DF48" s="607"/>
      <c r="DG48" s="607"/>
      <c r="DH48" s="607"/>
      <c r="DI48" s="607"/>
      <c r="DJ48" s="607"/>
      <c r="DK48" s="608"/>
      <c r="DL48" s="609"/>
      <c r="DM48" s="610"/>
      <c r="DN48" s="610"/>
      <c r="DO48" s="610"/>
      <c r="DP48" s="610"/>
      <c r="DQ48" s="610"/>
      <c r="DR48" s="610"/>
      <c r="DS48" s="610"/>
      <c r="DT48" s="610"/>
      <c r="DU48" s="610"/>
      <c r="DV48" s="611"/>
      <c r="DW48" s="612"/>
      <c r="DX48" s="613"/>
      <c r="DY48" s="613"/>
      <c r="DZ48" s="613"/>
      <c r="EA48" s="613"/>
      <c r="EB48" s="613"/>
      <c r="EC48" s="614"/>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19" t="s">
        <v>562</v>
      </c>
      <c r="CE49" s="620"/>
      <c r="CF49" s="620"/>
      <c r="CG49" s="620"/>
      <c r="CH49" s="620"/>
      <c r="CI49" s="620"/>
      <c r="CJ49" s="620"/>
      <c r="CK49" s="620"/>
      <c r="CL49" s="620"/>
      <c r="CM49" s="620"/>
      <c r="CN49" s="620"/>
      <c r="CO49" s="620"/>
      <c r="CP49" s="620"/>
      <c r="CQ49" s="621"/>
      <c r="CR49" s="622">
        <v>7873784</v>
      </c>
      <c r="CS49" s="623"/>
      <c r="CT49" s="623"/>
      <c r="CU49" s="623"/>
      <c r="CV49" s="623"/>
      <c r="CW49" s="623"/>
      <c r="CX49" s="623"/>
      <c r="CY49" s="624"/>
      <c r="CZ49" s="625">
        <v>100</v>
      </c>
      <c r="DA49" s="626"/>
      <c r="DB49" s="626"/>
      <c r="DC49" s="627"/>
      <c r="DD49" s="628">
        <v>4510533</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row r="50" spans="2:133" ht="11.25"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dRu3nwUgEm5Hs81reepX46kuNk017zZSo+RTVEtcZPPJXYd/nVdpcidFbWfbTPM+ZoPUYxTr62b0ryHeLKCP8Q==" saltValue="kSuyAYtqbxCym91W7GnCwQ==" spinCount="100000"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DD21:DP21"/>
    <mergeCell ref="DD19:DP19"/>
    <mergeCell ref="DQ19:EC19"/>
    <mergeCell ref="DQ18:EC18"/>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D23:CQ23"/>
    <mergeCell ref="CR23:CY23"/>
    <mergeCell ref="CZ23:DC23"/>
    <mergeCell ref="DD23:DK23"/>
    <mergeCell ref="DL23:DV23"/>
    <mergeCell ref="BO22:BR22"/>
    <mergeCell ref="BS22:CB22"/>
    <mergeCell ref="BS25:CB25"/>
    <mergeCell ref="CD21:CQ21"/>
    <mergeCell ref="CR21:CY21"/>
    <mergeCell ref="CZ21:DC21"/>
    <mergeCell ref="DL25:DV25"/>
    <mergeCell ref="BO24:BR24"/>
    <mergeCell ref="BO25:BR25"/>
    <mergeCell ref="DD24:DK24"/>
    <mergeCell ref="DL24:DV24"/>
    <mergeCell ref="BS24:CB24"/>
    <mergeCell ref="CD24:CQ24"/>
    <mergeCell ref="CR24:CY24"/>
    <mergeCell ref="CZ24:DC24"/>
    <mergeCell ref="CD25:CQ25"/>
    <mergeCell ref="CR25:CY25"/>
    <mergeCell ref="CZ25:DC25"/>
    <mergeCell ref="DD25:DK25"/>
    <mergeCell ref="BG23:BN23"/>
    <mergeCell ref="BO23:BR23"/>
    <mergeCell ref="BS23:CB23"/>
    <mergeCell ref="B22:Q22"/>
    <mergeCell ref="R22:Y22"/>
    <mergeCell ref="Z22:AC22"/>
    <mergeCell ref="AD22:AK22"/>
    <mergeCell ref="AL22:AO22"/>
    <mergeCell ref="AP22:BF22"/>
    <mergeCell ref="BG22:BN22"/>
    <mergeCell ref="DW25:EC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Z26:AC26"/>
    <mergeCell ref="AD26:AK26"/>
    <mergeCell ref="AL26:AO26"/>
    <mergeCell ref="AP26:BF26"/>
    <mergeCell ref="BG27:BN27"/>
    <mergeCell ref="BO27:BR27"/>
    <mergeCell ref="BS27:CB27"/>
    <mergeCell ref="BS26:CB26"/>
    <mergeCell ref="DL27:DV27"/>
    <mergeCell ref="BG26:BN26"/>
    <mergeCell ref="BO26:BR26"/>
    <mergeCell ref="CD27:CQ27"/>
    <mergeCell ref="CR27:CY27"/>
    <mergeCell ref="CZ27:DC27"/>
    <mergeCell ref="DD27:DK27"/>
    <mergeCell ref="CZ26:DC26"/>
    <mergeCell ref="DD26:DK26"/>
    <mergeCell ref="DL26:DV26"/>
    <mergeCell ref="CD26:CQ26"/>
    <mergeCell ref="CR26:CY26"/>
    <mergeCell ref="DW27:EC27"/>
    <mergeCell ref="DW26:EC26"/>
    <mergeCell ref="B27:Q27"/>
    <mergeCell ref="R27:Y27"/>
    <mergeCell ref="Z27:AC27"/>
    <mergeCell ref="AD27:AK27"/>
    <mergeCell ref="AL27:AO27"/>
    <mergeCell ref="AP27:BF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B26:Q26"/>
    <mergeCell ref="R26:Y26"/>
    <mergeCell ref="DW28:EC28"/>
    <mergeCell ref="B29:Q29"/>
    <mergeCell ref="R29:Y29"/>
    <mergeCell ref="Z29:AC29"/>
    <mergeCell ref="AD29:AK29"/>
    <mergeCell ref="AL29:AO29"/>
    <mergeCell ref="AP29:BF29"/>
    <mergeCell ref="BG29:BN29"/>
    <mergeCell ref="DD30:DK30"/>
    <mergeCell ref="DL30:DV30"/>
    <mergeCell ref="DW30:EC30"/>
    <mergeCell ref="DW29:EC29"/>
    <mergeCell ref="DD29:DK29"/>
    <mergeCell ref="DL29:DV29"/>
    <mergeCell ref="B31:Q31"/>
    <mergeCell ref="R31:Y31"/>
    <mergeCell ref="Z31:AC31"/>
    <mergeCell ref="CR29:CY29"/>
    <mergeCell ref="CZ29:DC29"/>
    <mergeCell ref="BR30:CB30"/>
    <mergeCell ref="CF30:CQ30"/>
    <mergeCell ref="CR30:CY30"/>
    <mergeCell ref="CZ30:DC30"/>
    <mergeCell ref="B30:Q30"/>
    <mergeCell ref="R30:Y30"/>
    <mergeCell ref="Z30:AC30"/>
    <mergeCell ref="AD30:AK30"/>
    <mergeCell ref="AL30:AO30"/>
    <mergeCell ref="AP30:BF30"/>
    <mergeCell ref="BG30:BQ30"/>
    <mergeCell ref="BO29:BR29"/>
    <mergeCell ref="BS29:CB29"/>
    <mergeCell ref="AD31:AK31"/>
    <mergeCell ref="AL31:AO31"/>
    <mergeCell ref="AP31:AS33"/>
    <mergeCell ref="AT31:AT33"/>
    <mergeCell ref="BM33:BQ33"/>
    <mergeCell ref="BR33:BW33"/>
    <mergeCell ref="DD31:DK31"/>
    <mergeCell ref="DL31:DV31"/>
    <mergeCell ref="DW31:EC31"/>
    <mergeCell ref="BX31:CB31"/>
    <mergeCell ref="CF31:CQ31"/>
    <mergeCell ref="CR32:CY32"/>
    <mergeCell ref="CZ32:DC32"/>
    <mergeCell ref="DD32:DK32"/>
    <mergeCell ref="DL32:DV32"/>
    <mergeCell ref="DW32:EC32"/>
    <mergeCell ref="CR31:CY31"/>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DW34:EC34"/>
    <mergeCell ref="CR33:CY33"/>
    <mergeCell ref="CZ33:DC33"/>
    <mergeCell ref="DD33:DK33"/>
    <mergeCell ref="DL33:DV33"/>
    <mergeCell ref="DW33:EC33"/>
    <mergeCell ref="AQ35:BF35"/>
    <mergeCell ref="CD34:CQ34"/>
    <mergeCell ref="CR34:CY34"/>
    <mergeCell ref="BG35:CB35"/>
    <mergeCell ref="CZ34:DC34"/>
    <mergeCell ref="DD34:DK34"/>
    <mergeCell ref="DL34:DV34"/>
    <mergeCell ref="BX33:CB33"/>
    <mergeCell ref="CD33:CQ33"/>
    <mergeCell ref="AX33:BF33"/>
    <mergeCell ref="BG33:BL33"/>
    <mergeCell ref="B32:Q32"/>
    <mergeCell ref="R32:Y32"/>
    <mergeCell ref="Z32:AC32"/>
    <mergeCell ref="AD32:AK32"/>
    <mergeCell ref="AL32:AO32"/>
    <mergeCell ref="B34:Q34"/>
    <mergeCell ref="Z33:AC33"/>
    <mergeCell ref="AD33:AK33"/>
    <mergeCell ref="AL33:AO33"/>
    <mergeCell ref="B33:Q33"/>
    <mergeCell ref="R33:Y33"/>
    <mergeCell ref="R34:Y34"/>
    <mergeCell ref="Z34:AC34"/>
    <mergeCell ref="AD34:AK34"/>
    <mergeCell ref="AL34:AO34"/>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DD36:DK36"/>
    <mergeCell ref="B35:Q35"/>
    <mergeCell ref="R35:Y35"/>
    <mergeCell ref="DD37:DK37"/>
    <mergeCell ref="DL37:DV37"/>
    <mergeCell ref="B36:Q36"/>
    <mergeCell ref="R36:Y36"/>
    <mergeCell ref="Z36:AC36"/>
    <mergeCell ref="AD36:AK36"/>
    <mergeCell ref="AL36:AO36"/>
    <mergeCell ref="AQ36:AY36"/>
    <mergeCell ref="CD37:CQ37"/>
    <mergeCell ref="CR37:CY37"/>
    <mergeCell ref="CZ37:DC37"/>
    <mergeCell ref="B37:Q37"/>
    <mergeCell ref="R37:Y37"/>
    <mergeCell ref="Z37:AC37"/>
    <mergeCell ref="AD37:AK37"/>
    <mergeCell ref="AL37:AO37"/>
    <mergeCell ref="AQ37:AY37"/>
    <mergeCell ref="Z35:AC35"/>
    <mergeCell ref="AD35:AK35"/>
    <mergeCell ref="AL35:AO35"/>
    <mergeCell ref="DL36:DV36"/>
    <mergeCell ref="B39:Q39"/>
    <mergeCell ref="R39:Y39"/>
    <mergeCell ref="Z39:AC39"/>
    <mergeCell ref="AD39:AK39"/>
    <mergeCell ref="AL39:AO39"/>
    <mergeCell ref="AQ39:AY39"/>
    <mergeCell ref="DW37:EC37"/>
    <mergeCell ref="B38:Q38"/>
    <mergeCell ref="R38:Y38"/>
    <mergeCell ref="Z38:AC38"/>
    <mergeCell ref="AD38:AK38"/>
    <mergeCell ref="CD38:CQ38"/>
    <mergeCell ref="CR38:CY38"/>
    <mergeCell ref="CZ38:DC38"/>
    <mergeCell ref="DD38:DK38"/>
    <mergeCell ref="AL38:AO38"/>
    <mergeCell ref="AQ38:AY38"/>
    <mergeCell ref="AZ38:BF38"/>
    <mergeCell ref="AZ37:BF37"/>
    <mergeCell ref="BG37:BU37"/>
    <mergeCell ref="BV37:CB37"/>
    <mergeCell ref="DL39:DV39"/>
    <mergeCell ref="DL38:DV38"/>
    <mergeCell ref="DW38:EC38"/>
    <mergeCell ref="BG39:BU39"/>
    <mergeCell ref="BG38:BU38"/>
    <mergeCell ref="BV38:CB38"/>
    <mergeCell ref="CD41:CQ41"/>
    <mergeCell ref="CR41:CY41"/>
    <mergeCell ref="CZ41:DC41"/>
    <mergeCell ref="DD41:DK41"/>
    <mergeCell ref="DL41:DV41"/>
    <mergeCell ref="AZ41:BF41"/>
    <mergeCell ref="BM41:BU41"/>
    <mergeCell ref="BV41:CB41"/>
    <mergeCell ref="DW40:EC40"/>
    <mergeCell ref="DW39:EC39"/>
    <mergeCell ref="BV39:CB39"/>
    <mergeCell ref="CD39:CQ39"/>
    <mergeCell ref="CR39:CY39"/>
    <mergeCell ref="CZ39:DC39"/>
    <mergeCell ref="DD39:DK39"/>
    <mergeCell ref="B40:Q40"/>
    <mergeCell ref="R40:Y40"/>
    <mergeCell ref="Z40:AC40"/>
    <mergeCell ref="AD40:AK40"/>
    <mergeCell ref="AL40:AO40"/>
    <mergeCell ref="AQ40:AY40"/>
    <mergeCell ref="CZ40:DC40"/>
    <mergeCell ref="DD40:DK40"/>
    <mergeCell ref="DL40:DV40"/>
    <mergeCell ref="BV40:CB40"/>
    <mergeCell ref="CD40:CQ40"/>
    <mergeCell ref="CR40:CY40"/>
    <mergeCell ref="AZ40:BF40"/>
    <mergeCell ref="BG40:BK42"/>
    <mergeCell ref="BM40:BU40"/>
    <mergeCell ref="B42:Q42"/>
    <mergeCell ref="AZ39:BF39"/>
    <mergeCell ref="B41:Q41"/>
    <mergeCell ref="R41:Y41"/>
    <mergeCell ref="Z41:AC41"/>
    <mergeCell ref="AD41:AK41"/>
    <mergeCell ref="AL41:AO41"/>
    <mergeCell ref="AQ41:AY41"/>
    <mergeCell ref="AZ42:BF42"/>
    <mergeCell ref="CZ42:DC42"/>
    <mergeCell ref="DW41:EC41"/>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Z42:AC42"/>
    <mergeCell ref="AD42:AK42"/>
    <mergeCell ref="AL42:AO42"/>
    <mergeCell ref="AQ42:AY42"/>
    <mergeCell ref="BM42:BU42"/>
    <mergeCell ref="BV42:CB42"/>
    <mergeCell ref="CD42:CQ42"/>
    <mergeCell ref="CR42:CY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332</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333</v>
      </c>
      <c r="DK2" s="752"/>
      <c r="DL2" s="752"/>
      <c r="DM2" s="752"/>
      <c r="DN2" s="752"/>
      <c r="DO2" s="753"/>
      <c r="DP2" s="224"/>
      <c r="DQ2" s="751" t="s">
        <v>334</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335</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336</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337</v>
      </c>
      <c r="B5" s="757"/>
      <c r="C5" s="757"/>
      <c r="D5" s="757"/>
      <c r="E5" s="757"/>
      <c r="F5" s="757"/>
      <c r="G5" s="757"/>
      <c r="H5" s="757"/>
      <c r="I5" s="757"/>
      <c r="J5" s="757"/>
      <c r="K5" s="757"/>
      <c r="L5" s="757"/>
      <c r="M5" s="757"/>
      <c r="N5" s="757"/>
      <c r="O5" s="757"/>
      <c r="P5" s="758"/>
      <c r="Q5" s="762" t="s">
        <v>338</v>
      </c>
      <c r="R5" s="763"/>
      <c r="S5" s="763"/>
      <c r="T5" s="763"/>
      <c r="U5" s="764"/>
      <c r="V5" s="762" t="s">
        <v>339</v>
      </c>
      <c r="W5" s="763"/>
      <c r="X5" s="763"/>
      <c r="Y5" s="763"/>
      <c r="Z5" s="764"/>
      <c r="AA5" s="762" t="s">
        <v>340</v>
      </c>
      <c r="AB5" s="763"/>
      <c r="AC5" s="763"/>
      <c r="AD5" s="763"/>
      <c r="AE5" s="763"/>
      <c r="AF5" s="768" t="s">
        <v>341</v>
      </c>
      <c r="AG5" s="763"/>
      <c r="AH5" s="763"/>
      <c r="AI5" s="763"/>
      <c r="AJ5" s="769"/>
      <c r="AK5" s="763" t="s">
        <v>342</v>
      </c>
      <c r="AL5" s="763"/>
      <c r="AM5" s="763"/>
      <c r="AN5" s="763"/>
      <c r="AO5" s="764"/>
      <c r="AP5" s="762" t="s">
        <v>343</v>
      </c>
      <c r="AQ5" s="763"/>
      <c r="AR5" s="763"/>
      <c r="AS5" s="763"/>
      <c r="AT5" s="764"/>
      <c r="AU5" s="762" t="s">
        <v>344</v>
      </c>
      <c r="AV5" s="763"/>
      <c r="AW5" s="763"/>
      <c r="AX5" s="763"/>
      <c r="AY5" s="769"/>
      <c r="AZ5" s="228"/>
      <c r="BA5" s="228"/>
      <c r="BB5" s="228"/>
      <c r="BC5" s="228"/>
      <c r="BD5" s="228"/>
      <c r="BE5" s="229"/>
      <c r="BF5" s="229"/>
      <c r="BG5" s="229"/>
      <c r="BH5" s="229"/>
      <c r="BI5" s="229"/>
      <c r="BJ5" s="229"/>
      <c r="BK5" s="229"/>
      <c r="BL5" s="229"/>
      <c r="BM5" s="229"/>
      <c r="BN5" s="229"/>
      <c r="BO5" s="229"/>
      <c r="BP5" s="229"/>
      <c r="BQ5" s="756" t="s">
        <v>345</v>
      </c>
      <c r="BR5" s="757"/>
      <c r="BS5" s="757"/>
      <c r="BT5" s="757"/>
      <c r="BU5" s="757"/>
      <c r="BV5" s="757"/>
      <c r="BW5" s="757"/>
      <c r="BX5" s="757"/>
      <c r="BY5" s="757"/>
      <c r="BZ5" s="757"/>
      <c r="CA5" s="757"/>
      <c r="CB5" s="757"/>
      <c r="CC5" s="757"/>
      <c r="CD5" s="757"/>
      <c r="CE5" s="757"/>
      <c r="CF5" s="757"/>
      <c r="CG5" s="758"/>
      <c r="CH5" s="762" t="s">
        <v>346</v>
      </c>
      <c r="CI5" s="763"/>
      <c r="CJ5" s="763"/>
      <c r="CK5" s="763"/>
      <c r="CL5" s="764"/>
      <c r="CM5" s="762" t="s">
        <v>347</v>
      </c>
      <c r="CN5" s="763"/>
      <c r="CO5" s="763"/>
      <c r="CP5" s="763"/>
      <c r="CQ5" s="764"/>
      <c r="CR5" s="762" t="s">
        <v>348</v>
      </c>
      <c r="CS5" s="763"/>
      <c r="CT5" s="763"/>
      <c r="CU5" s="763"/>
      <c r="CV5" s="764"/>
      <c r="CW5" s="762" t="s">
        <v>349</v>
      </c>
      <c r="CX5" s="763"/>
      <c r="CY5" s="763"/>
      <c r="CZ5" s="763"/>
      <c r="DA5" s="764"/>
      <c r="DB5" s="762" t="s">
        <v>350</v>
      </c>
      <c r="DC5" s="763"/>
      <c r="DD5" s="763"/>
      <c r="DE5" s="763"/>
      <c r="DF5" s="764"/>
      <c r="DG5" s="792" t="s">
        <v>351</v>
      </c>
      <c r="DH5" s="793"/>
      <c r="DI5" s="793"/>
      <c r="DJ5" s="793"/>
      <c r="DK5" s="794"/>
      <c r="DL5" s="792" t="s">
        <v>352</v>
      </c>
      <c r="DM5" s="793"/>
      <c r="DN5" s="793"/>
      <c r="DO5" s="793"/>
      <c r="DP5" s="794"/>
      <c r="DQ5" s="762" t="s">
        <v>353</v>
      </c>
      <c r="DR5" s="763"/>
      <c r="DS5" s="763"/>
      <c r="DT5" s="763"/>
      <c r="DU5" s="764"/>
      <c r="DV5" s="762" t="s">
        <v>344</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354</v>
      </c>
      <c r="C7" s="779"/>
      <c r="D7" s="779"/>
      <c r="E7" s="779"/>
      <c r="F7" s="779"/>
      <c r="G7" s="779"/>
      <c r="H7" s="779"/>
      <c r="I7" s="779"/>
      <c r="J7" s="779"/>
      <c r="K7" s="779"/>
      <c r="L7" s="779"/>
      <c r="M7" s="779"/>
      <c r="N7" s="779"/>
      <c r="O7" s="779"/>
      <c r="P7" s="780"/>
      <c r="Q7" s="781">
        <v>8236</v>
      </c>
      <c r="R7" s="782"/>
      <c r="S7" s="782"/>
      <c r="T7" s="782"/>
      <c r="U7" s="782"/>
      <c r="V7" s="782">
        <v>7874</v>
      </c>
      <c r="W7" s="782"/>
      <c r="X7" s="782"/>
      <c r="Y7" s="782"/>
      <c r="Z7" s="782"/>
      <c r="AA7" s="782">
        <v>362</v>
      </c>
      <c r="AB7" s="782"/>
      <c r="AC7" s="782"/>
      <c r="AD7" s="782"/>
      <c r="AE7" s="783"/>
      <c r="AF7" s="784">
        <v>340</v>
      </c>
      <c r="AG7" s="785"/>
      <c r="AH7" s="785"/>
      <c r="AI7" s="785"/>
      <c r="AJ7" s="786"/>
      <c r="AK7" s="787">
        <v>364</v>
      </c>
      <c r="AL7" s="788"/>
      <c r="AM7" s="788"/>
      <c r="AN7" s="788"/>
      <c r="AO7" s="788"/>
      <c r="AP7" s="788">
        <v>4256</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545</v>
      </c>
      <c r="BT7" s="776"/>
      <c r="BU7" s="776"/>
      <c r="BV7" s="776"/>
      <c r="BW7" s="776"/>
      <c r="BX7" s="776"/>
      <c r="BY7" s="776"/>
      <c r="BZ7" s="776"/>
      <c r="CA7" s="776"/>
      <c r="CB7" s="776"/>
      <c r="CC7" s="776"/>
      <c r="CD7" s="776"/>
      <c r="CE7" s="776"/>
      <c r="CF7" s="776"/>
      <c r="CG7" s="791"/>
      <c r="CH7" s="772">
        <v>240</v>
      </c>
      <c r="CI7" s="773"/>
      <c r="CJ7" s="773"/>
      <c r="CK7" s="773"/>
      <c r="CL7" s="774"/>
      <c r="CM7" s="772">
        <v>11728</v>
      </c>
      <c r="CN7" s="773"/>
      <c r="CO7" s="773"/>
      <c r="CP7" s="773"/>
      <c r="CQ7" s="774"/>
      <c r="CR7" s="772" t="s">
        <v>542</v>
      </c>
      <c r="CS7" s="773"/>
      <c r="CT7" s="773"/>
      <c r="CU7" s="773"/>
      <c r="CV7" s="774"/>
      <c r="CW7" s="772" t="s">
        <v>546</v>
      </c>
      <c r="CX7" s="773"/>
      <c r="CY7" s="773"/>
      <c r="CZ7" s="773"/>
      <c r="DA7" s="774"/>
      <c r="DB7" s="772">
        <v>74</v>
      </c>
      <c r="DC7" s="773"/>
      <c r="DD7" s="773"/>
      <c r="DE7" s="773"/>
      <c r="DF7" s="774"/>
      <c r="DG7" s="772" t="s">
        <v>546</v>
      </c>
      <c r="DH7" s="773"/>
      <c r="DI7" s="773"/>
      <c r="DJ7" s="773"/>
      <c r="DK7" s="774"/>
      <c r="DL7" s="772">
        <v>27</v>
      </c>
      <c r="DM7" s="773"/>
      <c r="DN7" s="773"/>
      <c r="DO7" s="773"/>
      <c r="DP7" s="774"/>
      <c r="DQ7" s="772" t="s">
        <v>543</v>
      </c>
      <c r="DR7" s="773"/>
      <c r="DS7" s="773"/>
      <c r="DT7" s="773"/>
      <c r="DU7" s="774"/>
      <c r="DV7" s="775"/>
      <c r="DW7" s="776"/>
      <c r="DX7" s="776"/>
      <c r="DY7" s="776"/>
      <c r="DZ7" s="777"/>
      <c r="EA7" s="230"/>
    </row>
    <row r="8" spans="1:131" s="231" customFormat="1" ht="26.25" customHeight="1" x14ac:dyDescent="0.15">
      <c r="A8" s="234">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355</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356</v>
      </c>
      <c r="B23" s="818" t="s">
        <v>357</v>
      </c>
      <c r="C23" s="819"/>
      <c r="D23" s="819"/>
      <c r="E23" s="819"/>
      <c r="F23" s="819"/>
      <c r="G23" s="819"/>
      <c r="H23" s="819"/>
      <c r="I23" s="819"/>
      <c r="J23" s="819"/>
      <c r="K23" s="819"/>
      <c r="L23" s="819"/>
      <c r="M23" s="819"/>
      <c r="N23" s="819"/>
      <c r="O23" s="819"/>
      <c r="P23" s="820"/>
      <c r="Q23" s="821"/>
      <c r="R23" s="822"/>
      <c r="S23" s="822"/>
      <c r="T23" s="822"/>
      <c r="U23" s="822"/>
      <c r="V23" s="822"/>
      <c r="W23" s="822"/>
      <c r="X23" s="822"/>
      <c r="Y23" s="822"/>
      <c r="Z23" s="822"/>
      <c r="AA23" s="822"/>
      <c r="AB23" s="822"/>
      <c r="AC23" s="822"/>
      <c r="AD23" s="822"/>
      <c r="AE23" s="823"/>
      <c r="AF23" s="824">
        <v>340</v>
      </c>
      <c r="AG23" s="822"/>
      <c r="AH23" s="822"/>
      <c r="AI23" s="822"/>
      <c r="AJ23" s="825"/>
      <c r="AK23" s="826"/>
      <c r="AL23" s="827"/>
      <c r="AM23" s="827"/>
      <c r="AN23" s="827"/>
      <c r="AO23" s="827"/>
      <c r="AP23" s="822"/>
      <c r="AQ23" s="822"/>
      <c r="AR23" s="822"/>
      <c r="AS23" s="822"/>
      <c r="AT23" s="822"/>
      <c r="AU23" s="838"/>
      <c r="AV23" s="838"/>
      <c r="AW23" s="838"/>
      <c r="AX23" s="838"/>
      <c r="AY23" s="839"/>
      <c r="AZ23" s="840" t="s">
        <v>228</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358</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359</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337</v>
      </c>
      <c r="B26" s="757"/>
      <c r="C26" s="757"/>
      <c r="D26" s="757"/>
      <c r="E26" s="757"/>
      <c r="F26" s="757"/>
      <c r="G26" s="757"/>
      <c r="H26" s="757"/>
      <c r="I26" s="757"/>
      <c r="J26" s="757"/>
      <c r="K26" s="757"/>
      <c r="L26" s="757"/>
      <c r="M26" s="757"/>
      <c r="N26" s="757"/>
      <c r="O26" s="757"/>
      <c r="P26" s="758"/>
      <c r="Q26" s="762" t="s">
        <v>360</v>
      </c>
      <c r="R26" s="763"/>
      <c r="S26" s="763"/>
      <c r="T26" s="763"/>
      <c r="U26" s="764"/>
      <c r="V26" s="762" t="s">
        <v>361</v>
      </c>
      <c r="W26" s="763"/>
      <c r="X26" s="763"/>
      <c r="Y26" s="763"/>
      <c r="Z26" s="764"/>
      <c r="AA26" s="762" t="s">
        <v>362</v>
      </c>
      <c r="AB26" s="763"/>
      <c r="AC26" s="763"/>
      <c r="AD26" s="763"/>
      <c r="AE26" s="763"/>
      <c r="AF26" s="843" t="s">
        <v>363</v>
      </c>
      <c r="AG26" s="844"/>
      <c r="AH26" s="844"/>
      <c r="AI26" s="844"/>
      <c r="AJ26" s="845"/>
      <c r="AK26" s="763" t="s">
        <v>364</v>
      </c>
      <c r="AL26" s="763"/>
      <c r="AM26" s="763"/>
      <c r="AN26" s="763"/>
      <c r="AO26" s="764"/>
      <c r="AP26" s="762" t="s">
        <v>365</v>
      </c>
      <c r="AQ26" s="763"/>
      <c r="AR26" s="763"/>
      <c r="AS26" s="763"/>
      <c r="AT26" s="764"/>
      <c r="AU26" s="762" t="s">
        <v>366</v>
      </c>
      <c r="AV26" s="763"/>
      <c r="AW26" s="763"/>
      <c r="AX26" s="763"/>
      <c r="AY26" s="764"/>
      <c r="AZ26" s="762" t="s">
        <v>367</v>
      </c>
      <c r="BA26" s="763"/>
      <c r="BB26" s="763"/>
      <c r="BC26" s="763"/>
      <c r="BD26" s="764"/>
      <c r="BE26" s="762" t="s">
        <v>344</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368</v>
      </c>
      <c r="C28" s="779"/>
      <c r="D28" s="779"/>
      <c r="E28" s="779"/>
      <c r="F28" s="779"/>
      <c r="G28" s="779"/>
      <c r="H28" s="779"/>
      <c r="I28" s="779"/>
      <c r="J28" s="779"/>
      <c r="K28" s="779"/>
      <c r="L28" s="779"/>
      <c r="M28" s="779"/>
      <c r="N28" s="779"/>
      <c r="O28" s="779"/>
      <c r="P28" s="780"/>
      <c r="Q28" s="851">
        <v>1512</v>
      </c>
      <c r="R28" s="852"/>
      <c r="S28" s="852"/>
      <c r="T28" s="852"/>
      <c r="U28" s="852"/>
      <c r="V28" s="852">
        <v>1487</v>
      </c>
      <c r="W28" s="852"/>
      <c r="X28" s="852"/>
      <c r="Y28" s="852"/>
      <c r="Z28" s="852"/>
      <c r="AA28" s="852">
        <v>25</v>
      </c>
      <c r="AB28" s="852"/>
      <c r="AC28" s="852"/>
      <c r="AD28" s="852"/>
      <c r="AE28" s="853"/>
      <c r="AF28" s="854">
        <v>25</v>
      </c>
      <c r="AG28" s="852"/>
      <c r="AH28" s="852"/>
      <c r="AI28" s="852"/>
      <c r="AJ28" s="855"/>
      <c r="AK28" s="856" t="s">
        <v>542</v>
      </c>
      <c r="AL28" s="857"/>
      <c r="AM28" s="857"/>
      <c r="AN28" s="857"/>
      <c r="AO28" s="857"/>
      <c r="AP28" s="857" t="s">
        <v>542</v>
      </c>
      <c r="AQ28" s="857"/>
      <c r="AR28" s="857"/>
      <c r="AS28" s="857"/>
      <c r="AT28" s="857"/>
      <c r="AU28" s="857" t="s">
        <v>542</v>
      </c>
      <c r="AV28" s="857"/>
      <c r="AW28" s="857"/>
      <c r="AX28" s="857"/>
      <c r="AY28" s="857"/>
      <c r="AZ28" s="858" t="s">
        <v>543</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369</v>
      </c>
      <c r="C29" s="810"/>
      <c r="D29" s="810"/>
      <c r="E29" s="810"/>
      <c r="F29" s="810"/>
      <c r="G29" s="810"/>
      <c r="H29" s="810"/>
      <c r="I29" s="810"/>
      <c r="J29" s="810"/>
      <c r="K29" s="810"/>
      <c r="L29" s="810"/>
      <c r="M29" s="810"/>
      <c r="N29" s="810"/>
      <c r="O29" s="810"/>
      <c r="P29" s="811"/>
      <c r="Q29" s="812">
        <v>14</v>
      </c>
      <c r="R29" s="813"/>
      <c r="S29" s="813"/>
      <c r="T29" s="813"/>
      <c r="U29" s="813"/>
      <c r="V29" s="813">
        <v>12</v>
      </c>
      <c r="W29" s="813"/>
      <c r="X29" s="813"/>
      <c r="Y29" s="813"/>
      <c r="Z29" s="813"/>
      <c r="AA29" s="813">
        <v>2</v>
      </c>
      <c r="AB29" s="813"/>
      <c r="AC29" s="813"/>
      <c r="AD29" s="813"/>
      <c r="AE29" s="814"/>
      <c r="AF29" s="815">
        <v>2</v>
      </c>
      <c r="AG29" s="816"/>
      <c r="AH29" s="816"/>
      <c r="AI29" s="816"/>
      <c r="AJ29" s="817"/>
      <c r="AK29" s="863">
        <v>7</v>
      </c>
      <c r="AL29" s="859"/>
      <c r="AM29" s="859"/>
      <c r="AN29" s="859"/>
      <c r="AO29" s="859"/>
      <c r="AP29" s="859" t="s">
        <v>543</v>
      </c>
      <c r="AQ29" s="859"/>
      <c r="AR29" s="859"/>
      <c r="AS29" s="859"/>
      <c r="AT29" s="859"/>
      <c r="AU29" s="859" t="s">
        <v>542</v>
      </c>
      <c r="AV29" s="859"/>
      <c r="AW29" s="859"/>
      <c r="AX29" s="859"/>
      <c r="AY29" s="859"/>
      <c r="AZ29" s="860" t="s">
        <v>542</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370</v>
      </c>
      <c r="C30" s="810"/>
      <c r="D30" s="810"/>
      <c r="E30" s="810"/>
      <c r="F30" s="810"/>
      <c r="G30" s="810"/>
      <c r="H30" s="810"/>
      <c r="I30" s="810"/>
      <c r="J30" s="810"/>
      <c r="K30" s="810"/>
      <c r="L30" s="810"/>
      <c r="M30" s="810"/>
      <c r="N30" s="810"/>
      <c r="O30" s="810"/>
      <c r="P30" s="811"/>
      <c r="Q30" s="812">
        <v>1294</v>
      </c>
      <c r="R30" s="813"/>
      <c r="S30" s="813"/>
      <c r="T30" s="813"/>
      <c r="U30" s="813"/>
      <c r="V30" s="813">
        <v>1262</v>
      </c>
      <c r="W30" s="813"/>
      <c r="X30" s="813"/>
      <c r="Y30" s="813"/>
      <c r="Z30" s="813"/>
      <c r="AA30" s="813">
        <v>32</v>
      </c>
      <c r="AB30" s="813"/>
      <c r="AC30" s="813"/>
      <c r="AD30" s="813"/>
      <c r="AE30" s="814"/>
      <c r="AF30" s="815">
        <v>32</v>
      </c>
      <c r="AG30" s="816"/>
      <c r="AH30" s="816"/>
      <c r="AI30" s="816"/>
      <c r="AJ30" s="817"/>
      <c r="AK30" s="863" t="s">
        <v>542</v>
      </c>
      <c r="AL30" s="859"/>
      <c r="AM30" s="859"/>
      <c r="AN30" s="859"/>
      <c r="AO30" s="859"/>
      <c r="AP30" s="859" t="s">
        <v>542</v>
      </c>
      <c r="AQ30" s="859"/>
      <c r="AR30" s="859"/>
      <c r="AS30" s="859"/>
      <c r="AT30" s="859"/>
      <c r="AU30" s="859" t="s">
        <v>542</v>
      </c>
      <c r="AV30" s="859"/>
      <c r="AW30" s="859"/>
      <c r="AX30" s="859"/>
      <c r="AY30" s="859"/>
      <c r="AZ30" s="860" t="s">
        <v>542</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371</v>
      </c>
      <c r="C31" s="810"/>
      <c r="D31" s="810"/>
      <c r="E31" s="810"/>
      <c r="F31" s="810"/>
      <c r="G31" s="810"/>
      <c r="H31" s="810"/>
      <c r="I31" s="810"/>
      <c r="J31" s="810"/>
      <c r="K31" s="810"/>
      <c r="L31" s="810"/>
      <c r="M31" s="810"/>
      <c r="N31" s="810"/>
      <c r="O31" s="810"/>
      <c r="P31" s="811"/>
      <c r="Q31" s="812">
        <v>161</v>
      </c>
      <c r="R31" s="813"/>
      <c r="S31" s="813"/>
      <c r="T31" s="813"/>
      <c r="U31" s="813"/>
      <c r="V31" s="813">
        <v>161</v>
      </c>
      <c r="W31" s="813"/>
      <c r="X31" s="813"/>
      <c r="Y31" s="813"/>
      <c r="Z31" s="813"/>
      <c r="AA31" s="813">
        <v>0</v>
      </c>
      <c r="AB31" s="813"/>
      <c r="AC31" s="813"/>
      <c r="AD31" s="813"/>
      <c r="AE31" s="814"/>
      <c r="AF31" s="815">
        <v>0</v>
      </c>
      <c r="AG31" s="816"/>
      <c r="AH31" s="816"/>
      <c r="AI31" s="816"/>
      <c r="AJ31" s="817"/>
      <c r="AK31" s="863">
        <v>37</v>
      </c>
      <c r="AL31" s="859"/>
      <c r="AM31" s="859"/>
      <c r="AN31" s="859"/>
      <c r="AO31" s="859"/>
      <c r="AP31" s="859" t="s">
        <v>544</v>
      </c>
      <c r="AQ31" s="859"/>
      <c r="AR31" s="859"/>
      <c r="AS31" s="859"/>
      <c r="AT31" s="859"/>
      <c r="AU31" s="859" t="s">
        <v>544</v>
      </c>
      <c r="AV31" s="859"/>
      <c r="AW31" s="859"/>
      <c r="AX31" s="859"/>
      <c r="AY31" s="859"/>
      <c r="AZ31" s="860" t="s">
        <v>542</v>
      </c>
      <c r="BA31" s="860"/>
      <c r="BB31" s="860"/>
      <c r="BC31" s="860"/>
      <c r="BD31" s="860"/>
      <c r="BE31" s="861"/>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372</v>
      </c>
      <c r="C32" s="810"/>
      <c r="D32" s="810"/>
      <c r="E32" s="810"/>
      <c r="F32" s="810"/>
      <c r="G32" s="810"/>
      <c r="H32" s="810"/>
      <c r="I32" s="810"/>
      <c r="J32" s="810"/>
      <c r="K32" s="810"/>
      <c r="L32" s="810"/>
      <c r="M32" s="810"/>
      <c r="N32" s="810"/>
      <c r="O32" s="810"/>
      <c r="P32" s="811"/>
      <c r="Q32" s="812">
        <v>341</v>
      </c>
      <c r="R32" s="813"/>
      <c r="S32" s="813"/>
      <c r="T32" s="813"/>
      <c r="U32" s="813"/>
      <c r="V32" s="813">
        <v>251</v>
      </c>
      <c r="W32" s="813"/>
      <c r="X32" s="813"/>
      <c r="Y32" s="813"/>
      <c r="Z32" s="813"/>
      <c r="AA32" s="813">
        <v>90</v>
      </c>
      <c r="AB32" s="813"/>
      <c r="AC32" s="813"/>
      <c r="AD32" s="813"/>
      <c r="AE32" s="814"/>
      <c r="AF32" s="815">
        <v>927</v>
      </c>
      <c r="AG32" s="816"/>
      <c r="AH32" s="816"/>
      <c r="AI32" s="816"/>
      <c r="AJ32" s="817"/>
      <c r="AK32" s="863">
        <v>2</v>
      </c>
      <c r="AL32" s="859"/>
      <c r="AM32" s="859"/>
      <c r="AN32" s="859"/>
      <c r="AO32" s="859"/>
      <c r="AP32" s="859">
        <v>589</v>
      </c>
      <c r="AQ32" s="859"/>
      <c r="AR32" s="859"/>
      <c r="AS32" s="859"/>
      <c r="AT32" s="859"/>
      <c r="AU32" s="859" t="s">
        <v>543</v>
      </c>
      <c r="AV32" s="859"/>
      <c r="AW32" s="859"/>
      <c r="AX32" s="859"/>
      <c r="AY32" s="859"/>
      <c r="AZ32" s="860" t="s">
        <v>542</v>
      </c>
      <c r="BA32" s="860"/>
      <c r="BB32" s="860"/>
      <c r="BC32" s="860"/>
      <c r="BD32" s="860"/>
      <c r="BE32" s="861" t="s">
        <v>373</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374</v>
      </c>
      <c r="C33" s="810"/>
      <c r="D33" s="810"/>
      <c r="E33" s="810"/>
      <c r="F33" s="810"/>
      <c r="G33" s="810"/>
      <c r="H33" s="810"/>
      <c r="I33" s="810"/>
      <c r="J33" s="810"/>
      <c r="K33" s="810"/>
      <c r="L33" s="810"/>
      <c r="M33" s="810"/>
      <c r="N33" s="810"/>
      <c r="O33" s="810"/>
      <c r="P33" s="811"/>
      <c r="Q33" s="812">
        <v>920</v>
      </c>
      <c r="R33" s="813"/>
      <c r="S33" s="813"/>
      <c r="T33" s="813"/>
      <c r="U33" s="813"/>
      <c r="V33" s="813">
        <v>816</v>
      </c>
      <c r="W33" s="813"/>
      <c r="X33" s="813"/>
      <c r="Y33" s="813"/>
      <c r="Z33" s="813"/>
      <c r="AA33" s="813">
        <v>104</v>
      </c>
      <c r="AB33" s="813"/>
      <c r="AC33" s="813"/>
      <c r="AD33" s="813"/>
      <c r="AE33" s="814"/>
      <c r="AF33" s="815">
        <v>13</v>
      </c>
      <c r="AG33" s="816"/>
      <c r="AH33" s="816"/>
      <c r="AI33" s="816"/>
      <c r="AJ33" s="817"/>
      <c r="AK33" s="863">
        <v>383</v>
      </c>
      <c r="AL33" s="859"/>
      <c r="AM33" s="859"/>
      <c r="AN33" s="859"/>
      <c r="AO33" s="859"/>
      <c r="AP33" s="859">
        <v>3699</v>
      </c>
      <c r="AQ33" s="859"/>
      <c r="AR33" s="859"/>
      <c r="AS33" s="859"/>
      <c r="AT33" s="859"/>
      <c r="AU33" s="859">
        <v>1574</v>
      </c>
      <c r="AV33" s="859"/>
      <c r="AW33" s="859"/>
      <c r="AX33" s="859"/>
      <c r="AY33" s="859"/>
      <c r="AZ33" s="860" t="s">
        <v>542</v>
      </c>
      <c r="BA33" s="860"/>
      <c r="BB33" s="860"/>
      <c r="BC33" s="860"/>
      <c r="BD33" s="860"/>
      <c r="BE33" s="861" t="s">
        <v>375</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t="s">
        <v>376</v>
      </c>
      <c r="C34" s="810"/>
      <c r="D34" s="810"/>
      <c r="E34" s="810"/>
      <c r="F34" s="810"/>
      <c r="G34" s="810"/>
      <c r="H34" s="810"/>
      <c r="I34" s="810"/>
      <c r="J34" s="810"/>
      <c r="K34" s="810"/>
      <c r="L34" s="810"/>
      <c r="M34" s="810"/>
      <c r="N34" s="810"/>
      <c r="O34" s="810"/>
      <c r="P34" s="811"/>
      <c r="Q34" s="812">
        <v>0</v>
      </c>
      <c r="R34" s="813"/>
      <c r="S34" s="813"/>
      <c r="T34" s="813"/>
      <c r="U34" s="813"/>
      <c r="V34" s="813">
        <v>0</v>
      </c>
      <c r="W34" s="813"/>
      <c r="X34" s="813"/>
      <c r="Y34" s="813"/>
      <c r="Z34" s="813"/>
      <c r="AA34" s="813">
        <v>0</v>
      </c>
      <c r="AB34" s="813"/>
      <c r="AC34" s="813"/>
      <c r="AD34" s="813"/>
      <c r="AE34" s="814"/>
      <c r="AF34" s="815">
        <v>2</v>
      </c>
      <c r="AG34" s="816"/>
      <c r="AH34" s="816"/>
      <c r="AI34" s="816"/>
      <c r="AJ34" s="817"/>
      <c r="AK34" s="863" t="s">
        <v>543</v>
      </c>
      <c r="AL34" s="859"/>
      <c r="AM34" s="859"/>
      <c r="AN34" s="859"/>
      <c r="AO34" s="859"/>
      <c r="AP34" s="859" t="s">
        <v>543</v>
      </c>
      <c r="AQ34" s="859"/>
      <c r="AR34" s="859"/>
      <c r="AS34" s="859"/>
      <c r="AT34" s="859"/>
      <c r="AU34" s="859" t="s">
        <v>542</v>
      </c>
      <c r="AV34" s="859"/>
      <c r="AW34" s="859"/>
      <c r="AX34" s="859"/>
      <c r="AY34" s="859"/>
      <c r="AZ34" s="860" t="s">
        <v>542</v>
      </c>
      <c r="BA34" s="860"/>
      <c r="BB34" s="860"/>
      <c r="BC34" s="860"/>
      <c r="BD34" s="860"/>
      <c r="BE34" s="861" t="s">
        <v>377</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378</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356</v>
      </c>
      <c r="B63" s="818" t="s">
        <v>379</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1001</v>
      </c>
      <c r="AG63" s="873"/>
      <c r="AH63" s="873"/>
      <c r="AI63" s="873"/>
      <c r="AJ63" s="874"/>
      <c r="AK63" s="875"/>
      <c r="AL63" s="870"/>
      <c r="AM63" s="870"/>
      <c r="AN63" s="870"/>
      <c r="AO63" s="870"/>
      <c r="AP63" s="873"/>
      <c r="AQ63" s="873"/>
      <c r="AR63" s="873"/>
      <c r="AS63" s="873"/>
      <c r="AT63" s="873"/>
      <c r="AU63" s="873"/>
      <c r="AV63" s="873"/>
      <c r="AW63" s="873"/>
      <c r="AX63" s="873"/>
      <c r="AY63" s="873"/>
      <c r="AZ63" s="877"/>
      <c r="BA63" s="877"/>
      <c r="BB63" s="877"/>
      <c r="BC63" s="877"/>
      <c r="BD63" s="877"/>
      <c r="BE63" s="878"/>
      <c r="BF63" s="878"/>
      <c r="BG63" s="878"/>
      <c r="BH63" s="878"/>
      <c r="BI63" s="879"/>
      <c r="BJ63" s="880" t="s">
        <v>380</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381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382</v>
      </c>
      <c r="B66" s="757"/>
      <c r="C66" s="757"/>
      <c r="D66" s="757"/>
      <c r="E66" s="757"/>
      <c r="F66" s="757"/>
      <c r="G66" s="757"/>
      <c r="H66" s="757"/>
      <c r="I66" s="757"/>
      <c r="J66" s="757"/>
      <c r="K66" s="757"/>
      <c r="L66" s="757"/>
      <c r="M66" s="757"/>
      <c r="N66" s="757"/>
      <c r="O66" s="757"/>
      <c r="P66" s="758"/>
      <c r="Q66" s="762" t="s">
        <v>360</v>
      </c>
      <c r="R66" s="763"/>
      <c r="S66" s="763"/>
      <c r="T66" s="763"/>
      <c r="U66" s="764"/>
      <c r="V66" s="762" t="s">
        <v>361</v>
      </c>
      <c r="W66" s="763"/>
      <c r="X66" s="763"/>
      <c r="Y66" s="763"/>
      <c r="Z66" s="764"/>
      <c r="AA66" s="762" t="s">
        <v>383</v>
      </c>
      <c r="AB66" s="763"/>
      <c r="AC66" s="763"/>
      <c r="AD66" s="763"/>
      <c r="AE66" s="764"/>
      <c r="AF66" s="883" t="s">
        <v>363</v>
      </c>
      <c r="AG66" s="844"/>
      <c r="AH66" s="844"/>
      <c r="AI66" s="844"/>
      <c r="AJ66" s="884"/>
      <c r="AK66" s="762" t="s">
        <v>384</v>
      </c>
      <c r="AL66" s="757"/>
      <c r="AM66" s="757"/>
      <c r="AN66" s="757"/>
      <c r="AO66" s="758"/>
      <c r="AP66" s="762" t="s">
        <v>365</v>
      </c>
      <c r="AQ66" s="763"/>
      <c r="AR66" s="763"/>
      <c r="AS66" s="763"/>
      <c r="AT66" s="764"/>
      <c r="AU66" s="762" t="s">
        <v>385</v>
      </c>
      <c r="AV66" s="763"/>
      <c r="AW66" s="763"/>
      <c r="AX66" s="763"/>
      <c r="AY66" s="764"/>
      <c r="AZ66" s="762" t="s">
        <v>344</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547</v>
      </c>
      <c r="C68" s="899"/>
      <c r="D68" s="899"/>
      <c r="E68" s="899"/>
      <c r="F68" s="899"/>
      <c r="G68" s="899"/>
      <c r="H68" s="899"/>
      <c r="I68" s="899"/>
      <c r="J68" s="899"/>
      <c r="K68" s="899"/>
      <c r="L68" s="899"/>
      <c r="M68" s="899"/>
      <c r="N68" s="899"/>
      <c r="O68" s="899"/>
      <c r="P68" s="900"/>
      <c r="Q68" s="901">
        <v>7317</v>
      </c>
      <c r="R68" s="895"/>
      <c r="S68" s="895"/>
      <c r="T68" s="895"/>
      <c r="U68" s="895"/>
      <c r="V68" s="895">
        <v>6766</v>
      </c>
      <c r="W68" s="895"/>
      <c r="X68" s="895"/>
      <c r="Y68" s="895"/>
      <c r="Z68" s="895"/>
      <c r="AA68" s="895">
        <v>551</v>
      </c>
      <c r="AB68" s="895"/>
      <c r="AC68" s="895"/>
      <c r="AD68" s="895"/>
      <c r="AE68" s="895"/>
      <c r="AF68" s="895">
        <v>551</v>
      </c>
      <c r="AG68" s="895"/>
      <c r="AH68" s="895"/>
      <c r="AI68" s="895"/>
      <c r="AJ68" s="895"/>
      <c r="AK68" s="895">
        <v>1540</v>
      </c>
      <c r="AL68" s="895"/>
      <c r="AM68" s="895"/>
      <c r="AN68" s="895"/>
      <c r="AO68" s="895"/>
      <c r="AP68" s="895" t="s">
        <v>477</v>
      </c>
      <c r="AQ68" s="895"/>
      <c r="AR68" s="895"/>
      <c r="AS68" s="895"/>
      <c r="AT68" s="895"/>
      <c r="AU68" s="895" t="s">
        <v>477</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548</v>
      </c>
      <c r="C69" s="903"/>
      <c r="D69" s="903"/>
      <c r="E69" s="903"/>
      <c r="F69" s="903"/>
      <c r="G69" s="903"/>
      <c r="H69" s="903"/>
      <c r="I69" s="903"/>
      <c r="J69" s="903"/>
      <c r="K69" s="903"/>
      <c r="L69" s="903"/>
      <c r="M69" s="903"/>
      <c r="N69" s="903"/>
      <c r="O69" s="903"/>
      <c r="P69" s="904"/>
      <c r="Q69" s="905">
        <v>53</v>
      </c>
      <c r="R69" s="859"/>
      <c r="S69" s="859"/>
      <c r="T69" s="859"/>
      <c r="U69" s="859"/>
      <c r="V69" s="859">
        <v>47</v>
      </c>
      <c r="W69" s="859"/>
      <c r="X69" s="859"/>
      <c r="Y69" s="859"/>
      <c r="Z69" s="859"/>
      <c r="AA69" s="859">
        <v>5</v>
      </c>
      <c r="AB69" s="859"/>
      <c r="AC69" s="859"/>
      <c r="AD69" s="859"/>
      <c r="AE69" s="859"/>
      <c r="AF69" s="859">
        <v>5</v>
      </c>
      <c r="AG69" s="859"/>
      <c r="AH69" s="859"/>
      <c r="AI69" s="859"/>
      <c r="AJ69" s="859"/>
      <c r="AK69" s="859" t="s">
        <v>477</v>
      </c>
      <c r="AL69" s="859"/>
      <c r="AM69" s="859"/>
      <c r="AN69" s="859"/>
      <c r="AO69" s="859"/>
      <c r="AP69" s="859" t="s">
        <v>477</v>
      </c>
      <c r="AQ69" s="859"/>
      <c r="AR69" s="859"/>
      <c r="AS69" s="859"/>
      <c r="AT69" s="859"/>
      <c r="AU69" s="859" t="s">
        <v>477</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549</v>
      </c>
      <c r="C70" s="903"/>
      <c r="D70" s="903"/>
      <c r="E70" s="903"/>
      <c r="F70" s="903"/>
      <c r="G70" s="903"/>
      <c r="H70" s="903"/>
      <c r="I70" s="903"/>
      <c r="J70" s="903"/>
      <c r="K70" s="903"/>
      <c r="L70" s="903"/>
      <c r="M70" s="903"/>
      <c r="N70" s="903"/>
      <c r="O70" s="903"/>
      <c r="P70" s="904"/>
      <c r="Q70" s="905">
        <v>11</v>
      </c>
      <c r="R70" s="859"/>
      <c r="S70" s="859"/>
      <c r="T70" s="859"/>
      <c r="U70" s="859"/>
      <c r="V70" s="859">
        <v>7</v>
      </c>
      <c r="W70" s="859"/>
      <c r="X70" s="859"/>
      <c r="Y70" s="859"/>
      <c r="Z70" s="859"/>
      <c r="AA70" s="859">
        <v>4</v>
      </c>
      <c r="AB70" s="859"/>
      <c r="AC70" s="859"/>
      <c r="AD70" s="859"/>
      <c r="AE70" s="859"/>
      <c r="AF70" s="859">
        <v>4</v>
      </c>
      <c r="AG70" s="859"/>
      <c r="AH70" s="859"/>
      <c r="AI70" s="859"/>
      <c r="AJ70" s="859"/>
      <c r="AK70" s="859" t="s">
        <v>477</v>
      </c>
      <c r="AL70" s="859"/>
      <c r="AM70" s="859"/>
      <c r="AN70" s="859"/>
      <c r="AO70" s="859"/>
      <c r="AP70" s="859" t="s">
        <v>477</v>
      </c>
      <c r="AQ70" s="859"/>
      <c r="AR70" s="859"/>
      <c r="AS70" s="859"/>
      <c r="AT70" s="859"/>
      <c r="AU70" s="859" t="s">
        <v>477</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550</v>
      </c>
      <c r="C71" s="903"/>
      <c r="D71" s="903"/>
      <c r="E71" s="903"/>
      <c r="F71" s="903"/>
      <c r="G71" s="903"/>
      <c r="H71" s="903"/>
      <c r="I71" s="903"/>
      <c r="J71" s="903"/>
      <c r="K71" s="903"/>
      <c r="L71" s="903"/>
      <c r="M71" s="903"/>
      <c r="N71" s="903"/>
      <c r="O71" s="903"/>
      <c r="P71" s="904"/>
      <c r="Q71" s="905">
        <v>3</v>
      </c>
      <c r="R71" s="859"/>
      <c r="S71" s="859"/>
      <c r="T71" s="859"/>
      <c r="U71" s="859"/>
      <c r="V71" s="859">
        <v>1</v>
      </c>
      <c r="W71" s="859"/>
      <c r="X71" s="859"/>
      <c r="Y71" s="859"/>
      <c r="Z71" s="859"/>
      <c r="AA71" s="859">
        <v>2</v>
      </c>
      <c r="AB71" s="859"/>
      <c r="AC71" s="859"/>
      <c r="AD71" s="859"/>
      <c r="AE71" s="859"/>
      <c r="AF71" s="859">
        <v>2</v>
      </c>
      <c r="AG71" s="859"/>
      <c r="AH71" s="859"/>
      <c r="AI71" s="859"/>
      <c r="AJ71" s="859"/>
      <c r="AK71" s="859" t="s">
        <v>477</v>
      </c>
      <c r="AL71" s="859"/>
      <c r="AM71" s="859"/>
      <c r="AN71" s="859"/>
      <c r="AO71" s="859"/>
      <c r="AP71" s="859" t="s">
        <v>477</v>
      </c>
      <c r="AQ71" s="859"/>
      <c r="AR71" s="859"/>
      <c r="AS71" s="859"/>
      <c r="AT71" s="859"/>
      <c r="AU71" s="859" t="s">
        <v>477</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551</v>
      </c>
      <c r="C72" s="903"/>
      <c r="D72" s="903"/>
      <c r="E72" s="903"/>
      <c r="F72" s="903"/>
      <c r="G72" s="903"/>
      <c r="H72" s="903"/>
      <c r="I72" s="903"/>
      <c r="J72" s="903"/>
      <c r="K72" s="903"/>
      <c r="L72" s="903"/>
      <c r="M72" s="903"/>
      <c r="N72" s="903"/>
      <c r="O72" s="903"/>
      <c r="P72" s="904"/>
      <c r="Q72" s="905">
        <v>6</v>
      </c>
      <c r="R72" s="859"/>
      <c r="S72" s="859"/>
      <c r="T72" s="859"/>
      <c r="U72" s="859"/>
      <c r="V72" s="859">
        <v>3</v>
      </c>
      <c r="W72" s="859"/>
      <c r="X72" s="859"/>
      <c r="Y72" s="859"/>
      <c r="Z72" s="859"/>
      <c r="AA72" s="859">
        <v>3</v>
      </c>
      <c r="AB72" s="859"/>
      <c r="AC72" s="859"/>
      <c r="AD72" s="859"/>
      <c r="AE72" s="859"/>
      <c r="AF72" s="859">
        <v>3</v>
      </c>
      <c r="AG72" s="859"/>
      <c r="AH72" s="859"/>
      <c r="AI72" s="859"/>
      <c r="AJ72" s="859"/>
      <c r="AK72" s="859" t="s">
        <v>477</v>
      </c>
      <c r="AL72" s="859"/>
      <c r="AM72" s="859"/>
      <c r="AN72" s="859"/>
      <c r="AO72" s="859"/>
      <c r="AP72" s="859" t="s">
        <v>477</v>
      </c>
      <c r="AQ72" s="859"/>
      <c r="AR72" s="859"/>
      <c r="AS72" s="859"/>
      <c r="AT72" s="859"/>
      <c r="AU72" s="859" t="s">
        <v>477</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552</v>
      </c>
      <c r="C73" s="903"/>
      <c r="D73" s="903"/>
      <c r="E73" s="903"/>
      <c r="F73" s="903"/>
      <c r="G73" s="903"/>
      <c r="H73" s="903"/>
      <c r="I73" s="903"/>
      <c r="J73" s="903"/>
      <c r="K73" s="903"/>
      <c r="L73" s="903"/>
      <c r="M73" s="903"/>
      <c r="N73" s="903"/>
      <c r="O73" s="903"/>
      <c r="P73" s="904"/>
      <c r="Q73" s="905">
        <v>35</v>
      </c>
      <c r="R73" s="859"/>
      <c r="S73" s="859"/>
      <c r="T73" s="859"/>
      <c r="U73" s="859"/>
      <c r="V73" s="859">
        <v>26</v>
      </c>
      <c r="W73" s="859"/>
      <c r="X73" s="859"/>
      <c r="Y73" s="859"/>
      <c r="Z73" s="859"/>
      <c r="AA73" s="859">
        <v>9</v>
      </c>
      <c r="AB73" s="859"/>
      <c r="AC73" s="859"/>
      <c r="AD73" s="859"/>
      <c r="AE73" s="859"/>
      <c r="AF73" s="859">
        <v>9</v>
      </c>
      <c r="AG73" s="859"/>
      <c r="AH73" s="859"/>
      <c r="AI73" s="859"/>
      <c r="AJ73" s="859"/>
      <c r="AK73" s="859" t="s">
        <v>555</v>
      </c>
      <c r="AL73" s="859"/>
      <c r="AM73" s="859"/>
      <c r="AN73" s="859"/>
      <c r="AO73" s="859"/>
      <c r="AP73" s="859" t="s">
        <v>477</v>
      </c>
      <c r="AQ73" s="859"/>
      <c r="AR73" s="859"/>
      <c r="AS73" s="859"/>
      <c r="AT73" s="859"/>
      <c r="AU73" s="859" t="s">
        <v>477</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553</v>
      </c>
      <c r="C74" s="903"/>
      <c r="D74" s="903"/>
      <c r="E74" s="903"/>
      <c r="F74" s="903"/>
      <c r="G74" s="903"/>
      <c r="H74" s="903"/>
      <c r="I74" s="903"/>
      <c r="J74" s="903"/>
      <c r="K74" s="903"/>
      <c r="L74" s="903"/>
      <c r="M74" s="903"/>
      <c r="N74" s="903"/>
      <c r="O74" s="903"/>
      <c r="P74" s="904"/>
      <c r="Q74" s="905">
        <v>266</v>
      </c>
      <c r="R74" s="859"/>
      <c r="S74" s="859"/>
      <c r="T74" s="859"/>
      <c r="U74" s="859"/>
      <c r="V74" s="859">
        <v>254</v>
      </c>
      <c r="W74" s="859"/>
      <c r="X74" s="859"/>
      <c r="Y74" s="859"/>
      <c r="Z74" s="859"/>
      <c r="AA74" s="859">
        <v>12</v>
      </c>
      <c r="AB74" s="859"/>
      <c r="AC74" s="859"/>
      <c r="AD74" s="859"/>
      <c r="AE74" s="859"/>
      <c r="AF74" s="859">
        <v>12</v>
      </c>
      <c r="AG74" s="859"/>
      <c r="AH74" s="859"/>
      <c r="AI74" s="859"/>
      <c r="AJ74" s="859"/>
      <c r="AK74" s="859">
        <v>16</v>
      </c>
      <c r="AL74" s="859"/>
      <c r="AM74" s="859"/>
      <c r="AN74" s="859"/>
      <c r="AO74" s="859"/>
      <c r="AP74" s="859" t="s">
        <v>477</v>
      </c>
      <c r="AQ74" s="859"/>
      <c r="AR74" s="859"/>
      <c r="AS74" s="859"/>
      <c r="AT74" s="859"/>
      <c r="AU74" s="859" t="s">
        <v>477</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554</v>
      </c>
      <c r="C75" s="903"/>
      <c r="D75" s="903"/>
      <c r="E75" s="903"/>
      <c r="F75" s="903"/>
      <c r="G75" s="903"/>
      <c r="H75" s="903"/>
      <c r="I75" s="903"/>
      <c r="J75" s="903"/>
      <c r="K75" s="903"/>
      <c r="L75" s="903"/>
      <c r="M75" s="903"/>
      <c r="N75" s="903"/>
      <c r="O75" s="903"/>
      <c r="P75" s="904"/>
      <c r="Q75" s="906">
        <v>234546</v>
      </c>
      <c r="R75" s="907"/>
      <c r="S75" s="907"/>
      <c r="T75" s="907"/>
      <c r="U75" s="863"/>
      <c r="V75" s="908">
        <v>227103</v>
      </c>
      <c r="W75" s="907"/>
      <c r="X75" s="907"/>
      <c r="Y75" s="907"/>
      <c r="Z75" s="863"/>
      <c r="AA75" s="908">
        <v>7443</v>
      </c>
      <c r="AB75" s="907"/>
      <c r="AC75" s="907"/>
      <c r="AD75" s="907"/>
      <c r="AE75" s="863"/>
      <c r="AF75" s="908">
        <v>7443</v>
      </c>
      <c r="AG75" s="907"/>
      <c r="AH75" s="907"/>
      <c r="AI75" s="907"/>
      <c r="AJ75" s="863"/>
      <c r="AK75" s="908">
        <v>41</v>
      </c>
      <c r="AL75" s="907"/>
      <c r="AM75" s="907"/>
      <c r="AN75" s="907"/>
      <c r="AO75" s="863"/>
      <c r="AP75" s="908" t="s">
        <v>477</v>
      </c>
      <c r="AQ75" s="907"/>
      <c r="AR75" s="907"/>
      <c r="AS75" s="907"/>
      <c r="AT75" s="863"/>
      <c r="AU75" s="908" t="s">
        <v>477</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356</v>
      </c>
      <c r="B88" s="818" t="s">
        <v>386</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8029</v>
      </c>
      <c r="AG88" s="873"/>
      <c r="AH88" s="873"/>
      <c r="AI88" s="873"/>
      <c r="AJ88" s="873"/>
      <c r="AK88" s="870"/>
      <c r="AL88" s="870"/>
      <c r="AM88" s="870"/>
      <c r="AN88" s="870"/>
      <c r="AO88" s="870"/>
      <c r="AP88" s="873"/>
      <c r="AQ88" s="873"/>
      <c r="AR88" s="873"/>
      <c r="AS88" s="873"/>
      <c r="AT88" s="873"/>
      <c r="AU88" s="873"/>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356</v>
      </c>
      <c r="BR102" s="818" t="s">
        <v>387</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388</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389</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390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392</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393</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394</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395</v>
      </c>
      <c r="AB109" s="922"/>
      <c r="AC109" s="922"/>
      <c r="AD109" s="922"/>
      <c r="AE109" s="923"/>
      <c r="AF109" s="921" t="s">
        <v>396</v>
      </c>
      <c r="AG109" s="922"/>
      <c r="AH109" s="922"/>
      <c r="AI109" s="922"/>
      <c r="AJ109" s="923"/>
      <c r="AK109" s="921" t="s">
        <v>287</v>
      </c>
      <c r="AL109" s="922"/>
      <c r="AM109" s="922"/>
      <c r="AN109" s="922"/>
      <c r="AO109" s="923"/>
      <c r="AP109" s="921" t="s">
        <v>397</v>
      </c>
      <c r="AQ109" s="922"/>
      <c r="AR109" s="922"/>
      <c r="AS109" s="922"/>
      <c r="AT109" s="924"/>
      <c r="AU109" s="941" t="s">
        <v>394</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395</v>
      </c>
      <c r="BR109" s="922"/>
      <c r="BS109" s="922"/>
      <c r="BT109" s="922"/>
      <c r="BU109" s="923"/>
      <c r="BV109" s="921" t="s">
        <v>396</v>
      </c>
      <c r="BW109" s="922"/>
      <c r="BX109" s="922"/>
      <c r="BY109" s="922"/>
      <c r="BZ109" s="923"/>
      <c r="CA109" s="921" t="s">
        <v>287</v>
      </c>
      <c r="CB109" s="922"/>
      <c r="CC109" s="922"/>
      <c r="CD109" s="922"/>
      <c r="CE109" s="923"/>
      <c r="CF109" s="942" t="s">
        <v>397</v>
      </c>
      <c r="CG109" s="942"/>
      <c r="CH109" s="942"/>
      <c r="CI109" s="942"/>
      <c r="CJ109" s="942"/>
      <c r="CK109" s="921" t="s">
        <v>398</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395</v>
      </c>
      <c r="DH109" s="922"/>
      <c r="DI109" s="922"/>
      <c r="DJ109" s="922"/>
      <c r="DK109" s="923"/>
      <c r="DL109" s="921" t="s">
        <v>396</v>
      </c>
      <c r="DM109" s="922"/>
      <c r="DN109" s="922"/>
      <c r="DO109" s="922"/>
      <c r="DP109" s="923"/>
      <c r="DQ109" s="921" t="s">
        <v>287</v>
      </c>
      <c r="DR109" s="922"/>
      <c r="DS109" s="922"/>
      <c r="DT109" s="922"/>
      <c r="DU109" s="923"/>
      <c r="DV109" s="921" t="s">
        <v>397</v>
      </c>
      <c r="DW109" s="922"/>
      <c r="DX109" s="922"/>
      <c r="DY109" s="922"/>
      <c r="DZ109" s="924"/>
    </row>
    <row r="110" spans="1:131" s="226" customFormat="1" ht="26.25" customHeight="1" x14ac:dyDescent="0.15">
      <c r="A110" s="925" t="s">
        <v>399</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513522</v>
      </c>
      <c r="AB110" s="929"/>
      <c r="AC110" s="929"/>
      <c r="AD110" s="929"/>
      <c r="AE110" s="930"/>
      <c r="AF110" s="931">
        <v>506613</v>
      </c>
      <c r="AG110" s="929"/>
      <c r="AH110" s="929"/>
      <c r="AI110" s="929"/>
      <c r="AJ110" s="930"/>
      <c r="AK110" s="931">
        <v>525384</v>
      </c>
      <c r="AL110" s="929"/>
      <c r="AM110" s="929"/>
      <c r="AN110" s="929"/>
      <c r="AO110" s="930"/>
      <c r="AP110" s="932">
        <v>15.3</v>
      </c>
      <c r="AQ110" s="933"/>
      <c r="AR110" s="933"/>
      <c r="AS110" s="933"/>
      <c r="AT110" s="934"/>
      <c r="AU110" s="935" t="s">
        <v>73</v>
      </c>
      <c r="AV110" s="936"/>
      <c r="AW110" s="936"/>
      <c r="AX110" s="936"/>
      <c r="AY110" s="936"/>
      <c r="AZ110" s="958" t="s">
        <v>400</v>
      </c>
      <c r="BA110" s="926"/>
      <c r="BB110" s="926"/>
      <c r="BC110" s="926"/>
      <c r="BD110" s="926"/>
      <c r="BE110" s="926"/>
      <c r="BF110" s="926"/>
      <c r="BG110" s="926"/>
      <c r="BH110" s="926"/>
      <c r="BI110" s="926"/>
      <c r="BJ110" s="926"/>
      <c r="BK110" s="926"/>
      <c r="BL110" s="926"/>
      <c r="BM110" s="926"/>
      <c r="BN110" s="926"/>
      <c r="BO110" s="926"/>
      <c r="BP110" s="927"/>
      <c r="BQ110" s="959">
        <v>4236807</v>
      </c>
      <c r="BR110" s="960"/>
      <c r="BS110" s="960"/>
      <c r="BT110" s="960"/>
      <c r="BU110" s="960"/>
      <c r="BV110" s="960">
        <v>4228548</v>
      </c>
      <c r="BW110" s="960"/>
      <c r="BX110" s="960"/>
      <c r="BY110" s="960"/>
      <c r="BZ110" s="960"/>
      <c r="CA110" s="960">
        <v>4255700</v>
      </c>
      <c r="CB110" s="960"/>
      <c r="CC110" s="960"/>
      <c r="CD110" s="960"/>
      <c r="CE110" s="960"/>
      <c r="CF110" s="973">
        <v>123.6</v>
      </c>
      <c r="CG110" s="974"/>
      <c r="CH110" s="974"/>
      <c r="CI110" s="974"/>
      <c r="CJ110" s="974"/>
      <c r="CK110" s="975" t="s">
        <v>401</v>
      </c>
      <c r="CL110" s="976"/>
      <c r="CM110" s="958" t="s">
        <v>402</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380</v>
      </c>
      <c r="DH110" s="960"/>
      <c r="DI110" s="960"/>
      <c r="DJ110" s="960"/>
      <c r="DK110" s="960"/>
      <c r="DL110" s="960" t="s">
        <v>228</v>
      </c>
      <c r="DM110" s="960"/>
      <c r="DN110" s="960"/>
      <c r="DO110" s="960"/>
      <c r="DP110" s="960"/>
      <c r="DQ110" s="960" t="s">
        <v>380</v>
      </c>
      <c r="DR110" s="960"/>
      <c r="DS110" s="960"/>
      <c r="DT110" s="960"/>
      <c r="DU110" s="960"/>
      <c r="DV110" s="961" t="s">
        <v>380</v>
      </c>
      <c r="DW110" s="961"/>
      <c r="DX110" s="961"/>
      <c r="DY110" s="961"/>
      <c r="DZ110" s="962"/>
    </row>
    <row r="111" spans="1:131" s="226" customFormat="1" ht="26.25" customHeight="1" x14ac:dyDescent="0.15">
      <c r="A111" s="963" t="s">
        <v>403</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228</v>
      </c>
      <c r="AB111" s="967"/>
      <c r="AC111" s="967"/>
      <c r="AD111" s="967"/>
      <c r="AE111" s="968"/>
      <c r="AF111" s="969" t="s">
        <v>228</v>
      </c>
      <c r="AG111" s="967"/>
      <c r="AH111" s="967"/>
      <c r="AI111" s="967"/>
      <c r="AJ111" s="968"/>
      <c r="AK111" s="969" t="s">
        <v>228</v>
      </c>
      <c r="AL111" s="967"/>
      <c r="AM111" s="967"/>
      <c r="AN111" s="967"/>
      <c r="AO111" s="968"/>
      <c r="AP111" s="970" t="s">
        <v>228</v>
      </c>
      <c r="AQ111" s="971"/>
      <c r="AR111" s="971"/>
      <c r="AS111" s="971"/>
      <c r="AT111" s="972"/>
      <c r="AU111" s="937"/>
      <c r="AV111" s="938"/>
      <c r="AW111" s="938"/>
      <c r="AX111" s="938"/>
      <c r="AY111" s="938"/>
      <c r="AZ111" s="951" t="s">
        <v>404</v>
      </c>
      <c r="BA111" s="952"/>
      <c r="BB111" s="952"/>
      <c r="BC111" s="952"/>
      <c r="BD111" s="952"/>
      <c r="BE111" s="952"/>
      <c r="BF111" s="952"/>
      <c r="BG111" s="952"/>
      <c r="BH111" s="952"/>
      <c r="BI111" s="952"/>
      <c r="BJ111" s="952"/>
      <c r="BK111" s="952"/>
      <c r="BL111" s="952"/>
      <c r="BM111" s="952"/>
      <c r="BN111" s="952"/>
      <c r="BO111" s="952"/>
      <c r="BP111" s="953"/>
      <c r="BQ111" s="954" t="s">
        <v>380</v>
      </c>
      <c r="BR111" s="955"/>
      <c r="BS111" s="955"/>
      <c r="BT111" s="955"/>
      <c r="BU111" s="955"/>
      <c r="BV111" s="955" t="s">
        <v>228</v>
      </c>
      <c r="BW111" s="955"/>
      <c r="BX111" s="955"/>
      <c r="BY111" s="955"/>
      <c r="BZ111" s="955"/>
      <c r="CA111" s="955" t="s">
        <v>228</v>
      </c>
      <c r="CB111" s="955"/>
      <c r="CC111" s="955"/>
      <c r="CD111" s="955"/>
      <c r="CE111" s="955"/>
      <c r="CF111" s="949" t="s">
        <v>228</v>
      </c>
      <c r="CG111" s="950"/>
      <c r="CH111" s="950"/>
      <c r="CI111" s="950"/>
      <c r="CJ111" s="950"/>
      <c r="CK111" s="977"/>
      <c r="CL111" s="978"/>
      <c r="CM111" s="951" t="s">
        <v>405</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228</v>
      </c>
      <c r="DH111" s="955"/>
      <c r="DI111" s="955"/>
      <c r="DJ111" s="955"/>
      <c r="DK111" s="955"/>
      <c r="DL111" s="955" t="s">
        <v>380</v>
      </c>
      <c r="DM111" s="955"/>
      <c r="DN111" s="955"/>
      <c r="DO111" s="955"/>
      <c r="DP111" s="955"/>
      <c r="DQ111" s="955" t="s">
        <v>228</v>
      </c>
      <c r="DR111" s="955"/>
      <c r="DS111" s="955"/>
      <c r="DT111" s="955"/>
      <c r="DU111" s="955"/>
      <c r="DV111" s="956" t="s">
        <v>228</v>
      </c>
      <c r="DW111" s="956"/>
      <c r="DX111" s="956"/>
      <c r="DY111" s="956"/>
      <c r="DZ111" s="957"/>
    </row>
    <row r="112" spans="1:131" s="226" customFormat="1" ht="26.25" customHeight="1" x14ac:dyDescent="0.15">
      <c r="A112" s="981" t="s">
        <v>406</v>
      </c>
      <c r="B112" s="982"/>
      <c r="C112" s="952" t="s">
        <v>407</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408</v>
      </c>
      <c r="AB112" s="988"/>
      <c r="AC112" s="988"/>
      <c r="AD112" s="988"/>
      <c r="AE112" s="989"/>
      <c r="AF112" s="990" t="s">
        <v>228</v>
      </c>
      <c r="AG112" s="988"/>
      <c r="AH112" s="988"/>
      <c r="AI112" s="988"/>
      <c r="AJ112" s="989"/>
      <c r="AK112" s="990" t="s">
        <v>380</v>
      </c>
      <c r="AL112" s="988"/>
      <c r="AM112" s="988"/>
      <c r="AN112" s="988"/>
      <c r="AO112" s="989"/>
      <c r="AP112" s="991" t="s">
        <v>408</v>
      </c>
      <c r="AQ112" s="992"/>
      <c r="AR112" s="992"/>
      <c r="AS112" s="992"/>
      <c r="AT112" s="993"/>
      <c r="AU112" s="937"/>
      <c r="AV112" s="938"/>
      <c r="AW112" s="938"/>
      <c r="AX112" s="938"/>
      <c r="AY112" s="938"/>
      <c r="AZ112" s="951" t="s">
        <v>409</v>
      </c>
      <c r="BA112" s="952"/>
      <c r="BB112" s="952"/>
      <c r="BC112" s="952"/>
      <c r="BD112" s="952"/>
      <c r="BE112" s="952"/>
      <c r="BF112" s="952"/>
      <c r="BG112" s="952"/>
      <c r="BH112" s="952"/>
      <c r="BI112" s="952"/>
      <c r="BJ112" s="952"/>
      <c r="BK112" s="952"/>
      <c r="BL112" s="952"/>
      <c r="BM112" s="952"/>
      <c r="BN112" s="952"/>
      <c r="BO112" s="952"/>
      <c r="BP112" s="953"/>
      <c r="BQ112" s="954">
        <v>3073909</v>
      </c>
      <c r="BR112" s="955"/>
      <c r="BS112" s="955"/>
      <c r="BT112" s="955"/>
      <c r="BU112" s="955"/>
      <c r="BV112" s="955">
        <v>2884463</v>
      </c>
      <c r="BW112" s="955"/>
      <c r="BX112" s="955"/>
      <c r="BY112" s="955"/>
      <c r="BZ112" s="955"/>
      <c r="CA112" s="955">
        <v>2611632</v>
      </c>
      <c r="CB112" s="955"/>
      <c r="CC112" s="955"/>
      <c r="CD112" s="955"/>
      <c r="CE112" s="955"/>
      <c r="CF112" s="949">
        <v>75.900000000000006</v>
      </c>
      <c r="CG112" s="950"/>
      <c r="CH112" s="950"/>
      <c r="CI112" s="950"/>
      <c r="CJ112" s="950"/>
      <c r="CK112" s="977"/>
      <c r="CL112" s="978"/>
      <c r="CM112" s="951" t="s">
        <v>410</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408</v>
      </c>
      <c r="DH112" s="955"/>
      <c r="DI112" s="955"/>
      <c r="DJ112" s="955"/>
      <c r="DK112" s="955"/>
      <c r="DL112" s="955" t="s">
        <v>408</v>
      </c>
      <c r="DM112" s="955"/>
      <c r="DN112" s="955"/>
      <c r="DO112" s="955"/>
      <c r="DP112" s="955"/>
      <c r="DQ112" s="955" t="s">
        <v>408</v>
      </c>
      <c r="DR112" s="955"/>
      <c r="DS112" s="955"/>
      <c r="DT112" s="955"/>
      <c r="DU112" s="955"/>
      <c r="DV112" s="956" t="s">
        <v>228</v>
      </c>
      <c r="DW112" s="956"/>
      <c r="DX112" s="956"/>
      <c r="DY112" s="956"/>
      <c r="DZ112" s="957"/>
    </row>
    <row r="113" spans="1:130" s="226" customFormat="1" ht="26.25" customHeight="1" x14ac:dyDescent="0.15">
      <c r="A113" s="983"/>
      <c r="B113" s="984"/>
      <c r="C113" s="952" t="s">
        <v>411</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288254</v>
      </c>
      <c r="AB113" s="967"/>
      <c r="AC113" s="967"/>
      <c r="AD113" s="967"/>
      <c r="AE113" s="968"/>
      <c r="AF113" s="969">
        <v>302268</v>
      </c>
      <c r="AG113" s="967"/>
      <c r="AH113" s="967"/>
      <c r="AI113" s="967"/>
      <c r="AJ113" s="968"/>
      <c r="AK113" s="969">
        <v>312426</v>
      </c>
      <c r="AL113" s="967"/>
      <c r="AM113" s="967"/>
      <c r="AN113" s="967"/>
      <c r="AO113" s="968"/>
      <c r="AP113" s="970">
        <v>9.1</v>
      </c>
      <c r="AQ113" s="971"/>
      <c r="AR113" s="971"/>
      <c r="AS113" s="971"/>
      <c r="AT113" s="972"/>
      <c r="AU113" s="937"/>
      <c r="AV113" s="938"/>
      <c r="AW113" s="938"/>
      <c r="AX113" s="938"/>
      <c r="AY113" s="938"/>
      <c r="AZ113" s="951" t="s">
        <v>412</v>
      </c>
      <c r="BA113" s="952"/>
      <c r="BB113" s="952"/>
      <c r="BC113" s="952"/>
      <c r="BD113" s="952"/>
      <c r="BE113" s="952"/>
      <c r="BF113" s="952"/>
      <c r="BG113" s="952"/>
      <c r="BH113" s="952"/>
      <c r="BI113" s="952"/>
      <c r="BJ113" s="952"/>
      <c r="BK113" s="952"/>
      <c r="BL113" s="952"/>
      <c r="BM113" s="952"/>
      <c r="BN113" s="952"/>
      <c r="BO113" s="952"/>
      <c r="BP113" s="953"/>
      <c r="BQ113" s="954" t="s">
        <v>228</v>
      </c>
      <c r="BR113" s="955"/>
      <c r="BS113" s="955"/>
      <c r="BT113" s="955"/>
      <c r="BU113" s="955"/>
      <c r="BV113" s="955" t="s">
        <v>408</v>
      </c>
      <c r="BW113" s="955"/>
      <c r="BX113" s="955"/>
      <c r="BY113" s="955"/>
      <c r="BZ113" s="955"/>
      <c r="CA113" s="955" t="s">
        <v>380</v>
      </c>
      <c r="CB113" s="955"/>
      <c r="CC113" s="955"/>
      <c r="CD113" s="955"/>
      <c r="CE113" s="955"/>
      <c r="CF113" s="949" t="s">
        <v>408</v>
      </c>
      <c r="CG113" s="950"/>
      <c r="CH113" s="950"/>
      <c r="CI113" s="950"/>
      <c r="CJ113" s="950"/>
      <c r="CK113" s="977"/>
      <c r="CL113" s="978"/>
      <c r="CM113" s="951" t="s">
        <v>413</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228</v>
      </c>
      <c r="DH113" s="988"/>
      <c r="DI113" s="988"/>
      <c r="DJ113" s="988"/>
      <c r="DK113" s="989"/>
      <c r="DL113" s="990" t="s">
        <v>380</v>
      </c>
      <c r="DM113" s="988"/>
      <c r="DN113" s="988"/>
      <c r="DO113" s="988"/>
      <c r="DP113" s="989"/>
      <c r="DQ113" s="990" t="s">
        <v>408</v>
      </c>
      <c r="DR113" s="988"/>
      <c r="DS113" s="988"/>
      <c r="DT113" s="988"/>
      <c r="DU113" s="989"/>
      <c r="DV113" s="991" t="s">
        <v>408</v>
      </c>
      <c r="DW113" s="992"/>
      <c r="DX113" s="992"/>
      <c r="DY113" s="992"/>
      <c r="DZ113" s="993"/>
    </row>
    <row r="114" spans="1:130" s="226" customFormat="1" ht="26.25" customHeight="1" x14ac:dyDescent="0.15">
      <c r="A114" s="983"/>
      <c r="B114" s="984"/>
      <c r="C114" s="952" t="s">
        <v>414</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t="s">
        <v>408</v>
      </c>
      <c r="AB114" s="988"/>
      <c r="AC114" s="988"/>
      <c r="AD114" s="988"/>
      <c r="AE114" s="989"/>
      <c r="AF114" s="990" t="s">
        <v>408</v>
      </c>
      <c r="AG114" s="988"/>
      <c r="AH114" s="988"/>
      <c r="AI114" s="988"/>
      <c r="AJ114" s="989"/>
      <c r="AK114" s="990" t="s">
        <v>380</v>
      </c>
      <c r="AL114" s="988"/>
      <c r="AM114" s="988"/>
      <c r="AN114" s="988"/>
      <c r="AO114" s="989"/>
      <c r="AP114" s="991" t="s">
        <v>408</v>
      </c>
      <c r="AQ114" s="992"/>
      <c r="AR114" s="992"/>
      <c r="AS114" s="992"/>
      <c r="AT114" s="993"/>
      <c r="AU114" s="937"/>
      <c r="AV114" s="938"/>
      <c r="AW114" s="938"/>
      <c r="AX114" s="938"/>
      <c r="AY114" s="938"/>
      <c r="AZ114" s="951" t="s">
        <v>415</v>
      </c>
      <c r="BA114" s="952"/>
      <c r="BB114" s="952"/>
      <c r="BC114" s="952"/>
      <c r="BD114" s="952"/>
      <c r="BE114" s="952"/>
      <c r="BF114" s="952"/>
      <c r="BG114" s="952"/>
      <c r="BH114" s="952"/>
      <c r="BI114" s="952"/>
      <c r="BJ114" s="952"/>
      <c r="BK114" s="952"/>
      <c r="BL114" s="952"/>
      <c r="BM114" s="952"/>
      <c r="BN114" s="952"/>
      <c r="BO114" s="952"/>
      <c r="BP114" s="953"/>
      <c r="BQ114" s="954">
        <v>674961</v>
      </c>
      <c r="BR114" s="955"/>
      <c r="BS114" s="955"/>
      <c r="BT114" s="955"/>
      <c r="BU114" s="955"/>
      <c r="BV114" s="955">
        <v>675040</v>
      </c>
      <c r="BW114" s="955"/>
      <c r="BX114" s="955"/>
      <c r="BY114" s="955"/>
      <c r="BZ114" s="955"/>
      <c r="CA114" s="955">
        <v>674677</v>
      </c>
      <c r="CB114" s="955"/>
      <c r="CC114" s="955"/>
      <c r="CD114" s="955"/>
      <c r="CE114" s="955"/>
      <c r="CF114" s="949">
        <v>19.600000000000001</v>
      </c>
      <c r="CG114" s="950"/>
      <c r="CH114" s="950"/>
      <c r="CI114" s="950"/>
      <c r="CJ114" s="950"/>
      <c r="CK114" s="977"/>
      <c r="CL114" s="978"/>
      <c r="CM114" s="951" t="s">
        <v>416</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408</v>
      </c>
      <c r="DH114" s="988"/>
      <c r="DI114" s="988"/>
      <c r="DJ114" s="988"/>
      <c r="DK114" s="989"/>
      <c r="DL114" s="990" t="s">
        <v>228</v>
      </c>
      <c r="DM114" s="988"/>
      <c r="DN114" s="988"/>
      <c r="DO114" s="988"/>
      <c r="DP114" s="989"/>
      <c r="DQ114" s="990" t="s">
        <v>408</v>
      </c>
      <c r="DR114" s="988"/>
      <c r="DS114" s="988"/>
      <c r="DT114" s="988"/>
      <c r="DU114" s="989"/>
      <c r="DV114" s="991" t="s">
        <v>228</v>
      </c>
      <c r="DW114" s="992"/>
      <c r="DX114" s="992"/>
      <c r="DY114" s="992"/>
      <c r="DZ114" s="993"/>
    </row>
    <row r="115" spans="1:130" s="226" customFormat="1" ht="26.25" customHeight="1" x14ac:dyDescent="0.15">
      <c r="A115" s="983"/>
      <c r="B115" s="984"/>
      <c r="C115" s="952" t="s">
        <v>417</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228</v>
      </c>
      <c r="AB115" s="967"/>
      <c r="AC115" s="967"/>
      <c r="AD115" s="967"/>
      <c r="AE115" s="968"/>
      <c r="AF115" s="969" t="s">
        <v>228</v>
      </c>
      <c r="AG115" s="967"/>
      <c r="AH115" s="967"/>
      <c r="AI115" s="967"/>
      <c r="AJ115" s="968"/>
      <c r="AK115" s="969" t="s">
        <v>408</v>
      </c>
      <c r="AL115" s="967"/>
      <c r="AM115" s="967"/>
      <c r="AN115" s="967"/>
      <c r="AO115" s="968"/>
      <c r="AP115" s="970" t="s">
        <v>228</v>
      </c>
      <c r="AQ115" s="971"/>
      <c r="AR115" s="971"/>
      <c r="AS115" s="971"/>
      <c r="AT115" s="972"/>
      <c r="AU115" s="937"/>
      <c r="AV115" s="938"/>
      <c r="AW115" s="938"/>
      <c r="AX115" s="938"/>
      <c r="AY115" s="938"/>
      <c r="AZ115" s="951" t="s">
        <v>418</v>
      </c>
      <c r="BA115" s="952"/>
      <c r="BB115" s="952"/>
      <c r="BC115" s="952"/>
      <c r="BD115" s="952"/>
      <c r="BE115" s="952"/>
      <c r="BF115" s="952"/>
      <c r="BG115" s="952"/>
      <c r="BH115" s="952"/>
      <c r="BI115" s="952"/>
      <c r="BJ115" s="952"/>
      <c r="BK115" s="952"/>
      <c r="BL115" s="952"/>
      <c r="BM115" s="952"/>
      <c r="BN115" s="952"/>
      <c r="BO115" s="952"/>
      <c r="BP115" s="953"/>
      <c r="BQ115" s="954">
        <v>3147</v>
      </c>
      <c r="BR115" s="955"/>
      <c r="BS115" s="955"/>
      <c r="BT115" s="955"/>
      <c r="BU115" s="955"/>
      <c r="BV115" s="955">
        <v>2864</v>
      </c>
      <c r="BW115" s="955"/>
      <c r="BX115" s="955"/>
      <c r="BY115" s="955"/>
      <c r="BZ115" s="955"/>
      <c r="CA115" s="955">
        <v>2671</v>
      </c>
      <c r="CB115" s="955"/>
      <c r="CC115" s="955"/>
      <c r="CD115" s="955"/>
      <c r="CE115" s="955"/>
      <c r="CF115" s="949">
        <v>0.1</v>
      </c>
      <c r="CG115" s="950"/>
      <c r="CH115" s="950"/>
      <c r="CI115" s="950"/>
      <c r="CJ115" s="950"/>
      <c r="CK115" s="977"/>
      <c r="CL115" s="978"/>
      <c r="CM115" s="951" t="s">
        <v>419</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408</v>
      </c>
      <c r="DH115" s="988"/>
      <c r="DI115" s="988"/>
      <c r="DJ115" s="988"/>
      <c r="DK115" s="989"/>
      <c r="DL115" s="990" t="s">
        <v>408</v>
      </c>
      <c r="DM115" s="988"/>
      <c r="DN115" s="988"/>
      <c r="DO115" s="988"/>
      <c r="DP115" s="989"/>
      <c r="DQ115" s="990" t="s">
        <v>408</v>
      </c>
      <c r="DR115" s="988"/>
      <c r="DS115" s="988"/>
      <c r="DT115" s="988"/>
      <c r="DU115" s="989"/>
      <c r="DV115" s="991" t="s">
        <v>228</v>
      </c>
      <c r="DW115" s="992"/>
      <c r="DX115" s="992"/>
      <c r="DY115" s="992"/>
      <c r="DZ115" s="993"/>
    </row>
    <row r="116" spans="1:130" s="226" customFormat="1" ht="26.25" customHeight="1" x14ac:dyDescent="0.15">
      <c r="A116" s="985"/>
      <c r="B116" s="986"/>
      <c r="C116" s="994" t="s">
        <v>420</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408</v>
      </c>
      <c r="AB116" s="988"/>
      <c r="AC116" s="988"/>
      <c r="AD116" s="988"/>
      <c r="AE116" s="989"/>
      <c r="AF116" s="990" t="s">
        <v>408</v>
      </c>
      <c r="AG116" s="988"/>
      <c r="AH116" s="988"/>
      <c r="AI116" s="988"/>
      <c r="AJ116" s="989"/>
      <c r="AK116" s="990" t="s">
        <v>380</v>
      </c>
      <c r="AL116" s="988"/>
      <c r="AM116" s="988"/>
      <c r="AN116" s="988"/>
      <c r="AO116" s="989"/>
      <c r="AP116" s="991" t="s">
        <v>380</v>
      </c>
      <c r="AQ116" s="992"/>
      <c r="AR116" s="992"/>
      <c r="AS116" s="992"/>
      <c r="AT116" s="993"/>
      <c r="AU116" s="937"/>
      <c r="AV116" s="938"/>
      <c r="AW116" s="938"/>
      <c r="AX116" s="938"/>
      <c r="AY116" s="938"/>
      <c r="AZ116" s="996" t="s">
        <v>421</v>
      </c>
      <c r="BA116" s="997"/>
      <c r="BB116" s="997"/>
      <c r="BC116" s="997"/>
      <c r="BD116" s="997"/>
      <c r="BE116" s="997"/>
      <c r="BF116" s="997"/>
      <c r="BG116" s="997"/>
      <c r="BH116" s="997"/>
      <c r="BI116" s="997"/>
      <c r="BJ116" s="997"/>
      <c r="BK116" s="997"/>
      <c r="BL116" s="997"/>
      <c r="BM116" s="997"/>
      <c r="BN116" s="997"/>
      <c r="BO116" s="997"/>
      <c r="BP116" s="998"/>
      <c r="BQ116" s="954" t="s">
        <v>380</v>
      </c>
      <c r="BR116" s="955"/>
      <c r="BS116" s="955"/>
      <c r="BT116" s="955"/>
      <c r="BU116" s="955"/>
      <c r="BV116" s="955" t="s">
        <v>408</v>
      </c>
      <c r="BW116" s="955"/>
      <c r="BX116" s="955"/>
      <c r="BY116" s="955"/>
      <c r="BZ116" s="955"/>
      <c r="CA116" s="955" t="s">
        <v>380</v>
      </c>
      <c r="CB116" s="955"/>
      <c r="CC116" s="955"/>
      <c r="CD116" s="955"/>
      <c r="CE116" s="955"/>
      <c r="CF116" s="949" t="s">
        <v>408</v>
      </c>
      <c r="CG116" s="950"/>
      <c r="CH116" s="950"/>
      <c r="CI116" s="950"/>
      <c r="CJ116" s="950"/>
      <c r="CK116" s="977"/>
      <c r="CL116" s="978"/>
      <c r="CM116" s="951" t="s">
        <v>422</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408</v>
      </c>
      <c r="DH116" s="988"/>
      <c r="DI116" s="988"/>
      <c r="DJ116" s="988"/>
      <c r="DK116" s="989"/>
      <c r="DL116" s="990" t="s">
        <v>228</v>
      </c>
      <c r="DM116" s="988"/>
      <c r="DN116" s="988"/>
      <c r="DO116" s="988"/>
      <c r="DP116" s="989"/>
      <c r="DQ116" s="990" t="s">
        <v>228</v>
      </c>
      <c r="DR116" s="988"/>
      <c r="DS116" s="988"/>
      <c r="DT116" s="988"/>
      <c r="DU116" s="989"/>
      <c r="DV116" s="991" t="s">
        <v>408</v>
      </c>
      <c r="DW116" s="992"/>
      <c r="DX116" s="992"/>
      <c r="DY116" s="992"/>
      <c r="DZ116" s="993"/>
    </row>
    <row r="117" spans="1:130" s="226" customFormat="1" ht="26.25" customHeight="1" x14ac:dyDescent="0.15">
      <c r="A117" s="941" t="s">
        <v>189</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423</v>
      </c>
      <c r="Z117" s="923"/>
      <c r="AA117" s="1007">
        <v>801776</v>
      </c>
      <c r="AB117" s="1008"/>
      <c r="AC117" s="1008"/>
      <c r="AD117" s="1008"/>
      <c r="AE117" s="1009"/>
      <c r="AF117" s="1010">
        <v>808881</v>
      </c>
      <c r="AG117" s="1008"/>
      <c r="AH117" s="1008"/>
      <c r="AI117" s="1008"/>
      <c r="AJ117" s="1009"/>
      <c r="AK117" s="1010">
        <v>837810</v>
      </c>
      <c r="AL117" s="1008"/>
      <c r="AM117" s="1008"/>
      <c r="AN117" s="1008"/>
      <c r="AO117" s="1009"/>
      <c r="AP117" s="1011"/>
      <c r="AQ117" s="1012"/>
      <c r="AR117" s="1012"/>
      <c r="AS117" s="1012"/>
      <c r="AT117" s="1013"/>
      <c r="AU117" s="937"/>
      <c r="AV117" s="938"/>
      <c r="AW117" s="938"/>
      <c r="AX117" s="938"/>
      <c r="AY117" s="938"/>
      <c r="AZ117" s="1003" t="s">
        <v>424</v>
      </c>
      <c r="BA117" s="1004"/>
      <c r="BB117" s="1004"/>
      <c r="BC117" s="1004"/>
      <c r="BD117" s="1004"/>
      <c r="BE117" s="1004"/>
      <c r="BF117" s="1004"/>
      <c r="BG117" s="1004"/>
      <c r="BH117" s="1004"/>
      <c r="BI117" s="1004"/>
      <c r="BJ117" s="1004"/>
      <c r="BK117" s="1004"/>
      <c r="BL117" s="1004"/>
      <c r="BM117" s="1004"/>
      <c r="BN117" s="1004"/>
      <c r="BO117" s="1004"/>
      <c r="BP117" s="1005"/>
      <c r="BQ117" s="954" t="s">
        <v>228</v>
      </c>
      <c r="BR117" s="955"/>
      <c r="BS117" s="955"/>
      <c r="BT117" s="955"/>
      <c r="BU117" s="955"/>
      <c r="BV117" s="955" t="s">
        <v>228</v>
      </c>
      <c r="BW117" s="955"/>
      <c r="BX117" s="955"/>
      <c r="BY117" s="955"/>
      <c r="BZ117" s="955"/>
      <c r="CA117" s="955" t="s">
        <v>228</v>
      </c>
      <c r="CB117" s="955"/>
      <c r="CC117" s="955"/>
      <c r="CD117" s="955"/>
      <c r="CE117" s="955"/>
      <c r="CF117" s="949" t="s">
        <v>228</v>
      </c>
      <c r="CG117" s="950"/>
      <c r="CH117" s="950"/>
      <c r="CI117" s="950"/>
      <c r="CJ117" s="950"/>
      <c r="CK117" s="977"/>
      <c r="CL117" s="978"/>
      <c r="CM117" s="951" t="s">
        <v>425</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426</v>
      </c>
      <c r="DH117" s="988"/>
      <c r="DI117" s="988"/>
      <c r="DJ117" s="988"/>
      <c r="DK117" s="989"/>
      <c r="DL117" s="990" t="s">
        <v>426</v>
      </c>
      <c r="DM117" s="988"/>
      <c r="DN117" s="988"/>
      <c r="DO117" s="988"/>
      <c r="DP117" s="989"/>
      <c r="DQ117" s="990" t="s">
        <v>228</v>
      </c>
      <c r="DR117" s="988"/>
      <c r="DS117" s="988"/>
      <c r="DT117" s="988"/>
      <c r="DU117" s="989"/>
      <c r="DV117" s="991" t="s">
        <v>228</v>
      </c>
      <c r="DW117" s="992"/>
      <c r="DX117" s="992"/>
      <c r="DY117" s="992"/>
      <c r="DZ117" s="993"/>
    </row>
    <row r="118" spans="1:130" s="226" customFormat="1" ht="26.25" customHeight="1" x14ac:dyDescent="0.15">
      <c r="A118" s="941" t="s">
        <v>398</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395</v>
      </c>
      <c r="AB118" s="922"/>
      <c r="AC118" s="922"/>
      <c r="AD118" s="922"/>
      <c r="AE118" s="923"/>
      <c r="AF118" s="921" t="s">
        <v>396</v>
      </c>
      <c r="AG118" s="922"/>
      <c r="AH118" s="922"/>
      <c r="AI118" s="922"/>
      <c r="AJ118" s="923"/>
      <c r="AK118" s="921" t="s">
        <v>287</v>
      </c>
      <c r="AL118" s="922"/>
      <c r="AM118" s="922"/>
      <c r="AN118" s="922"/>
      <c r="AO118" s="923"/>
      <c r="AP118" s="999" t="s">
        <v>397</v>
      </c>
      <c r="AQ118" s="1000"/>
      <c r="AR118" s="1000"/>
      <c r="AS118" s="1000"/>
      <c r="AT118" s="1001"/>
      <c r="AU118" s="937"/>
      <c r="AV118" s="938"/>
      <c r="AW118" s="938"/>
      <c r="AX118" s="938"/>
      <c r="AY118" s="938"/>
      <c r="AZ118" s="1002" t="s">
        <v>427</v>
      </c>
      <c r="BA118" s="994"/>
      <c r="BB118" s="994"/>
      <c r="BC118" s="994"/>
      <c r="BD118" s="994"/>
      <c r="BE118" s="994"/>
      <c r="BF118" s="994"/>
      <c r="BG118" s="994"/>
      <c r="BH118" s="994"/>
      <c r="BI118" s="994"/>
      <c r="BJ118" s="994"/>
      <c r="BK118" s="994"/>
      <c r="BL118" s="994"/>
      <c r="BM118" s="994"/>
      <c r="BN118" s="994"/>
      <c r="BO118" s="994"/>
      <c r="BP118" s="995"/>
      <c r="BQ118" s="1028" t="s">
        <v>228</v>
      </c>
      <c r="BR118" s="1029"/>
      <c r="BS118" s="1029"/>
      <c r="BT118" s="1029"/>
      <c r="BU118" s="1029"/>
      <c r="BV118" s="1029" t="s">
        <v>228</v>
      </c>
      <c r="BW118" s="1029"/>
      <c r="BX118" s="1029"/>
      <c r="BY118" s="1029"/>
      <c r="BZ118" s="1029"/>
      <c r="CA118" s="1029" t="s">
        <v>426</v>
      </c>
      <c r="CB118" s="1029"/>
      <c r="CC118" s="1029"/>
      <c r="CD118" s="1029"/>
      <c r="CE118" s="1029"/>
      <c r="CF118" s="949" t="s">
        <v>228</v>
      </c>
      <c r="CG118" s="950"/>
      <c r="CH118" s="950"/>
      <c r="CI118" s="950"/>
      <c r="CJ118" s="950"/>
      <c r="CK118" s="977"/>
      <c r="CL118" s="978"/>
      <c r="CM118" s="951" t="s">
        <v>428</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228</v>
      </c>
      <c r="DH118" s="988"/>
      <c r="DI118" s="988"/>
      <c r="DJ118" s="988"/>
      <c r="DK118" s="989"/>
      <c r="DL118" s="990" t="s">
        <v>228</v>
      </c>
      <c r="DM118" s="988"/>
      <c r="DN118" s="988"/>
      <c r="DO118" s="988"/>
      <c r="DP118" s="989"/>
      <c r="DQ118" s="990" t="s">
        <v>426</v>
      </c>
      <c r="DR118" s="988"/>
      <c r="DS118" s="988"/>
      <c r="DT118" s="988"/>
      <c r="DU118" s="989"/>
      <c r="DV118" s="991" t="s">
        <v>426</v>
      </c>
      <c r="DW118" s="992"/>
      <c r="DX118" s="992"/>
      <c r="DY118" s="992"/>
      <c r="DZ118" s="993"/>
    </row>
    <row r="119" spans="1:130" s="226" customFormat="1" ht="26.25" customHeight="1" x14ac:dyDescent="0.15">
      <c r="A119" s="1085" t="s">
        <v>401</v>
      </c>
      <c r="B119" s="976"/>
      <c r="C119" s="958" t="s">
        <v>402</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228</v>
      </c>
      <c r="AB119" s="929"/>
      <c r="AC119" s="929"/>
      <c r="AD119" s="929"/>
      <c r="AE119" s="930"/>
      <c r="AF119" s="931" t="s">
        <v>228</v>
      </c>
      <c r="AG119" s="929"/>
      <c r="AH119" s="929"/>
      <c r="AI119" s="929"/>
      <c r="AJ119" s="930"/>
      <c r="AK119" s="931" t="s">
        <v>426</v>
      </c>
      <c r="AL119" s="929"/>
      <c r="AM119" s="929"/>
      <c r="AN119" s="929"/>
      <c r="AO119" s="930"/>
      <c r="AP119" s="932" t="s">
        <v>228</v>
      </c>
      <c r="AQ119" s="933"/>
      <c r="AR119" s="933"/>
      <c r="AS119" s="933"/>
      <c r="AT119" s="934"/>
      <c r="AU119" s="939"/>
      <c r="AV119" s="940"/>
      <c r="AW119" s="940"/>
      <c r="AX119" s="940"/>
      <c r="AY119" s="940"/>
      <c r="AZ119" s="247" t="s">
        <v>189</v>
      </c>
      <c r="BA119" s="247"/>
      <c r="BB119" s="247"/>
      <c r="BC119" s="247"/>
      <c r="BD119" s="247"/>
      <c r="BE119" s="247"/>
      <c r="BF119" s="247"/>
      <c r="BG119" s="247"/>
      <c r="BH119" s="247"/>
      <c r="BI119" s="247"/>
      <c r="BJ119" s="247"/>
      <c r="BK119" s="247"/>
      <c r="BL119" s="247"/>
      <c r="BM119" s="247"/>
      <c r="BN119" s="247"/>
      <c r="BO119" s="1006" t="s">
        <v>429</v>
      </c>
      <c r="BP119" s="1034"/>
      <c r="BQ119" s="1028">
        <v>7988824</v>
      </c>
      <c r="BR119" s="1029"/>
      <c r="BS119" s="1029"/>
      <c r="BT119" s="1029"/>
      <c r="BU119" s="1029"/>
      <c r="BV119" s="1029">
        <v>7790915</v>
      </c>
      <c r="BW119" s="1029"/>
      <c r="BX119" s="1029"/>
      <c r="BY119" s="1029"/>
      <c r="BZ119" s="1029"/>
      <c r="CA119" s="1029">
        <v>7544680</v>
      </c>
      <c r="CB119" s="1029"/>
      <c r="CC119" s="1029"/>
      <c r="CD119" s="1029"/>
      <c r="CE119" s="1029"/>
      <c r="CF119" s="1030"/>
      <c r="CG119" s="1031"/>
      <c r="CH119" s="1031"/>
      <c r="CI119" s="1031"/>
      <c r="CJ119" s="1032"/>
      <c r="CK119" s="979"/>
      <c r="CL119" s="980"/>
      <c r="CM119" s="1002" t="s">
        <v>430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228</v>
      </c>
      <c r="DH119" s="1015"/>
      <c r="DI119" s="1015"/>
      <c r="DJ119" s="1015"/>
      <c r="DK119" s="1016"/>
      <c r="DL119" s="1014" t="s">
        <v>228</v>
      </c>
      <c r="DM119" s="1015"/>
      <c r="DN119" s="1015"/>
      <c r="DO119" s="1015"/>
      <c r="DP119" s="1016"/>
      <c r="DQ119" s="1014" t="s">
        <v>228</v>
      </c>
      <c r="DR119" s="1015"/>
      <c r="DS119" s="1015"/>
      <c r="DT119" s="1015"/>
      <c r="DU119" s="1016"/>
      <c r="DV119" s="1017" t="s">
        <v>426</v>
      </c>
      <c r="DW119" s="1018"/>
      <c r="DX119" s="1018"/>
      <c r="DY119" s="1018"/>
      <c r="DZ119" s="1019"/>
    </row>
    <row r="120" spans="1:130" s="226" customFormat="1" ht="26.25" customHeight="1" x14ac:dyDescent="0.15">
      <c r="A120" s="1086"/>
      <c r="B120" s="978"/>
      <c r="C120" s="951" t="s">
        <v>405</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228</v>
      </c>
      <c r="AB120" s="988"/>
      <c r="AC120" s="988"/>
      <c r="AD120" s="988"/>
      <c r="AE120" s="989"/>
      <c r="AF120" s="990" t="s">
        <v>426</v>
      </c>
      <c r="AG120" s="988"/>
      <c r="AH120" s="988"/>
      <c r="AI120" s="988"/>
      <c r="AJ120" s="989"/>
      <c r="AK120" s="990" t="s">
        <v>426</v>
      </c>
      <c r="AL120" s="988"/>
      <c r="AM120" s="988"/>
      <c r="AN120" s="988"/>
      <c r="AO120" s="989"/>
      <c r="AP120" s="991" t="s">
        <v>228</v>
      </c>
      <c r="AQ120" s="992"/>
      <c r="AR120" s="992"/>
      <c r="AS120" s="992"/>
      <c r="AT120" s="993"/>
      <c r="AU120" s="1020" t="s">
        <v>431</v>
      </c>
      <c r="AV120" s="1021"/>
      <c r="AW120" s="1021"/>
      <c r="AX120" s="1021"/>
      <c r="AY120" s="1022"/>
      <c r="AZ120" s="958" t="s">
        <v>432</v>
      </c>
      <c r="BA120" s="926"/>
      <c r="BB120" s="926"/>
      <c r="BC120" s="926"/>
      <c r="BD120" s="926"/>
      <c r="BE120" s="926"/>
      <c r="BF120" s="926"/>
      <c r="BG120" s="926"/>
      <c r="BH120" s="926"/>
      <c r="BI120" s="926"/>
      <c r="BJ120" s="926"/>
      <c r="BK120" s="926"/>
      <c r="BL120" s="926"/>
      <c r="BM120" s="926"/>
      <c r="BN120" s="926"/>
      <c r="BO120" s="926"/>
      <c r="BP120" s="927"/>
      <c r="BQ120" s="959">
        <v>6081062</v>
      </c>
      <c r="BR120" s="960"/>
      <c r="BS120" s="960"/>
      <c r="BT120" s="960"/>
      <c r="BU120" s="960"/>
      <c r="BV120" s="960">
        <v>5326546</v>
      </c>
      <c r="BW120" s="960"/>
      <c r="BX120" s="960"/>
      <c r="BY120" s="960"/>
      <c r="BZ120" s="960"/>
      <c r="CA120" s="960">
        <v>5779442</v>
      </c>
      <c r="CB120" s="960"/>
      <c r="CC120" s="960"/>
      <c r="CD120" s="960"/>
      <c r="CE120" s="960"/>
      <c r="CF120" s="973">
        <v>167.9</v>
      </c>
      <c r="CG120" s="974"/>
      <c r="CH120" s="974"/>
      <c r="CI120" s="974"/>
      <c r="CJ120" s="974"/>
      <c r="CK120" s="1035" t="s">
        <v>433</v>
      </c>
      <c r="CL120" s="1036"/>
      <c r="CM120" s="1036"/>
      <c r="CN120" s="1036"/>
      <c r="CO120" s="1037"/>
      <c r="CP120" s="1043" t="s">
        <v>434</v>
      </c>
      <c r="CQ120" s="1044"/>
      <c r="CR120" s="1044"/>
      <c r="CS120" s="1044"/>
      <c r="CT120" s="1044"/>
      <c r="CU120" s="1044"/>
      <c r="CV120" s="1044"/>
      <c r="CW120" s="1044"/>
      <c r="CX120" s="1044"/>
      <c r="CY120" s="1044"/>
      <c r="CZ120" s="1044"/>
      <c r="DA120" s="1044"/>
      <c r="DB120" s="1044"/>
      <c r="DC120" s="1044"/>
      <c r="DD120" s="1044"/>
      <c r="DE120" s="1044"/>
      <c r="DF120" s="1045"/>
      <c r="DG120" s="959" t="s">
        <v>228</v>
      </c>
      <c r="DH120" s="960"/>
      <c r="DI120" s="960"/>
      <c r="DJ120" s="960"/>
      <c r="DK120" s="960"/>
      <c r="DL120" s="960">
        <v>2794612</v>
      </c>
      <c r="DM120" s="960"/>
      <c r="DN120" s="960"/>
      <c r="DO120" s="960"/>
      <c r="DP120" s="960"/>
      <c r="DQ120" s="960">
        <v>2611632</v>
      </c>
      <c r="DR120" s="960"/>
      <c r="DS120" s="960"/>
      <c r="DT120" s="960"/>
      <c r="DU120" s="960"/>
      <c r="DV120" s="961">
        <v>75.900000000000006</v>
      </c>
      <c r="DW120" s="961"/>
      <c r="DX120" s="961"/>
      <c r="DY120" s="961"/>
      <c r="DZ120" s="962"/>
    </row>
    <row r="121" spans="1:130" s="226" customFormat="1" ht="26.25" customHeight="1" x14ac:dyDescent="0.15">
      <c r="A121" s="1086"/>
      <c r="B121" s="978"/>
      <c r="C121" s="1003" t="s">
        <v>435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228</v>
      </c>
      <c r="AB121" s="988"/>
      <c r="AC121" s="988"/>
      <c r="AD121" s="988"/>
      <c r="AE121" s="989"/>
      <c r="AF121" s="990" t="s">
        <v>228</v>
      </c>
      <c r="AG121" s="988"/>
      <c r="AH121" s="988"/>
      <c r="AI121" s="988"/>
      <c r="AJ121" s="989"/>
      <c r="AK121" s="990" t="s">
        <v>426</v>
      </c>
      <c r="AL121" s="988"/>
      <c r="AM121" s="988"/>
      <c r="AN121" s="988"/>
      <c r="AO121" s="989"/>
      <c r="AP121" s="991" t="s">
        <v>228</v>
      </c>
      <c r="AQ121" s="992"/>
      <c r="AR121" s="992"/>
      <c r="AS121" s="992"/>
      <c r="AT121" s="993"/>
      <c r="AU121" s="1023"/>
      <c r="AV121" s="1024"/>
      <c r="AW121" s="1024"/>
      <c r="AX121" s="1024"/>
      <c r="AY121" s="1025"/>
      <c r="AZ121" s="951" t="s">
        <v>436</v>
      </c>
      <c r="BA121" s="952"/>
      <c r="BB121" s="952"/>
      <c r="BC121" s="952"/>
      <c r="BD121" s="952"/>
      <c r="BE121" s="952"/>
      <c r="BF121" s="952"/>
      <c r="BG121" s="952"/>
      <c r="BH121" s="952"/>
      <c r="BI121" s="952"/>
      <c r="BJ121" s="952"/>
      <c r="BK121" s="952"/>
      <c r="BL121" s="952"/>
      <c r="BM121" s="952"/>
      <c r="BN121" s="952"/>
      <c r="BO121" s="952"/>
      <c r="BP121" s="953"/>
      <c r="BQ121" s="954">
        <v>196732</v>
      </c>
      <c r="BR121" s="955"/>
      <c r="BS121" s="955"/>
      <c r="BT121" s="955"/>
      <c r="BU121" s="955"/>
      <c r="BV121" s="955">
        <v>251935</v>
      </c>
      <c r="BW121" s="955"/>
      <c r="BX121" s="955"/>
      <c r="BY121" s="955"/>
      <c r="BZ121" s="955"/>
      <c r="CA121" s="955">
        <v>214850</v>
      </c>
      <c r="CB121" s="955"/>
      <c r="CC121" s="955"/>
      <c r="CD121" s="955"/>
      <c r="CE121" s="955"/>
      <c r="CF121" s="949">
        <v>6.2</v>
      </c>
      <c r="CG121" s="950"/>
      <c r="CH121" s="950"/>
      <c r="CI121" s="950"/>
      <c r="CJ121" s="950"/>
      <c r="CK121" s="1038"/>
      <c r="CL121" s="1039"/>
      <c r="CM121" s="1039"/>
      <c r="CN121" s="1039"/>
      <c r="CO121" s="1040"/>
      <c r="CP121" s="1048" t="s">
        <v>370</v>
      </c>
      <c r="CQ121" s="1049"/>
      <c r="CR121" s="1049"/>
      <c r="CS121" s="1049"/>
      <c r="CT121" s="1049"/>
      <c r="CU121" s="1049"/>
      <c r="CV121" s="1049"/>
      <c r="CW121" s="1049"/>
      <c r="CX121" s="1049"/>
      <c r="CY121" s="1049"/>
      <c r="CZ121" s="1049"/>
      <c r="DA121" s="1049"/>
      <c r="DB121" s="1049"/>
      <c r="DC121" s="1049"/>
      <c r="DD121" s="1049"/>
      <c r="DE121" s="1049"/>
      <c r="DF121" s="1050"/>
      <c r="DG121" s="954" t="s">
        <v>228</v>
      </c>
      <c r="DH121" s="955"/>
      <c r="DI121" s="955"/>
      <c r="DJ121" s="955"/>
      <c r="DK121" s="955"/>
      <c r="DL121" s="955" t="s">
        <v>228</v>
      </c>
      <c r="DM121" s="955"/>
      <c r="DN121" s="955"/>
      <c r="DO121" s="955"/>
      <c r="DP121" s="955"/>
      <c r="DQ121" s="955" t="s">
        <v>228</v>
      </c>
      <c r="DR121" s="955"/>
      <c r="DS121" s="955"/>
      <c r="DT121" s="955"/>
      <c r="DU121" s="955"/>
      <c r="DV121" s="956" t="s">
        <v>228</v>
      </c>
      <c r="DW121" s="956"/>
      <c r="DX121" s="956"/>
      <c r="DY121" s="956"/>
      <c r="DZ121" s="957"/>
    </row>
    <row r="122" spans="1:130" s="226" customFormat="1" ht="26.25" customHeight="1" x14ac:dyDescent="0.15">
      <c r="A122" s="1086"/>
      <c r="B122" s="978"/>
      <c r="C122" s="951" t="s">
        <v>416</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228</v>
      </c>
      <c r="AB122" s="988"/>
      <c r="AC122" s="988"/>
      <c r="AD122" s="988"/>
      <c r="AE122" s="989"/>
      <c r="AF122" s="990" t="s">
        <v>228</v>
      </c>
      <c r="AG122" s="988"/>
      <c r="AH122" s="988"/>
      <c r="AI122" s="988"/>
      <c r="AJ122" s="989"/>
      <c r="AK122" s="990" t="s">
        <v>437</v>
      </c>
      <c r="AL122" s="988"/>
      <c r="AM122" s="988"/>
      <c r="AN122" s="988"/>
      <c r="AO122" s="989"/>
      <c r="AP122" s="991" t="s">
        <v>437</v>
      </c>
      <c r="AQ122" s="992"/>
      <c r="AR122" s="992"/>
      <c r="AS122" s="992"/>
      <c r="AT122" s="993"/>
      <c r="AU122" s="1023"/>
      <c r="AV122" s="1024"/>
      <c r="AW122" s="1024"/>
      <c r="AX122" s="1024"/>
      <c r="AY122" s="1025"/>
      <c r="AZ122" s="1002" t="s">
        <v>438</v>
      </c>
      <c r="BA122" s="994"/>
      <c r="BB122" s="994"/>
      <c r="BC122" s="994"/>
      <c r="BD122" s="994"/>
      <c r="BE122" s="994"/>
      <c r="BF122" s="994"/>
      <c r="BG122" s="994"/>
      <c r="BH122" s="994"/>
      <c r="BI122" s="994"/>
      <c r="BJ122" s="994"/>
      <c r="BK122" s="994"/>
      <c r="BL122" s="994"/>
      <c r="BM122" s="994"/>
      <c r="BN122" s="994"/>
      <c r="BO122" s="994"/>
      <c r="BP122" s="995"/>
      <c r="BQ122" s="1028">
        <v>4684538</v>
      </c>
      <c r="BR122" s="1029"/>
      <c r="BS122" s="1029"/>
      <c r="BT122" s="1029"/>
      <c r="BU122" s="1029"/>
      <c r="BV122" s="1029">
        <v>4761302</v>
      </c>
      <c r="BW122" s="1029"/>
      <c r="BX122" s="1029"/>
      <c r="BY122" s="1029"/>
      <c r="BZ122" s="1029"/>
      <c r="CA122" s="1029">
        <v>4861494</v>
      </c>
      <c r="CB122" s="1029"/>
      <c r="CC122" s="1029"/>
      <c r="CD122" s="1029"/>
      <c r="CE122" s="1029"/>
      <c r="CF122" s="1046">
        <v>141.19999999999999</v>
      </c>
      <c r="CG122" s="1047"/>
      <c r="CH122" s="1047"/>
      <c r="CI122" s="1047"/>
      <c r="CJ122" s="1047"/>
      <c r="CK122" s="1038"/>
      <c r="CL122" s="1039"/>
      <c r="CM122" s="1039"/>
      <c r="CN122" s="1039"/>
      <c r="CO122" s="1040"/>
      <c r="CP122" s="1048" t="s">
        <v>439</v>
      </c>
      <c r="CQ122" s="1049"/>
      <c r="CR122" s="1049"/>
      <c r="CS122" s="1049"/>
      <c r="CT122" s="1049"/>
      <c r="CU122" s="1049"/>
      <c r="CV122" s="1049"/>
      <c r="CW122" s="1049"/>
      <c r="CX122" s="1049"/>
      <c r="CY122" s="1049"/>
      <c r="CZ122" s="1049"/>
      <c r="DA122" s="1049"/>
      <c r="DB122" s="1049"/>
      <c r="DC122" s="1049"/>
      <c r="DD122" s="1049"/>
      <c r="DE122" s="1049"/>
      <c r="DF122" s="1050"/>
      <c r="DG122" s="954" t="s">
        <v>228</v>
      </c>
      <c r="DH122" s="955"/>
      <c r="DI122" s="955"/>
      <c r="DJ122" s="955"/>
      <c r="DK122" s="955"/>
      <c r="DL122" s="955" t="s">
        <v>426</v>
      </c>
      <c r="DM122" s="955"/>
      <c r="DN122" s="955"/>
      <c r="DO122" s="955"/>
      <c r="DP122" s="955"/>
      <c r="DQ122" s="955" t="s">
        <v>228</v>
      </c>
      <c r="DR122" s="955"/>
      <c r="DS122" s="955"/>
      <c r="DT122" s="955"/>
      <c r="DU122" s="955"/>
      <c r="DV122" s="956" t="s">
        <v>228</v>
      </c>
      <c r="DW122" s="956"/>
      <c r="DX122" s="956"/>
      <c r="DY122" s="956"/>
      <c r="DZ122" s="957"/>
    </row>
    <row r="123" spans="1:130" s="226" customFormat="1" ht="26.25" customHeight="1" x14ac:dyDescent="0.15">
      <c r="A123" s="1086"/>
      <c r="B123" s="978"/>
      <c r="C123" s="951" t="s">
        <v>422</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426</v>
      </c>
      <c r="AB123" s="988"/>
      <c r="AC123" s="988"/>
      <c r="AD123" s="988"/>
      <c r="AE123" s="989"/>
      <c r="AF123" s="990" t="s">
        <v>426</v>
      </c>
      <c r="AG123" s="988"/>
      <c r="AH123" s="988"/>
      <c r="AI123" s="988"/>
      <c r="AJ123" s="989"/>
      <c r="AK123" s="990" t="s">
        <v>228</v>
      </c>
      <c r="AL123" s="988"/>
      <c r="AM123" s="988"/>
      <c r="AN123" s="988"/>
      <c r="AO123" s="989"/>
      <c r="AP123" s="991" t="s">
        <v>228</v>
      </c>
      <c r="AQ123" s="992"/>
      <c r="AR123" s="992"/>
      <c r="AS123" s="992"/>
      <c r="AT123" s="993"/>
      <c r="AU123" s="1026"/>
      <c r="AV123" s="1027"/>
      <c r="AW123" s="1027"/>
      <c r="AX123" s="1027"/>
      <c r="AY123" s="1027"/>
      <c r="AZ123" s="247" t="s">
        <v>189</v>
      </c>
      <c r="BA123" s="247"/>
      <c r="BB123" s="247"/>
      <c r="BC123" s="247"/>
      <c r="BD123" s="247"/>
      <c r="BE123" s="247"/>
      <c r="BF123" s="247"/>
      <c r="BG123" s="247"/>
      <c r="BH123" s="247"/>
      <c r="BI123" s="247"/>
      <c r="BJ123" s="247"/>
      <c r="BK123" s="247"/>
      <c r="BL123" s="247"/>
      <c r="BM123" s="247"/>
      <c r="BN123" s="247"/>
      <c r="BO123" s="1006" t="s">
        <v>440</v>
      </c>
      <c r="BP123" s="1034"/>
      <c r="BQ123" s="1092">
        <v>10962332</v>
      </c>
      <c r="BR123" s="1093"/>
      <c r="BS123" s="1093"/>
      <c r="BT123" s="1093"/>
      <c r="BU123" s="1093"/>
      <c r="BV123" s="1093">
        <v>10339783</v>
      </c>
      <c r="BW123" s="1093"/>
      <c r="BX123" s="1093"/>
      <c r="BY123" s="1093"/>
      <c r="BZ123" s="1093"/>
      <c r="CA123" s="1093">
        <v>10855786</v>
      </c>
      <c r="CB123" s="1093"/>
      <c r="CC123" s="1093"/>
      <c r="CD123" s="1093"/>
      <c r="CE123" s="1093"/>
      <c r="CF123" s="1030"/>
      <c r="CG123" s="1031"/>
      <c r="CH123" s="1031"/>
      <c r="CI123" s="1031"/>
      <c r="CJ123" s="1032"/>
      <c r="CK123" s="1038"/>
      <c r="CL123" s="1039"/>
      <c r="CM123" s="1039"/>
      <c r="CN123" s="1039"/>
      <c r="CO123" s="1040"/>
      <c r="CP123" s="1048" t="s">
        <v>369</v>
      </c>
      <c r="CQ123" s="1049"/>
      <c r="CR123" s="1049"/>
      <c r="CS123" s="1049"/>
      <c r="CT123" s="1049"/>
      <c r="CU123" s="1049"/>
      <c r="CV123" s="1049"/>
      <c r="CW123" s="1049"/>
      <c r="CX123" s="1049"/>
      <c r="CY123" s="1049"/>
      <c r="CZ123" s="1049"/>
      <c r="DA123" s="1049"/>
      <c r="DB123" s="1049"/>
      <c r="DC123" s="1049"/>
      <c r="DD123" s="1049"/>
      <c r="DE123" s="1049"/>
      <c r="DF123" s="1050"/>
      <c r="DG123" s="987" t="s">
        <v>228</v>
      </c>
      <c r="DH123" s="988"/>
      <c r="DI123" s="988"/>
      <c r="DJ123" s="988"/>
      <c r="DK123" s="989"/>
      <c r="DL123" s="990" t="s">
        <v>228</v>
      </c>
      <c r="DM123" s="988"/>
      <c r="DN123" s="988"/>
      <c r="DO123" s="988"/>
      <c r="DP123" s="989"/>
      <c r="DQ123" s="990" t="s">
        <v>228</v>
      </c>
      <c r="DR123" s="988"/>
      <c r="DS123" s="988"/>
      <c r="DT123" s="988"/>
      <c r="DU123" s="989"/>
      <c r="DV123" s="991" t="s">
        <v>228</v>
      </c>
      <c r="DW123" s="992"/>
      <c r="DX123" s="992"/>
      <c r="DY123" s="992"/>
      <c r="DZ123" s="993"/>
    </row>
    <row r="124" spans="1:130" s="226" customFormat="1" ht="26.25" customHeight="1" thickBot="1" x14ac:dyDescent="0.2">
      <c r="A124" s="1086"/>
      <c r="B124" s="978"/>
      <c r="C124" s="951" t="s">
        <v>425</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228</v>
      </c>
      <c r="AB124" s="988"/>
      <c r="AC124" s="988"/>
      <c r="AD124" s="988"/>
      <c r="AE124" s="989"/>
      <c r="AF124" s="990" t="s">
        <v>437</v>
      </c>
      <c r="AG124" s="988"/>
      <c r="AH124" s="988"/>
      <c r="AI124" s="988"/>
      <c r="AJ124" s="989"/>
      <c r="AK124" s="990" t="s">
        <v>228</v>
      </c>
      <c r="AL124" s="988"/>
      <c r="AM124" s="988"/>
      <c r="AN124" s="988"/>
      <c r="AO124" s="989"/>
      <c r="AP124" s="991" t="s">
        <v>228</v>
      </c>
      <c r="AQ124" s="992"/>
      <c r="AR124" s="992"/>
      <c r="AS124" s="992"/>
      <c r="AT124" s="993"/>
      <c r="AU124" s="1088" t="s">
        <v>441</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228</v>
      </c>
      <c r="BR124" s="1056"/>
      <c r="BS124" s="1056"/>
      <c r="BT124" s="1056"/>
      <c r="BU124" s="1056"/>
      <c r="BV124" s="1056" t="s">
        <v>228</v>
      </c>
      <c r="BW124" s="1056"/>
      <c r="BX124" s="1056"/>
      <c r="BY124" s="1056"/>
      <c r="BZ124" s="1056"/>
      <c r="CA124" s="1056" t="s">
        <v>228</v>
      </c>
      <c r="CB124" s="1056"/>
      <c r="CC124" s="1056"/>
      <c r="CD124" s="1056"/>
      <c r="CE124" s="1056"/>
      <c r="CF124" s="1057"/>
      <c r="CG124" s="1058"/>
      <c r="CH124" s="1058"/>
      <c r="CI124" s="1058"/>
      <c r="CJ124" s="1059"/>
      <c r="CK124" s="1041"/>
      <c r="CL124" s="1041"/>
      <c r="CM124" s="1041"/>
      <c r="CN124" s="1041"/>
      <c r="CO124" s="1042"/>
      <c r="CP124" s="1048" t="s">
        <v>442</v>
      </c>
      <c r="CQ124" s="1049"/>
      <c r="CR124" s="1049"/>
      <c r="CS124" s="1049"/>
      <c r="CT124" s="1049"/>
      <c r="CU124" s="1049"/>
      <c r="CV124" s="1049"/>
      <c r="CW124" s="1049"/>
      <c r="CX124" s="1049"/>
      <c r="CY124" s="1049"/>
      <c r="CZ124" s="1049"/>
      <c r="DA124" s="1049"/>
      <c r="DB124" s="1049"/>
      <c r="DC124" s="1049"/>
      <c r="DD124" s="1049"/>
      <c r="DE124" s="1049"/>
      <c r="DF124" s="1050"/>
      <c r="DG124" s="1033">
        <v>3073909</v>
      </c>
      <c r="DH124" s="1015"/>
      <c r="DI124" s="1015"/>
      <c r="DJ124" s="1015"/>
      <c r="DK124" s="1016"/>
      <c r="DL124" s="1014">
        <v>89851</v>
      </c>
      <c r="DM124" s="1015"/>
      <c r="DN124" s="1015"/>
      <c r="DO124" s="1015"/>
      <c r="DP124" s="1016"/>
      <c r="DQ124" s="1014" t="s">
        <v>437</v>
      </c>
      <c r="DR124" s="1015"/>
      <c r="DS124" s="1015"/>
      <c r="DT124" s="1015"/>
      <c r="DU124" s="1016"/>
      <c r="DV124" s="1017" t="s">
        <v>228</v>
      </c>
      <c r="DW124" s="1018"/>
      <c r="DX124" s="1018"/>
      <c r="DY124" s="1018"/>
      <c r="DZ124" s="1019"/>
    </row>
    <row r="125" spans="1:130" s="226" customFormat="1" ht="26.25" customHeight="1" x14ac:dyDescent="0.15">
      <c r="A125" s="1086"/>
      <c r="B125" s="978"/>
      <c r="C125" s="951" t="s">
        <v>428</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426</v>
      </c>
      <c r="AB125" s="988"/>
      <c r="AC125" s="988"/>
      <c r="AD125" s="988"/>
      <c r="AE125" s="989"/>
      <c r="AF125" s="990" t="s">
        <v>228</v>
      </c>
      <c r="AG125" s="988"/>
      <c r="AH125" s="988"/>
      <c r="AI125" s="988"/>
      <c r="AJ125" s="989"/>
      <c r="AK125" s="990" t="s">
        <v>228</v>
      </c>
      <c r="AL125" s="988"/>
      <c r="AM125" s="988"/>
      <c r="AN125" s="988"/>
      <c r="AO125" s="989"/>
      <c r="AP125" s="991" t="s">
        <v>228</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443</v>
      </c>
      <c r="CL125" s="1036"/>
      <c r="CM125" s="1036"/>
      <c r="CN125" s="1036"/>
      <c r="CO125" s="1037"/>
      <c r="CP125" s="958" t="s">
        <v>444</v>
      </c>
      <c r="CQ125" s="926"/>
      <c r="CR125" s="926"/>
      <c r="CS125" s="926"/>
      <c r="CT125" s="926"/>
      <c r="CU125" s="926"/>
      <c r="CV125" s="926"/>
      <c r="CW125" s="926"/>
      <c r="CX125" s="926"/>
      <c r="CY125" s="926"/>
      <c r="CZ125" s="926"/>
      <c r="DA125" s="926"/>
      <c r="DB125" s="926"/>
      <c r="DC125" s="926"/>
      <c r="DD125" s="926"/>
      <c r="DE125" s="926"/>
      <c r="DF125" s="927"/>
      <c r="DG125" s="959" t="s">
        <v>228</v>
      </c>
      <c r="DH125" s="960"/>
      <c r="DI125" s="960"/>
      <c r="DJ125" s="960"/>
      <c r="DK125" s="960"/>
      <c r="DL125" s="960" t="s">
        <v>426</v>
      </c>
      <c r="DM125" s="960"/>
      <c r="DN125" s="960"/>
      <c r="DO125" s="960"/>
      <c r="DP125" s="960"/>
      <c r="DQ125" s="960" t="s">
        <v>228</v>
      </c>
      <c r="DR125" s="960"/>
      <c r="DS125" s="960"/>
      <c r="DT125" s="960"/>
      <c r="DU125" s="960"/>
      <c r="DV125" s="961" t="s">
        <v>228</v>
      </c>
      <c r="DW125" s="961"/>
      <c r="DX125" s="961"/>
      <c r="DY125" s="961"/>
      <c r="DZ125" s="962"/>
    </row>
    <row r="126" spans="1:130" s="226" customFormat="1" ht="26.25" customHeight="1" thickBot="1" x14ac:dyDescent="0.2">
      <c r="A126" s="1086"/>
      <c r="B126" s="978"/>
      <c r="C126" s="951" t="s">
        <v>430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228</v>
      </c>
      <c r="AB126" s="988"/>
      <c r="AC126" s="988"/>
      <c r="AD126" s="988"/>
      <c r="AE126" s="989"/>
      <c r="AF126" s="990" t="s">
        <v>437</v>
      </c>
      <c r="AG126" s="988"/>
      <c r="AH126" s="988"/>
      <c r="AI126" s="988"/>
      <c r="AJ126" s="989"/>
      <c r="AK126" s="990" t="s">
        <v>228</v>
      </c>
      <c r="AL126" s="988"/>
      <c r="AM126" s="988"/>
      <c r="AN126" s="988"/>
      <c r="AO126" s="989"/>
      <c r="AP126" s="991" t="s">
        <v>228</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445</v>
      </c>
      <c r="CQ126" s="952"/>
      <c r="CR126" s="952"/>
      <c r="CS126" s="952"/>
      <c r="CT126" s="952"/>
      <c r="CU126" s="952"/>
      <c r="CV126" s="952"/>
      <c r="CW126" s="952"/>
      <c r="CX126" s="952"/>
      <c r="CY126" s="952"/>
      <c r="CZ126" s="952"/>
      <c r="DA126" s="952"/>
      <c r="DB126" s="952"/>
      <c r="DC126" s="952"/>
      <c r="DD126" s="952"/>
      <c r="DE126" s="952"/>
      <c r="DF126" s="953"/>
      <c r="DG126" s="954" t="s">
        <v>228</v>
      </c>
      <c r="DH126" s="955"/>
      <c r="DI126" s="955"/>
      <c r="DJ126" s="955"/>
      <c r="DK126" s="955"/>
      <c r="DL126" s="955" t="s">
        <v>228</v>
      </c>
      <c r="DM126" s="955"/>
      <c r="DN126" s="955"/>
      <c r="DO126" s="955"/>
      <c r="DP126" s="955"/>
      <c r="DQ126" s="955" t="s">
        <v>426</v>
      </c>
      <c r="DR126" s="955"/>
      <c r="DS126" s="955"/>
      <c r="DT126" s="955"/>
      <c r="DU126" s="955"/>
      <c r="DV126" s="956" t="s">
        <v>228</v>
      </c>
      <c r="DW126" s="956"/>
      <c r="DX126" s="956"/>
      <c r="DY126" s="956"/>
      <c r="DZ126" s="957"/>
    </row>
    <row r="127" spans="1:130" s="226" customFormat="1" ht="26.25" customHeight="1" x14ac:dyDescent="0.15">
      <c r="A127" s="1087"/>
      <c r="B127" s="980"/>
      <c r="C127" s="1002" t="s">
        <v>446</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228</v>
      </c>
      <c r="AB127" s="988"/>
      <c r="AC127" s="988"/>
      <c r="AD127" s="988"/>
      <c r="AE127" s="989"/>
      <c r="AF127" s="990" t="s">
        <v>228</v>
      </c>
      <c r="AG127" s="988"/>
      <c r="AH127" s="988"/>
      <c r="AI127" s="988"/>
      <c r="AJ127" s="989"/>
      <c r="AK127" s="990" t="s">
        <v>228</v>
      </c>
      <c r="AL127" s="988"/>
      <c r="AM127" s="988"/>
      <c r="AN127" s="988"/>
      <c r="AO127" s="989"/>
      <c r="AP127" s="991" t="s">
        <v>228</v>
      </c>
      <c r="AQ127" s="992"/>
      <c r="AR127" s="992"/>
      <c r="AS127" s="992"/>
      <c r="AT127" s="993"/>
      <c r="AU127" s="228"/>
      <c r="AV127" s="228"/>
      <c r="AW127" s="228"/>
      <c r="AX127" s="1060" t="s">
        <v>447</v>
      </c>
      <c r="AY127" s="1061"/>
      <c r="AZ127" s="1061"/>
      <c r="BA127" s="1061"/>
      <c r="BB127" s="1061"/>
      <c r="BC127" s="1061"/>
      <c r="BD127" s="1061"/>
      <c r="BE127" s="1062"/>
      <c r="BF127" s="1063" t="s">
        <v>448</v>
      </c>
      <c r="BG127" s="1061"/>
      <c r="BH127" s="1061"/>
      <c r="BI127" s="1061"/>
      <c r="BJ127" s="1061"/>
      <c r="BK127" s="1061"/>
      <c r="BL127" s="1062"/>
      <c r="BM127" s="1063" t="s">
        <v>449</v>
      </c>
      <c r="BN127" s="1061"/>
      <c r="BO127" s="1061"/>
      <c r="BP127" s="1061"/>
      <c r="BQ127" s="1061"/>
      <c r="BR127" s="1061"/>
      <c r="BS127" s="1062"/>
      <c r="BT127" s="1063" t="s">
        <v>450</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451</v>
      </c>
      <c r="CQ127" s="952"/>
      <c r="CR127" s="952"/>
      <c r="CS127" s="952"/>
      <c r="CT127" s="952"/>
      <c r="CU127" s="952"/>
      <c r="CV127" s="952"/>
      <c r="CW127" s="952"/>
      <c r="CX127" s="952"/>
      <c r="CY127" s="952"/>
      <c r="CZ127" s="952"/>
      <c r="DA127" s="952"/>
      <c r="DB127" s="952"/>
      <c r="DC127" s="952"/>
      <c r="DD127" s="952"/>
      <c r="DE127" s="952"/>
      <c r="DF127" s="953"/>
      <c r="DG127" s="954" t="s">
        <v>228</v>
      </c>
      <c r="DH127" s="955"/>
      <c r="DI127" s="955"/>
      <c r="DJ127" s="955"/>
      <c r="DK127" s="955"/>
      <c r="DL127" s="955" t="s">
        <v>228</v>
      </c>
      <c r="DM127" s="955"/>
      <c r="DN127" s="955"/>
      <c r="DO127" s="955"/>
      <c r="DP127" s="955"/>
      <c r="DQ127" s="955" t="s">
        <v>228</v>
      </c>
      <c r="DR127" s="955"/>
      <c r="DS127" s="955"/>
      <c r="DT127" s="955"/>
      <c r="DU127" s="955"/>
      <c r="DV127" s="956" t="s">
        <v>228</v>
      </c>
      <c r="DW127" s="956"/>
      <c r="DX127" s="956"/>
      <c r="DY127" s="956"/>
      <c r="DZ127" s="957"/>
    </row>
    <row r="128" spans="1:130" s="226" customFormat="1" ht="26.25" customHeight="1" thickBot="1" x14ac:dyDescent="0.2">
      <c r="A128" s="1070" t="s">
        <v>452</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453</v>
      </c>
      <c r="X128" s="1072"/>
      <c r="Y128" s="1072"/>
      <c r="Z128" s="1073"/>
      <c r="AA128" s="1074">
        <v>43937</v>
      </c>
      <c r="AB128" s="1075"/>
      <c r="AC128" s="1075"/>
      <c r="AD128" s="1075"/>
      <c r="AE128" s="1076"/>
      <c r="AF128" s="1077">
        <v>34590</v>
      </c>
      <c r="AG128" s="1075"/>
      <c r="AH128" s="1075"/>
      <c r="AI128" s="1075"/>
      <c r="AJ128" s="1076"/>
      <c r="AK128" s="1077">
        <v>39458</v>
      </c>
      <c r="AL128" s="1075"/>
      <c r="AM128" s="1075"/>
      <c r="AN128" s="1075"/>
      <c r="AO128" s="1076"/>
      <c r="AP128" s="1078"/>
      <c r="AQ128" s="1079"/>
      <c r="AR128" s="1079"/>
      <c r="AS128" s="1079"/>
      <c r="AT128" s="1080"/>
      <c r="AU128" s="228"/>
      <c r="AV128" s="228"/>
      <c r="AW128" s="228"/>
      <c r="AX128" s="925" t="s">
        <v>454</v>
      </c>
      <c r="AY128" s="926"/>
      <c r="AZ128" s="926"/>
      <c r="BA128" s="926"/>
      <c r="BB128" s="926"/>
      <c r="BC128" s="926"/>
      <c r="BD128" s="926"/>
      <c r="BE128" s="927"/>
      <c r="BF128" s="1081" t="s">
        <v>228</v>
      </c>
      <c r="BG128" s="1082"/>
      <c r="BH128" s="1082"/>
      <c r="BI128" s="1082"/>
      <c r="BJ128" s="1082"/>
      <c r="BK128" s="1082"/>
      <c r="BL128" s="1083"/>
      <c r="BM128" s="1081">
        <v>15</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455</v>
      </c>
      <c r="CQ128" s="755"/>
      <c r="CR128" s="755"/>
      <c r="CS128" s="755"/>
      <c r="CT128" s="755"/>
      <c r="CU128" s="755"/>
      <c r="CV128" s="755"/>
      <c r="CW128" s="755"/>
      <c r="CX128" s="755"/>
      <c r="CY128" s="755"/>
      <c r="CZ128" s="755"/>
      <c r="DA128" s="755"/>
      <c r="DB128" s="755"/>
      <c r="DC128" s="755"/>
      <c r="DD128" s="755"/>
      <c r="DE128" s="755"/>
      <c r="DF128" s="1065"/>
      <c r="DG128" s="1066">
        <v>3147</v>
      </c>
      <c r="DH128" s="1067"/>
      <c r="DI128" s="1067"/>
      <c r="DJ128" s="1067"/>
      <c r="DK128" s="1067"/>
      <c r="DL128" s="1067">
        <v>2864</v>
      </c>
      <c r="DM128" s="1067"/>
      <c r="DN128" s="1067"/>
      <c r="DO128" s="1067"/>
      <c r="DP128" s="1067"/>
      <c r="DQ128" s="1067">
        <v>2671</v>
      </c>
      <c r="DR128" s="1067"/>
      <c r="DS128" s="1067"/>
      <c r="DT128" s="1067"/>
      <c r="DU128" s="1067"/>
      <c r="DV128" s="1068">
        <v>0.1</v>
      </c>
      <c r="DW128" s="1068"/>
      <c r="DX128" s="1068"/>
      <c r="DY128" s="1068"/>
      <c r="DZ128" s="1069"/>
    </row>
    <row r="129" spans="1:131" s="226" customFormat="1" ht="26.25" customHeight="1" x14ac:dyDescent="0.15">
      <c r="A129" s="963" t="s">
        <v>107</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456</v>
      </c>
      <c r="X129" s="1100"/>
      <c r="Y129" s="1100"/>
      <c r="Z129" s="1101"/>
      <c r="AA129" s="987">
        <v>3468419</v>
      </c>
      <c r="AB129" s="988"/>
      <c r="AC129" s="988"/>
      <c r="AD129" s="988"/>
      <c r="AE129" s="989"/>
      <c r="AF129" s="990">
        <v>3761459</v>
      </c>
      <c r="AG129" s="988"/>
      <c r="AH129" s="988"/>
      <c r="AI129" s="988"/>
      <c r="AJ129" s="989"/>
      <c r="AK129" s="990">
        <v>3942742</v>
      </c>
      <c r="AL129" s="988"/>
      <c r="AM129" s="988"/>
      <c r="AN129" s="988"/>
      <c r="AO129" s="989"/>
      <c r="AP129" s="1102"/>
      <c r="AQ129" s="1103"/>
      <c r="AR129" s="1103"/>
      <c r="AS129" s="1103"/>
      <c r="AT129" s="1104"/>
      <c r="AU129" s="229"/>
      <c r="AV129" s="229"/>
      <c r="AW129" s="229"/>
      <c r="AX129" s="1094" t="s">
        <v>457</v>
      </c>
      <c r="AY129" s="952"/>
      <c r="AZ129" s="952"/>
      <c r="BA129" s="952"/>
      <c r="BB129" s="952"/>
      <c r="BC129" s="952"/>
      <c r="BD129" s="952"/>
      <c r="BE129" s="953"/>
      <c r="BF129" s="1095" t="s">
        <v>426</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458</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459</v>
      </c>
      <c r="X130" s="1100"/>
      <c r="Y130" s="1100"/>
      <c r="Z130" s="1101"/>
      <c r="AA130" s="987">
        <v>488401</v>
      </c>
      <c r="AB130" s="988"/>
      <c r="AC130" s="988"/>
      <c r="AD130" s="988"/>
      <c r="AE130" s="989"/>
      <c r="AF130" s="990">
        <v>494591</v>
      </c>
      <c r="AG130" s="988"/>
      <c r="AH130" s="988"/>
      <c r="AI130" s="988"/>
      <c r="AJ130" s="989"/>
      <c r="AK130" s="990">
        <v>500864</v>
      </c>
      <c r="AL130" s="988"/>
      <c r="AM130" s="988"/>
      <c r="AN130" s="988"/>
      <c r="AO130" s="989"/>
      <c r="AP130" s="1102"/>
      <c r="AQ130" s="1103"/>
      <c r="AR130" s="1103"/>
      <c r="AS130" s="1103"/>
      <c r="AT130" s="1104"/>
      <c r="AU130" s="229"/>
      <c r="AV130" s="229"/>
      <c r="AW130" s="229"/>
      <c r="AX130" s="1094" t="s">
        <v>460</v>
      </c>
      <c r="AY130" s="952"/>
      <c r="AZ130" s="952"/>
      <c r="BA130" s="952"/>
      <c r="BB130" s="952"/>
      <c r="BC130" s="952"/>
      <c r="BD130" s="952"/>
      <c r="BE130" s="953"/>
      <c r="BF130" s="1130">
        <v>8.6999999999999993</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461</v>
      </c>
      <c r="X131" s="1137"/>
      <c r="Y131" s="1137"/>
      <c r="Z131" s="1138"/>
      <c r="AA131" s="1033">
        <v>2980018</v>
      </c>
      <c r="AB131" s="1015"/>
      <c r="AC131" s="1015"/>
      <c r="AD131" s="1015"/>
      <c r="AE131" s="1016"/>
      <c r="AF131" s="1014">
        <v>3266868</v>
      </c>
      <c r="AG131" s="1015"/>
      <c r="AH131" s="1015"/>
      <c r="AI131" s="1015"/>
      <c r="AJ131" s="1016"/>
      <c r="AK131" s="1014">
        <v>3441878</v>
      </c>
      <c r="AL131" s="1015"/>
      <c r="AM131" s="1015"/>
      <c r="AN131" s="1015"/>
      <c r="AO131" s="1016"/>
      <c r="AP131" s="1139"/>
      <c r="AQ131" s="1140"/>
      <c r="AR131" s="1140"/>
      <c r="AS131" s="1140"/>
      <c r="AT131" s="1141"/>
      <c r="AU131" s="229"/>
      <c r="AV131" s="229"/>
      <c r="AW131" s="229"/>
      <c r="AX131" s="1112" t="s">
        <v>462</v>
      </c>
      <c r="AY131" s="755"/>
      <c r="AZ131" s="755"/>
      <c r="BA131" s="755"/>
      <c r="BB131" s="755"/>
      <c r="BC131" s="755"/>
      <c r="BD131" s="755"/>
      <c r="BE131" s="1065"/>
      <c r="BF131" s="1113" t="s">
        <v>228</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463</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464</v>
      </c>
      <c r="W132" s="1123"/>
      <c r="X132" s="1123"/>
      <c r="Y132" s="1123"/>
      <c r="Z132" s="1124"/>
      <c r="AA132" s="1125">
        <v>9.0414890109999995</v>
      </c>
      <c r="AB132" s="1126"/>
      <c r="AC132" s="1126"/>
      <c r="AD132" s="1126"/>
      <c r="AE132" s="1127"/>
      <c r="AF132" s="1128">
        <v>8.561717217</v>
      </c>
      <c r="AG132" s="1126"/>
      <c r="AH132" s="1126"/>
      <c r="AI132" s="1126"/>
      <c r="AJ132" s="1127"/>
      <c r="AK132" s="1128">
        <v>8.6431883989999996</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465</v>
      </c>
      <c r="W133" s="1106"/>
      <c r="X133" s="1106"/>
      <c r="Y133" s="1106"/>
      <c r="Z133" s="1107"/>
      <c r="AA133" s="1108">
        <v>8.9</v>
      </c>
      <c r="AB133" s="1109"/>
      <c r="AC133" s="1109"/>
      <c r="AD133" s="1109"/>
      <c r="AE133" s="1110"/>
      <c r="AF133" s="1108">
        <v>8.6999999999999993</v>
      </c>
      <c r="AG133" s="1109"/>
      <c r="AH133" s="1109"/>
      <c r="AI133" s="1109"/>
      <c r="AJ133" s="1110"/>
      <c r="AK133" s="1108">
        <v>8.6999999999999993</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8dRCbX7jh121LylaW5I57Lv1QSjAtmUvYje+SnYeeb0KcW5clTuNjeuNzvh+48wYFCf5HIDqBdzYLcRi6VKBrg==" saltValue="BvB9cICjvgD/jRD58Cie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466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3bQ/OKjx4qpJtTkWdrqhcXUdCMDCwl+mPcg/oss/On/kZ4u/GN18Z/11+BHkqcoDqbwLTbVSLXkxDOFZRtSvQ==" saltValue="Nq2M4nlm6LHhV4xwskxy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37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467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468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469</v>
      </c>
      <c r="AP7" s="268"/>
      <c r="AQ7" s="269" t="s">
        <v>470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471</v>
      </c>
      <c r="AQ8" s="275" t="s">
        <v>472</v>
      </c>
      <c r="AR8" s="276" t="s">
        <v>473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474</v>
      </c>
      <c r="AL9" s="1146"/>
      <c r="AM9" s="1146"/>
      <c r="AN9" s="1147"/>
      <c r="AO9" s="277">
        <v>1036517</v>
      </c>
      <c r="AP9" s="277">
        <v>73831</v>
      </c>
      <c r="AQ9" s="278">
        <v>106927</v>
      </c>
      <c r="AR9" s="279">
        <v>-31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475</v>
      </c>
      <c r="AL10" s="1146"/>
      <c r="AM10" s="1146"/>
      <c r="AN10" s="1147"/>
      <c r="AO10" s="280">
        <v>4975</v>
      </c>
      <c r="AP10" s="280">
        <v>354</v>
      </c>
      <c r="AQ10" s="281">
        <v>15145</v>
      </c>
      <c r="AR10" s="282">
        <v>-97.7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476</v>
      </c>
      <c r="AL11" s="1146"/>
      <c r="AM11" s="1146"/>
      <c r="AN11" s="1147"/>
      <c r="AO11" s="280" t="s">
        <v>477</v>
      </c>
      <c r="AP11" s="280" t="s">
        <v>477</v>
      </c>
      <c r="AQ11" s="281">
        <v>1510</v>
      </c>
      <c r="AR11" s="282" t="s">
        <v>477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478</v>
      </c>
      <c r="AL12" s="1146"/>
      <c r="AM12" s="1146"/>
      <c r="AN12" s="1147"/>
      <c r="AO12" s="280" t="s">
        <v>477</v>
      </c>
      <c r="AP12" s="280" t="s">
        <v>477</v>
      </c>
      <c r="AQ12" s="281">
        <v>21</v>
      </c>
      <c r="AR12" s="282" t="s">
        <v>477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479</v>
      </c>
      <c r="AL13" s="1146"/>
      <c r="AM13" s="1146"/>
      <c r="AN13" s="1147"/>
      <c r="AO13" s="280">
        <v>35187</v>
      </c>
      <c r="AP13" s="280">
        <v>2506</v>
      </c>
      <c r="AQ13" s="281">
        <v>4533</v>
      </c>
      <c r="AR13" s="282">
        <v>-44.7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480</v>
      </c>
      <c r="AL14" s="1146"/>
      <c r="AM14" s="1146"/>
      <c r="AN14" s="1147"/>
      <c r="AO14" s="280">
        <v>20328</v>
      </c>
      <c r="AP14" s="280">
        <v>1448</v>
      </c>
      <c r="AQ14" s="281">
        <v>2422</v>
      </c>
      <c r="AR14" s="282">
        <v>-40.200000000000003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481</v>
      </c>
      <c r="AL15" s="1149"/>
      <c r="AM15" s="1149"/>
      <c r="AN15" s="1150"/>
      <c r="AO15" s="280">
        <v>-57503</v>
      </c>
      <c r="AP15" s="280">
        <v>-4096</v>
      </c>
      <c r="AQ15" s="281">
        <v>-7979</v>
      </c>
      <c r="AR15" s="282">
        <v>-48.7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189</v>
      </c>
      <c r="AL16" s="1149"/>
      <c r="AM16" s="1149"/>
      <c r="AN16" s="1150"/>
      <c r="AO16" s="280">
        <v>1039504</v>
      </c>
      <c r="AP16" s="280">
        <v>74044</v>
      </c>
      <c r="AQ16" s="281">
        <v>122579</v>
      </c>
      <c r="AR16" s="282">
        <v>-39.6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483</v>
      </c>
      <c r="AP20" s="289" t="s">
        <v>484</v>
      </c>
      <c r="AQ20" s="290" t="s">
        <v>485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486</v>
      </c>
      <c r="AL21" s="1152"/>
      <c r="AM21" s="1152"/>
      <c r="AN21" s="1153"/>
      <c r="AO21" s="293">
        <v>6.13</v>
      </c>
      <c r="AP21" s="294">
        <v>10.66</v>
      </c>
      <c r="AQ21" s="295">
        <v>-4.53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487</v>
      </c>
      <c r="AL22" s="1152"/>
      <c r="AM22" s="1152"/>
      <c r="AN22" s="1153"/>
      <c r="AO22" s="298">
        <v>98.7</v>
      </c>
      <c r="AP22" s="299">
        <v>96.3</v>
      </c>
      <c r="AQ22" s="300">
        <v>2.4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488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489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469</v>
      </c>
      <c r="AP30" s="268"/>
      <c r="AQ30" s="269" t="s">
        <v>470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471</v>
      </c>
      <c r="AQ31" s="275" t="s">
        <v>472</v>
      </c>
      <c r="AR31" s="276" t="s">
        <v>473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491</v>
      </c>
      <c r="AL32" s="1160"/>
      <c r="AM32" s="1160"/>
      <c r="AN32" s="1161"/>
      <c r="AO32" s="308">
        <v>525384</v>
      </c>
      <c r="AP32" s="308">
        <v>37423</v>
      </c>
      <c r="AQ32" s="309">
        <v>59977</v>
      </c>
      <c r="AR32" s="310">
        <v>-37.6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492</v>
      </c>
      <c r="AL33" s="1160"/>
      <c r="AM33" s="1160"/>
      <c r="AN33" s="1161"/>
      <c r="AO33" s="308" t="s">
        <v>477</v>
      </c>
      <c r="AP33" s="308" t="s">
        <v>477</v>
      </c>
      <c r="AQ33" s="309" t="s">
        <v>477</v>
      </c>
      <c r="AR33" s="310" t="s">
        <v>477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493</v>
      </c>
      <c r="AL34" s="1160"/>
      <c r="AM34" s="1160"/>
      <c r="AN34" s="1161"/>
      <c r="AO34" s="308" t="s">
        <v>477</v>
      </c>
      <c r="AP34" s="308" t="s">
        <v>477</v>
      </c>
      <c r="AQ34" s="309" t="s">
        <v>477</v>
      </c>
      <c r="AR34" s="310" t="s">
        <v>477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494</v>
      </c>
      <c r="AL35" s="1160"/>
      <c r="AM35" s="1160"/>
      <c r="AN35" s="1161"/>
      <c r="AO35" s="308">
        <v>312426</v>
      </c>
      <c r="AP35" s="308">
        <v>22254</v>
      </c>
      <c r="AQ35" s="309">
        <v>16053</v>
      </c>
      <c r="AR35" s="310">
        <v>38.6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495</v>
      </c>
      <c r="AL36" s="1160"/>
      <c r="AM36" s="1160"/>
      <c r="AN36" s="1161"/>
      <c r="AO36" s="308" t="s">
        <v>477</v>
      </c>
      <c r="AP36" s="308" t="s">
        <v>477</v>
      </c>
      <c r="AQ36" s="309">
        <v>3449</v>
      </c>
      <c r="AR36" s="310" t="s">
        <v>477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496</v>
      </c>
      <c r="AL37" s="1160"/>
      <c r="AM37" s="1160"/>
      <c r="AN37" s="1161"/>
      <c r="AO37" s="308" t="s">
        <v>477</v>
      </c>
      <c r="AP37" s="308" t="s">
        <v>477</v>
      </c>
      <c r="AQ37" s="309">
        <v>404</v>
      </c>
      <c r="AR37" s="310" t="s">
        <v>477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497</v>
      </c>
      <c r="AL38" s="1163"/>
      <c r="AM38" s="1163"/>
      <c r="AN38" s="1164"/>
      <c r="AO38" s="311" t="s">
        <v>477</v>
      </c>
      <c r="AP38" s="311" t="s">
        <v>477</v>
      </c>
      <c r="AQ38" s="312">
        <v>3</v>
      </c>
      <c r="AR38" s="300" t="s">
        <v>477</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498</v>
      </c>
      <c r="AL39" s="1163"/>
      <c r="AM39" s="1163"/>
      <c r="AN39" s="1164"/>
      <c r="AO39" s="308">
        <v>-39458</v>
      </c>
      <c r="AP39" s="308">
        <v>-2811</v>
      </c>
      <c r="AQ39" s="309">
        <v>-3105</v>
      </c>
      <c r="AR39" s="310">
        <v>-9.5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499</v>
      </c>
      <c r="AL40" s="1160"/>
      <c r="AM40" s="1160"/>
      <c r="AN40" s="1161"/>
      <c r="AO40" s="308">
        <v>-500864</v>
      </c>
      <c r="AP40" s="308">
        <v>-35677</v>
      </c>
      <c r="AQ40" s="309">
        <v>-51549</v>
      </c>
      <c r="AR40" s="310">
        <v>-30.8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282</v>
      </c>
      <c r="AL41" s="1166"/>
      <c r="AM41" s="1166"/>
      <c r="AN41" s="1167"/>
      <c r="AO41" s="308">
        <v>297488</v>
      </c>
      <c r="AP41" s="308">
        <v>21190</v>
      </c>
      <c r="AQ41" s="309">
        <v>25231</v>
      </c>
      <c r="AR41" s="310">
        <v>-16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501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469</v>
      </c>
      <c r="AN49" s="1156" t="s">
        <v>503</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504</v>
      </c>
      <c r="AO50" s="325" t="s">
        <v>505</v>
      </c>
      <c r="AP50" s="326" t="s">
        <v>506</v>
      </c>
      <c r="AQ50" s="327" t="s">
        <v>507</v>
      </c>
      <c r="AR50" s="328" t="s">
        <v>508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509</v>
      </c>
      <c r="AL51" s="321"/>
      <c r="AM51" s="329">
        <v>498288</v>
      </c>
      <c r="AN51" s="330">
        <v>35944</v>
      </c>
      <c r="AO51" s="331">
        <v>-59</v>
      </c>
      <c r="AP51" s="332">
        <v>90072</v>
      </c>
      <c r="AQ51" s="333">
        <v>13.3</v>
      </c>
      <c r="AR51" s="334">
        <v>-72.3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510</v>
      </c>
      <c r="AM52" s="337">
        <v>293194</v>
      </c>
      <c r="AN52" s="338">
        <v>21149</v>
      </c>
      <c r="AO52" s="339">
        <v>-51.1</v>
      </c>
      <c r="AP52" s="340">
        <v>46083</v>
      </c>
      <c r="AQ52" s="341">
        <v>3.2</v>
      </c>
      <c r="AR52" s="342">
        <v>-54.3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511</v>
      </c>
      <c r="AL53" s="321"/>
      <c r="AM53" s="329">
        <v>848725</v>
      </c>
      <c r="AN53" s="330">
        <v>60788</v>
      </c>
      <c r="AO53" s="331">
        <v>69.099999999999994</v>
      </c>
      <c r="AP53" s="332">
        <v>88328</v>
      </c>
      <c r="AQ53" s="333">
        <v>-1.9</v>
      </c>
      <c r="AR53" s="334">
        <v>71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510</v>
      </c>
      <c r="AM54" s="337">
        <v>411587</v>
      </c>
      <c r="AN54" s="338">
        <v>29479</v>
      </c>
      <c r="AO54" s="339">
        <v>39.4</v>
      </c>
      <c r="AP54" s="340">
        <v>49013</v>
      </c>
      <c r="AQ54" s="341">
        <v>6.4</v>
      </c>
      <c r="AR54" s="342">
        <v>33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512</v>
      </c>
      <c r="AL55" s="321"/>
      <c r="AM55" s="329">
        <v>932762</v>
      </c>
      <c r="AN55" s="330">
        <v>66564</v>
      </c>
      <c r="AO55" s="331">
        <v>9.5</v>
      </c>
      <c r="AP55" s="332">
        <v>103390</v>
      </c>
      <c r="AQ55" s="333">
        <v>17.100000000000001</v>
      </c>
      <c r="AR55" s="334">
        <v>-7.6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510</v>
      </c>
      <c r="AM56" s="337">
        <v>455685</v>
      </c>
      <c r="AN56" s="338">
        <v>32519</v>
      </c>
      <c r="AO56" s="339">
        <v>10.3</v>
      </c>
      <c r="AP56" s="340">
        <v>51269</v>
      </c>
      <c r="AQ56" s="341">
        <v>4.5999999999999996</v>
      </c>
      <c r="AR56" s="342">
        <v>5.7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513</v>
      </c>
      <c r="AL57" s="321"/>
      <c r="AM57" s="329">
        <v>883618</v>
      </c>
      <c r="AN57" s="330">
        <v>62668</v>
      </c>
      <c r="AO57" s="331">
        <v>-5.9</v>
      </c>
      <c r="AP57" s="332">
        <v>117234</v>
      </c>
      <c r="AQ57" s="333">
        <v>13.4</v>
      </c>
      <c r="AR57" s="334">
        <v>-19.3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510</v>
      </c>
      <c r="AM58" s="337">
        <v>438504</v>
      </c>
      <c r="AN58" s="338">
        <v>31100</v>
      </c>
      <c r="AO58" s="339">
        <v>-4.4000000000000004</v>
      </c>
      <c r="AP58" s="340">
        <v>59796</v>
      </c>
      <c r="AQ58" s="341">
        <v>16.600000000000001</v>
      </c>
      <c r="AR58" s="342">
        <v>-21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514</v>
      </c>
      <c r="AL59" s="321"/>
      <c r="AM59" s="329">
        <v>1046729</v>
      </c>
      <c r="AN59" s="330">
        <v>74559</v>
      </c>
      <c r="AO59" s="331">
        <v>19</v>
      </c>
      <c r="AP59" s="332">
        <v>97758</v>
      </c>
      <c r="AQ59" s="333">
        <v>-16.600000000000001</v>
      </c>
      <c r="AR59" s="334">
        <v>35.6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510</v>
      </c>
      <c r="AM60" s="337">
        <v>422610</v>
      </c>
      <c r="AN60" s="338">
        <v>30103</v>
      </c>
      <c r="AO60" s="339">
        <v>-3.2</v>
      </c>
      <c r="AP60" s="340">
        <v>45946</v>
      </c>
      <c r="AQ60" s="341">
        <v>-23.2</v>
      </c>
      <c r="AR60" s="342">
        <v>20</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515</v>
      </c>
      <c r="AL61" s="343"/>
      <c r="AM61" s="344">
        <v>842024</v>
      </c>
      <c r="AN61" s="345">
        <v>60105</v>
      </c>
      <c r="AO61" s="346">
        <v>6.5</v>
      </c>
      <c r="AP61" s="347">
        <v>99356</v>
      </c>
      <c r="AQ61" s="348">
        <v>5.0999999999999996</v>
      </c>
      <c r="AR61" s="334">
        <v>1.4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510</v>
      </c>
      <c r="AM62" s="337">
        <v>404316</v>
      </c>
      <c r="AN62" s="338">
        <v>28870</v>
      </c>
      <c r="AO62" s="339">
        <v>-1.8</v>
      </c>
      <c r="AP62" s="340">
        <v>50421</v>
      </c>
      <c r="AQ62" s="341">
        <v>1.5</v>
      </c>
      <c r="AR62" s="342">
        <v>-3.3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hl0Cj3r/DnZ6836QFqPEBz0M5ccrnW3OrZ+QvirDv0dSNEf7BKkAfZiMgMG4kTjxLrj265ziNyOQkSiUsqYIfA==" saltValue="ZLAqUCgPNgQJLYio2i+J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37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517</v>
      </c>
    </row>
    <row r="121" spans="125:125" ht="13.5" hidden="1" customHeight="1" x14ac:dyDescent="0.15">
      <c r="DU121" s="255"/>
    </row>
  </sheetData>
  <sheetProtection algorithmName="SHA-512" hashValue="Vz/ZU4z4BlJJCjNthHMJeBu/fnvGdIyRh7aVK5CG6ImUYGUiM8HCRUZpCNmUqnoIkhxcZMrAxqYckF+A0AXv5g==" saltValue="7jugVL796bkCk0cxtVXF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37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518</v>
      </c>
    </row>
  </sheetData>
  <sheetProtection algorithmName="SHA-512" hashValue="Tixx04KYLX8c0BKPeW1ONM6RBXa1uxc+y4INFPtoVkFo2mpuZpYQe8QNcdxdhmwDzuGjkzsZ5Eo6/Ys8g5p4/w==" saltValue="V9KfdUzN2LJqXVoF8g/m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8" t="s">
        <v>3</v>
      </c>
      <c r="D47" s="1168"/>
      <c r="E47" s="1169"/>
      <c r="F47" s="11">
        <v>17.350000000000001</v>
      </c>
      <c r="G47" s="12">
        <v>17.350000000000001</v>
      </c>
      <c r="H47" s="12">
        <v>29.49</v>
      </c>
      <c r="I47" s="12">
        <v>17.079999999999998</v>
      </c>
      <c r="J47" s="13">
        <v>22.06</v>
      </c>
    </row>
    <row r="48" spans="2:10" ht="57.75" customHeight="1" x14ac:dyDescent="0.15">
      <c r="B48" s="14"/>
      <c r="C48" s="1170" t="s">
        <v>4</v>
      </c>
      <c r="D48" s="1170"/>
      <c r="E48" s="1171"/>
      <c r="F48" s="15">
        <v>6.86</v>
      </c>
      <c r="G48" s="16">
        <v>6.75</v>
      </c>
      <c r="H48" s="16">
        <v>7.52</v>
      </c>
      <c r="I48" s="16">
        <v>7.36</v>
      </c>
      <c r="J48" s="17">
        <v>8.6199999999999992</v>
      </c>
    </row>
    <row r="49" spans="2:10" ht="57.75" customHeight="1" thickBot="1" x14ac:dyDescent="0.2">
      <c r="B49" s="18"/>
      <c r="C49" s="1172" t="s">
        <v>5</v>
      </c>
      <c r="D49" s="1172"/>
      <c r="E49" s="1173"/>
      <c r="F49" s="19">
        <v>3.64</v>
      </c>
      <c r="G49" s="20" t="s">
        <v>524</v>
      </c>
      <c r="H49" s="20">
        <v>13.36</v>
      </c>
      <c r="I49" s="20" t="s">
        <v>525</v>
      </c>
      <c r="J49" s="21">
        <v>7.36</v>
      </c>
    </row>
    <row r="50" spans="2:10" x14ac:dyDescent="0.15"/>
  </sheetData>
  <sheetProtection algorithmName="SHA-512" hashValue="70jpbyoFRnbtrQao6MDkX1/uTXNvI64kt/0xSdVjtOmA4JwhFEXG5IT3kfMFpFEI+iu8Te9Y7oE//iU1K5BUmg==" saltValue="iB2ov1wAflZKFE4rXCY+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2023-03-17T08:29:50Z</cp:lastPrinted>
  <dcterms:created xsi:type="dcterms:W3CDTF">2023-02-20T07:27:50Z</dcterms:created>
  <dcterms:modified xsi:type="dcterms:W3CDTF">2023-10-27T05:55:45Z</dcterms:modified>
  <cp:category/>
</cp:coreProperties>
</file>