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D43376D2-6FE0-4AEB-8901-F05AB55F2308}" xr6:coauthVersionLast="47" xr6:coauthVersionMax="47" xr10:uidLastSave="{00000000-0000-0000-0000-000000000000}"/>
  <workbookProtection workbookAlgorithmName="SHA-512" workbookHashValue="oPkpoJSGDc0P5Rx6f8IEpCRTOuqUAsIl+AEWC/3I0oO/u8/Y+K8GscXXWnM5ph66pMITqndSf/AR++nXG/mjKQ==" workbookSaltValue="f0CE56Fidz0mfVE3Mxdqv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E85" i="4"/>
  <c r="BB10" i="4"/>
  <c r="AT10" i="4"/>
  <c r="W10" i="4"/>
  <c r="P10" i="4"/>
  <c r="B10" i="4"/>
  <c r="AT8" i="4"/>
  <c r="AL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<sst xmlns="http://schemas.openxmlformats.org/spreadsheetml/2006/main" count="228" uniqueCount="115">
  <si>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</si>
  <si>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</si>
  <si>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</si>
  <si>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</si>
  <si>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</si>
  <si>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</si>
  <si>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</si>
  <si>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</si>
  <si>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</si>
  <si>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</si>
  <si>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</si>
  <si>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</si>
  <si>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</si>
  <si>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</si>
  <si>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</si>
  <si>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</si>
  <si>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</si>
  <si>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</si>
  <si>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</si>
  <si>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</si>
  <si>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</si>
  <si>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</si>
  <si>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</si>
  <si>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</si>
  <si>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</si>
  <si>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</si>
  <si>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</si>
  <si>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</si>
  <si>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</si>
  <si>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</si>
  <si>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</si>
  <si>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</si>
  <si>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</si>
  <si>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</si>
  <si>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</si>
  <si>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</si>
  <si>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</si>
  <si>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</si>
  <si>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</si>
  <si>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</si>
  <si>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</si>
  <si>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</si>
  <si>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</si>
  <si>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</si>
  <si>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</si>
  <si>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</si>
  <si>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</si>
  <si>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</si>
  <si>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</si>
  <si>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</si>
  <si>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</si>
  <si>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</si>
  <si>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</si>
  <si>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</si>
  <si>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</si>
  <si>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</si>
  <si>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</si>
  <si>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</si>
  <si>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</si>
  <si>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</si>
  <si>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</si>
  <si>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</si>
  <si>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</si>
  <si>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</si>
  <si>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</si>
  <si>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</si>
  <si>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</si>
  <si>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</si>
  <si>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</si>
  <si>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</si>
  <si>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</si>
  <si>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</si>
  <si>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</si>
  <si>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</si>
  <si>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</si>
  <si>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</si>
  <si>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</si>
  <si>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</si>
  <si>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</si>
  <si>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</si>
  <si>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</si>
  <si>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</si>
  <si>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</si>
  <si>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</si>
  <si>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</si>
  <si>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</si>
  <si>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</si>
  <si>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</si>
  <si>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</si>
  <si>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</si>
  <si>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</si>
  <si>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</si>
  <si>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</si>
  <si>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</si>
  <si>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</si>
  <si>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</si>
  <si>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</si>
  <si>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</si>
  <si>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</si>
  <si>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</si>
  <si>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</si>
  <si>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</si>
  <si>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</si>
  <si>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</si>
  <si>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</si>
  <si>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</si>
  <si>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</si>
  <si>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</si>
  <si>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</si>
  <si>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</si>
  <si>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</si>
  <si>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</si>
  <si>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本市において、人口減少に伴う給水人口の減少、経常経費の増加、施設等の老朽化に伴う更新重要など、課題が山積みである。
　特に有収率が平均値より下回っている状況については、漏水調査、漏水修繕や老朽管の更新など、改善計画が必要であると考える。
　今後も安全安心な水の供給や安定した水道事業の運営を行う必要があることから、令和7年度までに、水道料金の値上げと合わせて、平成31年3月策定の「南島原市水道事業経営戦略」の抜本的な見直しに取り組みます。</t>
    <rPh sb="1" eb="3">
      <t>ホンシ</t>
    </rPh>
    <rPh sb="8" eb="12">
      <t>ジンコウゲンショウ</t>
    </rPh>
    <rPh sb="13" eb="14">
      <t>トモナ</t>
    </rPh>
    <rPh sb="15" eb="19">
      <t>キュウスイジンコウ</t>
    </rPh>
    <rPh sb="20" eb="22">
      <t>ゲンショウ</t>
    </rPh>
    <rPh sb="23" eb="27">
      <t>ケイジョウケイヒ</t>
    </rPh>
    <rPh sb="28" eb="30">
      <t>ゾウカ</t>
    </rPh>
    <rPh sb="31" eb="33">
      <t>シセツ</t>
    </rPh>
    <rPh sb="33" eb="34">
      <t>ナド</t>
    </rPh>
    <rPh sb="35" eb="38">
      <t>ロウキュウカ</t>
    </rPh>
    <rPh sb="39" eb="40">
      <t>トモナ</t>
    </rPh>
    <rPh sb="41" eb="45">
      <t>コウシンジュウヨウ</t>
    </rPh>
    <rPh sb="48" eb="50">
      <t>カダイ</t>
    </rPh>
    <rPh sb="51" eb="53">
      <t>サンセキ</t>
    </rPh>
    <rPh sb="60" eb="61">
      <t>トク</t>
    </rPh>
    <rPh sb="62" eb="65">
      <t>ユウシュウリツ</t>
    </rPh>
    <rPh sb="66" eb="69">
      <t>ヘイキンチ</t>
    </rPh>
    <rPh sb="71" eb="73">
      <t>シタマワ</t>
    </rPh>
    <rPh sb="77" eb="79">
      <t>ジョウキョウ</t>
    </rPh>
    <rPh sb="85" eb="89">
      <t>ロウスイチョウサ</t>
    </rPh>
    <rPh sb="90" eb="94">
      <t>ロウスイシュウゼン</t>
    </rPh>
    <rPh sb="95" eb="98">
      <t>ロウキュウカン</t>
    </rPh>
    <rPh sb="99" eb="101">
      <t>コウシン</t>
    </rPh>
    <rPh sb="104" eb="106">
      <t>カイゼン</t>
    </rPh>
    <rPh sb="106" eb="108">
      <t>ケイカク</t>
    </rPh>
    <rPh sb="109" eb="111">
      <t>ヒツヨウ</t>
    </rPh>
    <rPh sb="115" eb="116">
      <t>カンガ</t>
    </rPh>
    <rPh sb="121" eb="123">
      <t>コンゴ</t>
    </rPh>
    <rPh sb="124" eb="126">
      <t>アンゼン</t>
    </rPh>
    <rPh sb="126" eb="128">
      <t>アンシン</t>
    </rPh>
    <rPh sb="129" eb="130">
      <t>ミズ</t>
    </rPh>
    <rPh sb="131" eb="133">
      <t>キョウキュウ</t>
    </rPh>
    <rPh sb="134" eb="136">
      <t>アンテイ</t>
    </rPh>
    <rPh sb="138" eb="142">
      <t>スイドウジギョウ</t>
    </rPh>
    <rPh sb="143" eb="145">
      <t>ウンエイ</t>
    </rPh>
    <rPh sb="146" eb="147">
      <t>オコナ</t>
    </rPh>
    <rPh sb="148" eb="150">
      <t>ヒツヨウ</t>
    </rPh>
    <rPh sb="158" eb="160">
      <t>レイワ</t>
    </rPh>
    <rPh sb="161" eb="163">
      <t>ネンド</t>
    </rPh>
    <rPh sb="176" eb="177">
      <t>アワ</t>
    </rPh>
    <rPh sb="181" eb="183">
      <t>ヘイセイ</t>
    </rPh>
    <rPh sb="185" eb="186">
      <t>ネン</t>
    </rPh>
    <rPh sb="187" eb="188">
      <t>ガツ</t>
    </rPh>
    <rPh sb="188" eb="190">
      <t>サクテイ</t>
    </rPh>
    <rPh sb="192" eb="196">
      <t>ミナミシマバラシ</t>
    </rPh>
    <rPh sb="196" eb="200">
      <t>スイドウジギョウ</t>
    </rPh>
    <rPh sb="200" eb="204">
      <t>ケイエイセンリャク</t>
    </rPh>
    <rPh sb="210" eb="212">
      <t>ミナオ</t>
    </rPh>
    <rPh sb="214" eb="215">
      <t>ト</t>
    </rPh>
    <rPh sb="216" eb="217">
      <t>ク</t>
    </rPh>
    <phoneticPr fontId="4"/>
  </si>
  <si>
    <t>①有形固定資産減価償却率は、平成30年度水道事業統合後、平均値以下で推移しているが、法定耐用年数に近い資産が多くなっていることから、毎年度約3％程度の増加で推移している。
②管路経年化率は、平均値を上回る状況で推移しており、法定耐用年数を経過した管路を多く保有している状況にある。今後、更新に用いる財源の確保に努め、計画的かつ効率的な老朽管の更新に取り組む必要がある。
③管路更新率は、例年平均値以下の数値で推移して来たが、今年度は平均値を上回ったものの、経営上、集中的に管路の更新延長を増加させることは困難であるため、今後も、抜本的な経営改善の実施や管路の更新等の見直しを行う必要がある。</t>
    <rPh sb="1" eb="3">
      <t>ユウケイ</t>
    </rPh>
    <rPh sb="3" eb="7">
      <t>コテイシサン</t>
    </rPh>
    <rPh sb="7" eb="12">
      <t>ゲンカショウキャクリツ</t>
    </rPh>
    <rPh sb="14" eb="16">
      <t>ヘイセイ</t>
    </rPh>
    <rPh sb="18" eb="20">
      <t>ネンド</t>
    </rPh>
    <rPh sb="20" eb="22">
      <t>スイドウ</t>
    </rPh>
    <rPh sb="22" eb="24">
      <t>ジギョウ</t>
    </rPh>
    <rPh sb="24" eb="26">
      <t>トウゴウ</t>
    </rPh>
    <rPh sb="26" eb="27">
      <t>ゴ</t>
    </rPh>
    <rPh sb="28" eb="33">
      <t>ヘイキンチイカ</t>
    </rPh>
    <rPh sb="34" eb="36">
      <t>スイイ</t>
    </rPh>
    <rPh sb="42" eb="48">
      <t>ホウテイタイヨウネンスウ</t>
    </rPh>
    <rPh sb="49" eb="50">
      <t>チカ</t>
    </rPh>
    <rPh sb="51" eb="53">
      <t>シサン</t>
    </rPh>
    <rPh sb="54" eb="55">
      <t>オオ</t>
    </rPh>
    <rPh sb="66" eb="68">
      <t>マイネン</t>
    </rPh>
    <rPh sb="68" eb="69">
      <t>ド</t>
    </rPh>
    <rPh sb="69" eb="70">
      <t>ヤク</t>
    </rPh>
    <rPh sb="72" eb="74">
      <t>テイド</t>
    </rPh>
    <rPh sb="75" eb="77">
      <t>ゾウカ</t>
    </rPh>
    <rPh sb="78" eb="80">
      <t>スイイ</t>
    </rPh>
    <rPh sb="87" eb="89">
      <t>カンロ</t>
    </rPh>
    <rPh sb="89" eb="93">
      <t>ケイネンカリツ</t>
    </rPh>
    <rPh sb="95" eb="98">
      <t>ヘイキンチ</t>
    </rPh>
    <rPh sb="99" eb="101">
      <t>ウワマワ</t>
    </rPh>
    <rPh sb="102" eb="104">
      <t>ジョウキョウ</t>
    </rPh>
    <rPh sb="105" eb="107">
      <t>スイイ</t>
    </rPh>
    <rPh sb="112" eb="118">
      <t>ホウテイタイヨウネンスウ</t>
    </rPh>
    <rPh sb="119" eb="121">
      <t>ケイカ</t>
    </rPh>
    <rPh sb="123" eb="125">
      <t>カンロ</t>
    </rPh>
    <rPh sb="126" eb="127">
      <t>オオ</t>
    </rPh>
    <rPh sb="128" eb="130">
      <t>ホユウ</t>
    </rPh>
    <rPh sb="134" eb="136">
      <t>ジョウキョウ</t>
    </rPh>
    <rPh sb="140" eb="142">
      <t>コンゴ</t>
    </rPh>
    <rPh sb="143" eb="145">
      <t>コウシン</t>
    </rPh>
    <rPh sb="146" eb="147">
      <t>モチ</t>
    </rPh>
    <rPh sb="149" eb="151">
      <t>ザイゲン</t>
    </rPh>
    <rPh sb="152" eb="154">
      <t>カクホ</t>
    </rPh>
    <rPh sb="155" eb="156">
      <t>ツト</t>
    </rPh>
    <rPh sb="158" eb="161">
      <t>ケイカクテキ</t>
    </rPh>
    <rPh sb="163" eb="166">
      <t>コウリツテキ</t>
    </rPh>
    <rPh sb="167" eb="170">
      <t>ロウキュウカン</t>
    </rPh>
    <rPh sb="171" eb="173">
      <t>コウシン</t>
    </rPh>
    <rPh sb="174" eb="175">
      <t>ト</t>
    </rPh>
    <rPh sb="176" eb="177">
      <t>ク</t>
    </rPh>
    <rPh sb="178" eb="180">
      <t>ヒツヨウ</t>
    </rPh>
    <rPh sb="186" eb="191">
      <t>カンロコウシンリツ</t>
    </rPh>
    <rPh sb="193" eb="195">
      <t>レイネン</t>
    </rPh>
    <rPh sb="195" eb="200">
      <t>ヘイキンチイカ</t>
    </rPh>
    <rPh sb="201" eb="203">
      <t>スウチ</t>
    </rPh>
    <rPh sb="204" eb="206">
      <t>スイイ</t>
    </rPh>
    <rPh sb="208" eb="209">
      <t>キ</t>
    </rPh>
    <rPh sb="212" eb="215">
      <t>コンネンド</t>
    </rPh>
    <rPh sb="216" eb="219">
      <t>ヘイキンチ</t>
    </rPh>
    <rPh sb="220" eb="222">
      <t>ウワマワ</t>
    </rPh>
    <rPh sb="228" eb="231">
      <t>ケイエイジョウ</t>
    </rPh>
    <rPh sb="232" eb="235">
      <t>シュウチュウテキ</t>
    </rPh>
    <rPh sb="236" eb="238">
      <t>カンロ</t>
    </rPh>
    <rPh sb="239" eb="243">
      <t>コウシンエンチョウ</t>
    </rPh>
    <rPh sb="244" eb="246">
      <t>ゾウカ</t>
    </rPh>
    <rPh sb="252" eb="254">
      <t>コンナン</t>
    </rPh>
    <rPh sb="260" eb="262">
      <t>コンゴ</t>
    </rPh>
    <rPh sb="264" eb="267">
      <t>バッポンテキ</t>
    </rPh>
    <rPh sb="273" eb="275">
      <t>ジッシ</t>
    </rPh>
    <rPh sb="276" eb="278">
      <t>カンロ</t>
    </rPh>
    <rPh sb="279" eb="282">
      <t>コウシントウ</t>
    </rPh>
    <rPh sb="283" eb="285">
      <t>ミナオ</t>
    </rPh>
    <rPh sb="287" eb="288">
      <t>オコナ</t>
    </rPh>
    <rPh sb="289" eb="291">
      <t>ヒツヨウ</t>
    </rPh>
    <phoneticPr fontId="4"/>
  </si>
  <si>
    <t>①経常収支比率は､100%以上となっているが､人口減少に伴う有収水量の減少による料金収入の減少や修繕費などの経費の増加により､前年度より減少している。今後も維持管理経費の抑制に努めながら､早急に水道料金の値上げが必要である。
②累積欠損金比率は､これまでどおり0％となっている。給水収益の減少､維持管理費経費の増加を踏まえ､引き続き欠損金のない状況を継続するよう経営健全化に努めていきたいと考える。
③流動比率は､100％以上となっているが､現金の減少により減少傾向にある。流動比率の向上のため､水道料金の早急な値上げが必要である。
④企業債残高対給水収益比率は､平成30年4月1日水道事業統合時に簡易水道事業分の企業債残高が増加したものの、以降は段階的に減少して来ているが、今後は、施設等の老朽化に伴う改築･更新事業の増加より､企業債残高の増加が見込まれるため、資産維持費に見合う水道料金の値上げが必要である。
⑤料金回収率は、平均値を下回っている。前年度と比較すると有収水量の減少により、前年度より減少している。適切な料金水準に向けて、水道料金の値上げが必要である。
⑥給水原価は、平均値以上となっている。減少傾向にあったが、人口減少に伴う有収水量の減少により、前年度より増加している。今後も更なる維持管理費等の費用節減に努める。
⑦施設利用率は、平均値を上回り、高い施設利用率となっている。平成30年度水道事業統合後、69％台で推移していたが、人口減少に伴い減少している。
⑧有収率は、例年平均値以下で推移している。毎年漏水調査を行っているが抜本的な改善につながっていない状況である。更なる老朽管の更新計画が必要である。</t>
    <rPh sb="1" eb="5">
      <t>ケイジョウシュウシ</t>
    </rPh>
    <rPh sb="5" eb="7">
      <t>ヒリツ</t>
    </rPh>
    <rPh sb="13" eb="15">
      <t>イジョウ</t>
    </rPh>
    <rPh sb="23" eb="27">
      <t>ジンコウゲンショウ</t>
    </rPh>
    <rPh sb="28" eb="29">
      <t>トモナ</t>
    </rPh>
    <rPh sb="30" eb="34">
      <t>ユウシュウスイリョウ</t>
    </rPh>
    <rPh sb="35" eb="37">
      <t>ゲンショウ</t>
    </rPh>
    <rPh sb="40" eb="44">
      <t>リョウキンシュウニュウ</t>
    </rPh>
    <rPh sb="45" eb="47">
      <t>ゲンショウ</t>
    </rPh>
    <rPh sb="48" eb="51">
      <t>シュウゼンヒ</t>
    </rPh>
    <rPh sb="54" eb="56">
      <t>ケイヒ</t>
    </rPh>
    <rPh sb="57" eb="59">
      <t>ゾウカ</t>
    </rPh>
    <rPh sb="63" eb="66">
      <t>ゼンネンド</t>
    </rPh>
    <rPh sb="68" eb="70">
      <t>ゲンショウ</t>
    </rPh>
    <rPh sb="75" eb="77">
      <t>コンゴ</t>
    </rPh>
    <rPh sb="78" eb="84">
      <t>イジカンリケイヒ</t>
    </rPh>
    <rPh sb="85" eb="87">
      <t>ヨクセイ</t>
    </rPh>
    <rPh sb="88" eb="89">
      <t>ツト</t>
    </rPh>
    <rPh sb="94" eb="96">
      <t>ソウキュウ</t>
    </rPh>
    <rPh sb="97" eb="101">
      <t>スイドウリョウキン</t>
    </rPh>
    <rPh sb="102" eb="104">
      <t>ネア</t>
    </rPh>
    <rPh sb="106" eb="108">
      <t>ヒツヨウ</t>
    </rPh>
    <rPh sb="114" eb="116">
      <t>ルイセキ</t>
    </rPh>
    <rPh sb="116" eb="119">
      <t>ケッソンキン</t>
    </rPh>
    <rPh sb="119" eb="121">
      <t>ヒリツ</t>
    </rPh>
    <rPh sb="139" eb="143">
      <t>キュウスイシュウエキ</t>
    </rPh>
    <rPh sb="144" eb="146">
      <t>ゲンショウ</t>
    </rPh>
    <rPh sb="147" eb="152">
      <t>イジカンリヒ</t>
    </rPh>
    <rPh sb="152" eb="154">
      <t>ケイヒ</t>
    </rPh>
    <rPh sb="155" eb="157">
      <t>ゾウカ</t>
    </rPh>
    <rPh sb="158" eb="159">
      <t>フ</t>
    </rPh>
    <rPh sb="162" eb="163">
      <t>ヒ</t>
    </rPh>
    <rPh sb="164" eb="165">
      <t>ツヅ</t>
    </rPh>
    <rPh sb="166" eb="169">
      <t>ケッソンキン</t>
    </rPh>
    <rPh sb="172" eb="174">
      <t>ジョウキョウ</t>
    </rPh>
    <rPh sb="175" eb="177">
      <t>ケイゾク</t>
    </rPh>
    <rPh sb="181" eb="186">
      <t>ケイエイケンゼンカ</t>
    </rPh>
    <rPh sb="187" eb="188">
      <t>ツト</t>
    </rPh>
    <rPh sb="195" eb="196">
      <t>カンガ</t>
    </rPh>
    <rPh sb="201" eb="205">
      <t>リュウドウヒリツ</t>
    </rPh>
    <rPh sb="211" eb="213">
      <t>イジョウ</t>
    </rPh>
    <rPh sb="221" eb="223">
      <t>ゲンキン</t>
    </rPh>
    <rPh sb="224" eb="226">
      <t>ゲンショウ</t>
    </rPh>
    <rPh sb="229" eb="233">
      <t>ゲンショウケイコウ</t>
    </rPh>
    <rPh sb="237" eb="241">
      <t>リュウドウヒリツ</t>
    </rPh>
    <rPh sb="242" eb="244">
      <t>コウジョウ</t>
    </rPh>
    <rPh sb="248" eb="252">
      <t>スイドウリョウキン</t>
    </rPh>
    <rPh sb="253" eb="255">
      <t>ソウキュウ</t>
    </rPh>
    <rPh sb="256" eb="258">
      <t>ネア</t>
    </rPh>
    <rPh sb="260" eb="262">
      <t>ヒツヨウ</t>
    </rPh>
    <rPh sb="268" eb="271">
      <t>キギョウサイ</t>
    </rPh>
    <rPh sb="273" eb="274">
      <t>タイ</t>
    </rPh>
    <rPh sb="274" eb="278">
      <t>キュウスイシュウエキ</t>
    </rPh>
    <rPh sb="278" eb="280">
      <t>ヒリツ</t>
    </rPh>
    <rPh sb="282" eb="284">
      <t>ヘイセイ</t>
    </rPh>
    <rPh sb="286" eb="287">
      <t>ネン</t>
    </rPh>
    <rPh sb="288" eb="289">
      <t>ガツ</t>
    </rPh>
    <rPh sb="290" eb="291">
      <t>ニチ</t>
    </rPh>
    <rPh sb="291" eb="298">
      <t>スイドウジギョウトウゴウジ</t>
    </rPh>
    <rPh sb="299" eb="306">
      <t>カンイスイドウジギョウブン</t>
    </rPh>
    <rPh sb="307" eb="310">
      <t>キギョウサイ</t>
    </rPh>
    <rPh sb="310" eb="312">
      <t>ザンダカ</t>
    </rPh>
    <rPh sb="313" eb="315">
      <t>ゾウカ</t>
    </rPh>
    <rPh sb="321" eb="323">
      <t>イコウ</t>
    </rPh>
    <rPh sb="324" eb="327">
      <t>ダンカイテキ</t>
    </rPh>
    <rPh sb="328" eb="330">
      <t>ゲンショウ</t>
    </rPh>
    <rPh sb="332" eb="333">
      <t>キ</t>
    </rPh>
    <rPh sb="338" eb="340">
      <t>コンゴ</t>
    </rPh>
    <rPh sb="342" eb="345">
      <t>シセツトウ</t>
    </rPh>
    <rPh sb="346" eb="349">
      <t>ロウキュウカ</t>
    </rPh>
    <rPh sb="350" eb="351">
      <t>トモナ</t>
    </rPh>
    <rPh sb="352" eb="354">
      <t>カイチク</t>
    </rPh>
    <rPh sb="355" eb="357">
      <t>コウシン</t>
    </rPh>
    <rPh sb="357" eb="359">
      <t>ジギョウ</t>
    </rPh>
    <rPh sb="360" eb="362">
      <t>ゾウカ</t>
    </rPh>
    <rPh sb="365" eb="370">
      <t>キギョウサイザンダカ</t>
    </rPh>
    <rPh sb="371" eb="373">
      <t>ゾウカ</t>
    </rPh>
    <rPh sb="374" eb="376">
      <t>ミコ</t>
    </rPh>
    <rPh sb="382" eb="384">
      <t>シサン</t>
    </rPh>
    <rPh sb="388" eb="390">
      <t>ミア</t>
    </rPh>
    <rPh sb="391" eb="395">
      <t>スイドウリョウキン</t>
    </rPh>
    <rPh sb="396" eb="398">
      <t>ネア</t>
    </rPh>
    <rPh sb="400" eb="402">
      <t>ヒツヨウ</t>
    </rPh>
    <rPh sb="408" eb="413">
      <t>リョウキンカイシュウリツ</t>
    </rPh>
    <rPh sb="415" eb="418">
      <t>ヘイキンチ</t>
    </rPh>
    <rPh sb="419" eb="421">
      <t>シタマワ</t>
    </rPh>
    <rPh sb="426" eb="429">
      <t>ゼンネンド</t>
    </rPh>
    <rPh sb="430" eb="432">
      <t>ヒカク</t>
    </rPh>
    <rPh sb="435" eb="439">
      <t>ユウシュウスイリョウ</t>
    </rPh>
    <rPh sb="440" eb="442">
      <t>ゲンショウ</t>
    </rPh>
    <rPh sb="446" eb="448">
      <t>ゼンネン</t>
    </rPh>
    <rPh sb="448" eb="449">
      <t>ド</t>
    </rPh>
    <rPh sb="451" eb="453">
      <t>ゲンショウ</t>
    </rPh>
    <rPh sb="458" eb="460">
      <t>テキセツ</t>
    </rPh>
    <rPh sb="466" eb="467">
      <t>ム</t>
    </rPh>
    <rPh sb="470" eb="474">
      <t>スイドウリョウキン</t>
    </rPh>
    <rPh sb="475" eb="477">
      <t>ネア</t>
    </rPh>
    <rPh sb="479" eb="481">
      <t>ヒツヨウ</t>
    </rPh>
    <rPh sb="487" eb="491">
      <t>キュウスイゲンカ</t>
    </rPh>
    <rPh sb="493" eb="496">
      <t>ヘイキンチ</t>
    </rPh>
    <rPh sb="496" eb="498">
      <t>イジョウ</t>
    </rPh>
    <rPh sb="505" eb="509">
      <t>ゲンショウケイコウ</t>
    </rPh>
    <rPh sb="515" eb="519">
      <t>ジンコウゲンショウ</t>
    </rPh>
    <rPh sb="520" eb="521">
      <t>トモナ</t>
    </rPh>
    <rPh sb="522" eb="526">
      <t>ユウシュウスイリョウ</t>
    </rPh>
    <rPh sb="527" eb="529">
      <t>ゲンショウ</t>
    </rPh>
    <rPh sb="533" eb="536">
      <t>ゼンネンド</t>
    </rPh>
    <rPh sb="538" eb="540">
      <t>ゾウカ</t>
    </rPh>
    <rPh sb="545" eb="547">
      <t>コンゴ</t>
    </rPh>
    <rPh sb="548" eb="549">
      <t>サラ</t>
    </rPh>
    <rPh sb="551" eb="557">
      <t>イジカンリヒトウ</t>
    </rPh>
    <rPh sb="558" eb="562">
      <t>ヒヨウセツゲン</t>
    </rPh>
    <rPh sb="563" eb="564">
      <t>ツト</t>
    </rPh>
    <rPh sb="569" eb="574">
      <t>シセツリヨウリツ</t>
    </rPh>
    <rPh sb="576" eb="579">
      <t>ヘイキンチ</t>
    </rPh>
    <rPh sb="580" eb="582">
      <t>ウワマワ</t>
    </rPh>
    <rPh sb="584" eb="585">
      <t>タカ</t>
    </rPh>
    <rPh sb="586" eb="591">
      <t>シセツリヨウリツ</t>
    </rPh>
    <rPh sb="598" eb="600">
      <t>ヘイセイ</t>
    </rPh>
    <rPh sb="602" eb="604">
      <t>ネンド</t>
    </rPh>
    <rPh sb="615" eb="616">
      <t>ダイ</t>
    </rPh>
    <rPh sb="641" eb="644">
      <t>ユウシュウリツ</t>
    </rPh>
    <rPh sb="646" eb="648">
      <t>レイネン</t>
    </rPh>
    <rPh sb="648" eb="653">
      <t>ヘイキンチイカ</t>
    </rPh>
    <rPh sb="654" eb="656">
      <t>スイイ</t>
    </rPh>
    <rPh sb="661" eb="663">
      <t>マイネン</t>
    </rPh>
    <rPh sb="663" eb="667">
      <t>ロウスイチョウサ</t>
    </rPh>
    <rPh sb="668" eb="669">
      <t>オコナ</t>
    </rPh>
    <rPh sb="674" eb="677">
      <t>バッポンテキ</t>
    </rPh>
    <rPh sb="678" eb="680">
      <t>カイゼン</t>
    </rPh>
    <rPh sb="689" eb="691">
      <t>ジョウキョウ</t>
    </rPh>
    <rPh sb="695" eb="696">
      <t>サラ</t>
    </rPh>
    <rPh sb="698" eb="701">
      <t>ロウキュウカン</t>
    </rPh>
    <rPh sb="707" eb="7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</si>
</sst>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0.56999999999999995</c:v>
                </c:pt>
                <c:pt idx="1">
                  <c:v>0.44</c:v>
                </c:pt>
                <c:pt idx="2">
                  <c:v>0.4</c:v>
                </c:pt>
                <c:pt idx="3">
                  <c:v>0.34</c:v>
                </c:pt>
                <c:pt idx="4">
                  <c:v>0.63</c:v>
                </c:pt>
              </c:numCache>
            </c:numRef>
          </c:val>
          <c:extLst>
            <c:ext xmlns:c16="http://schemas.microsoft.com/office/drawing/2014/chart" uri="{C3380CC4-5D6E-409C-BE32-E72D297353CC}">
              <c16:uniqueId val="{00000000-EB5B-4FF0-BE3E-F0BE925F0B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EB5B-4FF0-BE3E-F0BE925F0B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69.22</c:v>
                </c:pt>
                <c:pt idx="1">
                  <c:v>69.290000000000006</c:v>
                </c:pt>
                <c:pt idx="2">
                  <c:v>69.739999999999995</c:v>
                </c:pt>
                <c:pt idx="3">
                  <c:v>69.17</c:v>
                </c:pt>
                <c:pt idx="4">
                  <c:v>67.8</c:v>
                </c:pt>
              </c:numCache>
            </c:numRef>
          </c:val>
          <c:extLst>
            <c:ext xmlns:c16="http://schemas.microsoft.com/office/drawing/2014/chart" uri="{C3380CC4-5D6E-409C-BE32-E72D297353CC}">
              <c16:uniqueId val="{00000000-C006-44F0-A7EB-DE8A048276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C006-44F0-A7EB-DE8A048276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73.260000000000005</c:v>
                </c:pt>
                <c:pt idx="1">
                  <c:v>72.28</c:v>
                </c:pt>
                <c:pt idx="2">
                  <c:v>72.489999999999995</c:v>
                </c:pt>
                <c:pt idx="3">
                  <c:v>72.209999999999994</c:v>
                </c:pt>
                <c:pt idx="4">
                  <c:v>72.540000000000006</c:v>
                </c:pt>
              </c:numCache>
            </c:numRef>
          </c:val>
          <c:extLst>
            <c:ext xmlns:c16="http://schemas.microsoft.com/office/drawing/2014/chart" uri="{C3380CC4-5D6E-409C-BE32-E72D297353CC}">
              <c16:uniqueId val="{00000000-B5A5-4192-B898-2A4C1AA590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B5A5-4192-B898-2A4C1AA590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118.66</c:v>
                </c:pt>
                <c:pt idx="1">
                  <c:v>114.73</c:v>
                </c:pt>
                <c:pt idx="2">
                  <c:v>111.62</c:v>
                </c:pt>
                <c:pt idx="3">
                  <c:v>113.78</c:v>
                </c:pt>
                <c:pt idx="4">
                  <c:v>110.36</c:v>
                </c:pt>
              </c:numCache>
            </c:numRef>
          </c:val>
          <c:extLst>
            <c:ext xmlns:c16="http://schemas.microsoft.com/office/drawing/2014/chart" uri="{C3380CC4-5D6E-409C-BE32-E72D297353CC}">
              <c16:uniqueId val="{00000000-6EFF-451A-8A67-580297C47C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6EFF-451A-8A67-580297C47C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14.19</c:v>
                </c:pt>
                <c:pt idx="1">
                  <c:v>18.399999999999999</c:v>
                </c:pt>
                <c:pt idx="2">
                  <c:v>21.88</c:v>
                </c:pt>
                <c:pt idx="3">
                  <c:v>24.58</c:v>
                </c:pt>
                <c:pt idx="4">
                  <c:v>27.35</c:v>
                </c:pt>
              </c:numCache>
            </c:numRef>
          </c:val>
          <c:extLst>
            <c:ext xmlns:c16="http://schemas.microsoft.com/office/drawing/2014/chart" uri="{C3380CC4-5D6E-409C-BE32-E72D297353CC}">
              <c16:uniqueId val="{00000000-28EE-42DF-9655-15B57C1EC2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28EE-42DF-9655-15B57C1EC2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20.02</c:v>
                </c:pt>
                <c:pt idx="1">
                  <c:v>30.89</c:v>
                </c:pt>
                <c:pt idx="2">
                  <c:v>30.46</c:v>
                </c:pt>
                <c:pt idx="3">
                  <c:v>32.07</c:v>
                </c:pt>
                <c:pt idx="4">
                  <c:v>37.78</c:v>
                </c:pt>
              </c:numCache>
            </c:numRef>
          </c:val>
          <c:extLst>
            <c:ext xmlns:c16="http://schemas.microsoft.com/office/drawing/2014/chart" uri="{C3380CC4-5D6E-409C-BE32-E72D297353CC}">
              <c16:uniqueId val="{00000000-B5DA-4786-B61F-BAFBB49384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B5DA-4786-B61F-BAFBB49384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12-422A-8D12-06729A2B3B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5A12-422A-8D12-06729A2B3B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152.13</c:v>
                </c:pt>
                <c:pt idx="1">
                  <c:v>173.19</c:v>
                </c:pt>
                <c:pt idx="2">
                  <c:v>141.26</c:v>
                </c:pt>
                <c:pt idx="3">
                  <c:v>138.66999999999999</c:v>
                </c:pt>
                <c:pt idx="4">
                  <c:v>134.56</c:v>
                </c:pt>
              </c:numCache>
            </c:numRef>
          </c:val>
          <c:extLst>
            <c:ext xmlns:c16="http://schemas.microsoft.com/office/drawing/2014/chart" uri="{C3380CC4-5D6E-409C-BE32-E72D297353CC}">
              <c16:uniqueId val="{00000000-1E10-49B1-9106-E0B14B48B1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1E10-49B1-9106-E0B14B48B1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798.95</c:v>
                </c:pt>
                <c:pt idx="1">
                  <c:v>754.07</c:v>
                </c:pt>
                <c:pt idx="2">
                  <c:v>697.19</c:v>
                </c:pt>
                <c:pt idx="3">
                  <c:v>661.65</c:v>
                </c:pt>
                <c:pt idx="4">
                  <c:v>638.53</c:v>
                </c:pt>
              </c:numCache>
            </c:numRef>
          </c:val>
          <c:extLst>
            <c:ext xmlns:c16="http://schemas.microsoft.com/office/drawing/2014/chart" uri="{C3380CC4-5D6E-409C-BE32-E72D297353CC}">
              <c16:uniqueId val="{00000000-D812-46DF-B38D-2368B51796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D812-46DF-B38D-2368B51796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66.099999999999994</c:v>
                </c:pt>
                <c:pt idx="1">
                  <c:v>66.930000000000007</c:v>
                </c:pt>
                <c:pt idx="2">
                  <c:v>68.180000000000007</c:v>
                </c:pt>
                <c:pt idx="3">
                  <c:v>68.53</c:v>
                </c:pt>
                <c:pt idx="4">
                  <c:v>66.17</c:v>
                </c:pt>
              </c:numCache>
            </c:numRef>
          </c:val>
          <c:extLst>
            <c:ext xmlns:c16="http://schemas.microsoft.com/office/drawing/2014/chart" uri="{C3380CC4-5D6E-409C-BE32-E72D297353CC}">
              <c16:uniqueId val="{00000000-F5E4-4E98-BD3A-D875DE6212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F5E4-4E98-BD3A-D875DE6212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249.49</c:v>
                </c:pt>
                <c:pt idx="1">
                  <c:v>246.52</c:v>
                </c:pt>
                <c:pt idx="2">
                  <c:v>241.67</c:v>
                </c:pt>
                <c:pt idx="3">
                  <c:v>240.99</c:v>
                </c:pt>
                <c:pt idx="4">
                  <c:v>249.77</c:v>
                </c:pt>
              </c:numCache>
            </c:numRef>
          </c:val>
          <c:extLst>
            <c:ext xmlns:c16="http://schemas.microsoft.com/office/drawing/2014/chart" uri="{C3380CC4-5D6E-409C-BE32-E72D297353CC}">
              <c16:uniqueId val="{00000000-28D8-45B0-A936-25026B7183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28D8-45B0-A936-25026B7183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南島原市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42556</v>
      </c>
      <c r="AM8" s="45"/>
      <c r="AN8" s="45"/>
      <c r="AO8" s="45"/>
      <c r="AP8" s="45"/>
      <c r="AQ8" s="45"/>
      <c r="AR8" s="45"/>
      <c r="AS8" s="45"/>
      <c r="AT8" s="46">
        <f>データ!$S$6</f>
        <v>170.13</v>
      </c>
      <c r="AU8" s="47"/>
      <c r="AV8" s="47"/>
      <c r="AW8" s="47"/>
      <c r="AX8" s="47"/>
      <c r="AY8" s="47"/>
      <c r="AZ8" s="47"/>
      <c r="BA8" s="47"/>
      <c r="BB8" s="48">
        <f>データ!$T$6</f>
        <v>250.14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63.42</v>
      </c>
      <c r="J10" s="47"/>
      <c r="K10" s="47"/>
      <c r="L10" s="47"/>
      <c r="M10" s="47"/>
      <c r="N10" s="47"/>
      <c r="O10" s="81"/>
      <c r="P10" s="48">
        <f>データ!$P$6</f>
        <v>91.92</v>
      </c>
      <c r="Q10" s="48"/>
      <c r="R10" s="48"/>
      <c r="S10" s="48"/>
      <c r="T10" s="48"/>
      <c r="U10" s="48"/>
      <c r="V10" s="48"/>
      <c r="W10" s="45">
        <f>データ!$Q$6</f>
        <v>3180</v>
      </c>
      <c r="X10" s="45"/>
      <c r="Y10" s="45"/>
      <c r="Z10" s="45"/>
      <c r="AA10" s="45"/>
      <c r="AB10" s="45"/>
      <c r="AC10" s="45"/>
      <c r="AD10" s="2"/>
      <c r="AE10" s="2"/>
      <c r="AF10" s="2"/>
      <c r="AG10" s="2"/>
      <c r="AH10" s="2"/>
      <c r="AI10" s="2"/>
      <c r="AJ10" s="2"/>
      <c r="AK10" s="2"/>
      <c r="AL10" s="45">
        <f>データ!$U$6</f>
        <v>38772</v>
      </c>
      <c r="AM10" s="45"/>
      <c r="AN10" s="45"/>
      <c r="AO10" s="45"/>
      <c r="AP10" s="45"/>
      <c r="AQ10" s="45"/>
      <c r="AR10" s="45"/>
      <c r="AS10" s="45"/>
      <c r="AT10" s="46">
        <f>データ!$V$6</f>
        <v>99.08</v>
      </c>
      <c r="AU10" s="47"/>
      <c r="AV10" s="47"/>
      <c r="AW10" s="47"/>
      <c r="AX10" s="47"/>
      <c r="AY10" s="47"/>
      <c r="AZ10" s="47"/>
      <c r="BA10" s="47"/>
      <c r="BB10" s="48">
        <f>データ!$W$6</f>
        <v>391.32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Mkgrt32vcD0TEUpQ+E0RDa41Pm7iB36FvzVL8iIKzjwzZEt0OMG+jp5uo0T3KjL9Q2SgZmR00+pxKGVkVA6xw==" saltValue="CmqaNNcyyTI7EeXSTVR2+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422142</v>
      </c>
      <c r="D6" s="20">
        <f t="shared" si="3"/>
        <v>46</v>
      </c>
      <c r="E6" s="20">
        <f t="shared" si="3"/>
        <v>1</v>
      </c>
      <c r="F6" s="20">
        <f t="shared" si="3"/>
        <v>0</v>
      </c>
      <c r="G6" s="20">
        <f t="shared" si="3"/>
        <v>1</v>
      </c>
      <c r="H6" s="20" t="str">
        <f t="shared" si="3"/>
        <v>長崎県　南島原市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63.42</v>
      </c>
      <c r="P6" s="21">
        <f t="shared" si="3"/>
        <v>91.92</v>
      </c>
      <c r="Q6" s="21">
        <f t="shared" si="3"/>
        <v>3180</v>
      </c>
      <c r="R6" s="21">
        <f t="shared" si="3"/>
        <v>42556</v>
      </c>
      <c r="S6" s="21">
        <f t="shared" si="3"/>
        <v>170.13</v>
      </c>
      <c r="T6" s="21">
        <f t="shared" si="3"/>
        <v>250.14</v>
      </c>
      <c r="U6" s="21">
        <f t="shared" si="3"/>
        <v>38772</v>
      </c>
      <c r="V6" s="21">
        <f t="shared" si="3"/>
        <v>99.08</v>
      </c>
      <c r="W6" s="21">
        <f t="shared" si="3"/>
        <v>391.32</v>
      </c>
      <c r="X6" s="22">
        <f>IF(X7="",NA(),X7)</f>
        <v>118.66</v>
      </c>
      <c r="Y6" s="22">
        <f t="shared" ref="Y6:AG6" si="4">IF(Y7="",NA(),Y7)</f>
        <v>114.73</v>
      </c>
      <c r="Z6" s="22">
        <f t="shared" si="4"/>
        <v>111.62</v>
      </c>
      <c r="AA6" s="22">
        <f t="shared" si="4"/>
        <v>113.78</v>
      </c>
      <c r="AB6" s="22">
        <f t="shared" si="4"/>
        <v>110.36</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152.13</v>
      </c>
      <c r="AU6" s="22">
        <f t="shared" ref="AU6:BC6" si="6">IF(AU7="",NA(),AU7)</f>
        <v>173.19</v>
      </c>
      <c r="AV6" s="22">
        <f t="shared" si="6"/>
        <v>141.26</v>
      </c>
      <c r="AW6" s="22">
        <f t="shared" si="6"/>
        <v>138.66999999999999</v>
      </c>
      <c r="AX6" s="22">
        <f t="shared" si="6"/>
        <v>134.56</v>
      </c>
      <c r="AY6" s="22">
        <f t="shared" si="6"/>
        <v>366.03</v>
      </c>
      <c r="AZ6" s="22">
        <f t="shared" si="6"/>
        <v>365.18</v>
      </c>
      <c r="BA6" s="22">
        <f t="shared" si="6"/>
        <v>327.77</v>
      </c>
      <c r="BB6" s="22">
        <f t="shared" si="6"/>
        <v>338.02</v>
      </c>
      <c r="BC6" s="22">
        <f t="shared" si="6"/>
        <v>345.94</v>
      </c>
      <c r="BD6" s="21" t="str">
        <f>IF(BD7="","",IF(BD7="-","【-】","【"&amp;SUBSTITUTE(TEXT(BD7,"#,##0.00"),"-","△")&amp;"】"))</f>
        <v>【252.29】</v>
      </c>
      <c r="BE6" s="22">
        <f>IF(BE7="",NA(),BE7)</f>
        <v>798.95</v>
      </c>
      <c r="BF6" s="22">
        <f t="shared" ref="BF6:BN6" si="7">IF(BF7="",NA(),BF7)</f>
        <v>754.07</v>
      </c>
      <c r="BG6" s="22">
        <f t="shared" si="7"/>
        <v>697.19</v>
      </c>
      <c r="BH6" s="22">
        <f t="shared" si="7"/>
        <v>661.65</v>
      </c>
      <c r="BI6" s="22">
        <f t="shared" si="7"/>
        <v>638.53</v>
      </c>
      <c r="BJ6" s="22">
        <f t="shared" si="7"/>
        <v>370.12</v>
      </c>
      <c r="BK6" s="22">
        <f t="shared" si="7"/>
        <v>371.65</v>
      </c>
      <c r="BL6" s="22">
        <f t="shared" si="7"/>
        <v>397.1</v>
      </c>
      <c r="BM6" s="22">
        <f t="shared" si="7"/>
        <v>379.91</v>
      </c>
      <c r="BN6" s="22">
        <f t="shared" si="7"/>
        <v>386.61</v>
      </c>
      <c r="BO6" s="21" t="str">
        <f>IF(BO7="","",IF(BO7="-","【-】","【"&amp;SUBSTITUTE(TEXT(BO7,"#,##0.00"),"-","△")&amp;"】"))</f>
        <v>【268.07】</v>
      </c>
      <c r="BP6" s="22">
        <f>IF(BP7="",NA(),BP7)</f>
        <v>66.099999999999994</v>
      </c>
      <c r="BQ6" s="22">
        <f t="shared" ref="BQ6:BY6" si="8">IF(BQ7="",NA(),BQ7)</f>
        <v>66.930000000000007</v>
      </c>
      <c r="BR6" s="22">
        <f t="shared" si="8"/>
        <v>68.180000000000007</v>
      </c>
      <c r="BS6" s="22">
        <f t="shared" si="8"/>
        <v>68.53</v>
      </c>
      <c r="BT6" s="22">
        <f t="shared" si="8"/>
        <v>66.17</v>
      </c>
      <c r="BU6" s="22">
        <f t="shared" si="8"/>
        <v>100.42</v>
      </c>
      <c r="BV6" s="22">
        <f t="shared" si="8"/>
        <v>98.77</v>
      </c>
      <c r="BW6" s="22">
        <f t="shared" si="8"/>
        <v>95.79</v>
      </c>
      <c r="BX6" s="22">
        <f t="shared" si="8"/>
        <v>98.3</v>
      </c>
      <c r="BY6" s="22">
        <f t="shared" si="8"/>
        <v>93.82</v>
      </c>
      <c r="BZ6" s="21" t="str">
        <f>IF(BZ7="","",IF(BZ7="-","【-】","【"&amp;SUBSTITUTE(TEXT(BZ7,"#,##0.00"),"-","△")&amp;"】"))</f>
        <v>【97.47】</v>
      </c>
      <c r="CA6" s="22">
        <f>IF(CA7="",NA(),CA7)</f>
        <v>249.49</v>
      </c>
      <c r="CB6" s="22">
        <f t="shared" ref="CB6:CJ6" si="9">IF(CB7="",NA(),CB7)</f>
        <v>246.52</v>
      </c>
      <c r="CC6" s="22">
        <f t="shared" si="9"/>
        <v>241.67</v>
      </c>
      <c r="CD6" s="22">
        <f t="shared" si="9"/>
        <v>240.99</v>
      </c>
      <c r="CE6" s="22">
        <f t="shared" si="9"/>
        <v>249.77</v>
      </c>
      <c r="CF6" s="22">
        <f t="shared" si="9"/>
        <v>171.67</v>
      </c>
      <c r="CG6" s="22">
        <f t="shared" si="9"/>
        <v>173.67</v>
      </c>
      <c r="CH6" s="22">
        <f t="shared" si="9"/>
        <v>171.13</v>
      </c>
      <c r="CI6" s="22">
        <f t="shared" si="9"/>
        <v>173.7</v>
      </c>
      <c r="CJ6" s="22">
        <f t="shared" si="9"/>
        <v>178.94</v>
      </c>
      <c r="CK6" s="21" t="str">
        <f>IF(CK7="","",IF(CK7="-","【-】","【"&amp;SUBSTITUTE(TEXT(CK7,"#,##0.00"),"-","△")&amp;"】"))</f>
        <v>【174.75】</v>
      </c>
      <c r="CL6" s="22">
        <f>IF(CL7="",NA(),CL7)</f>
        <v>69.22</v>
      </c>
      <c r="CM6" s="22">
        <f t="shared" ref="CM6:CU6" si="10">IF(CM7="",NA(),CM7)</f>
        <v>69.290000000000006</v>
      </c>
      <c r="CN6" s="22">
        <f t="shared" si="10"/>
        <v>69.739999999999995</v>
      </c>
      <c r="CO6" s="22">
        <f t="shared" si="10"/>
        <v>69.17</v>
      </c>
      <c r="CP6" s="22">
        <f t="shared" si="10"/>
        <v>67.8</v>
      </c>
      <c r="CQ6" s="22">
        <f t="shared" si="10"/>
        <v>59.74</v>
      </c>
      <c r="CR6" s="22">
        <f t="shared" si="10"/>
        <v>59.67</v>
      </c>
      <c r="CS6" s="22">
        <f t="shared" si="10"/>
        <v>60.12</v>
      </c>
      <c r="CT6" s="22">
        <f t="shared" si="10"/>
        <v>60.34</v>
      </c>
      <c r="CU6" s="22">
        <f t="shared" si="10"/>
        <v>59.54</v>
      </c>
      <c r="CV6" s="21" t="str">
        <f>IF(CV7="","",IF(CV7="-","【-】","【"&amp;SUBSTITUTE(TEXT(CV7,"#,##0.00"),"-","△")&amp;"】"))</f>
        <v>【59.97】</v>
      </c>
      <c r="CW6" s="22">
        <f>IF(CW7="",NA(),CW7)</f>
        <v>73.260000000000005</v>
      </c>
      <c r="CX6" s="22">
        <f t="shared" ref="CX6:DF6" si="11">IF(CX7="",NA(),CX7)</f>
        <v>72.28</v>
      </c>
      <c r="CY6" s="22">
        <f t="shared" si="11"/>
        <v>72.489999999999995</v>
      </c>
      <c r="CZ6" s="22">
        <f t="shared" si="11"/>
        <v>72.209999999999994</v>
      </c>
      <c r="DA6" s="22">
        <f t="shared" si="11"/>
        <v>72.540000000000006</v>
      </c>
      <c r="DB6" s="22">
        <f t="shared" si="11"/>
        <v>84.8</v>
      </c>
      <c r="DC6" s="22">
        <f t="shared" si="11"/>
        <v>84.6</v>
      </c>
      <c r="DD6" s="22">
        <f t="shared" si="11"/>
        <v>84.24</v>
      </c>
      <c r="DE6" s="22">
        <f t="shared" si="11"/>
        <v>84.19</v>
      </c>
      <c r="DF6" s="22">
        <f t="shared" si="11"/>
        <v>83.93</v>
      </c>
      <c r="DG6" s="21" t="str">
        <f>IF(DG7="","",IF(DG7="-","【-】","【"&amp;SUBSTITUTE(TEXT(DG7,"#,##0.00"),"-","△")&amp;"】"))</f>
        <v>【89.76】</v>
      </c>
      <c r="DH6" s="22">
        <f>IF(DH7="",NA(),DH7)</f>
        <v>14.19</v>
      </c>
      <c r="DI6" s="22">
        <f t="shared" ref="DI6:DQ6" si="12">IF(DI7="",NA(),DI7)</f>
        <v>18.399999999999999</v>
      </c>
      <c r="DJ6" s="22">
        <f t="shared" si="12"/>
        <v>21.88</v>
      </c>
      <c r="DK6" s="22">
        <f t="shared" si="12"/>
        <v>24.58</v>
      </c>
      <c r="DL6" s="22">
        <f t="shared" si="12"/>
        <v>27.35</v>
      </c>
      <c r="DM6" s="22">
        <f t="shared" si="12"/>
        <v>47.66</v>
      </c>
      <c r="DN6" s="22">
        <f t="shared" si="12"/>
        <v>48.17</v>
      </c>
      <c r="DO6" s="22">
        <f t="shared" si="12"/>
        <v>48.83</v>
      </c>
      <c r="DP6" s="22">
        <f t="shared" si="12"/>
        <v>49.96</v>
      </c>
      <c r="DQ6" s="22">
        <f t="shared" si="12"/>
        <v>50.82</v>
      </c>
      <c r="DR6" s="21" t="str">
        <f>IF(DR7="","",IF(DR7="-","【-】","【"&amp;SUBSTITUTE(TEXT(DR7,"#,##0.00"),"-","△")&amp;"】"))</f>
        <v>【51.51】</v>
      </c>
      <c r="DS6" s="22">
        <f>IF(DS7="",NA(),DS7)</f>
        <v>20.02</v>
      </c>
      <c r="DT6" s="22">
        <f t="shared" ref="DT6:EB6" si="13">IF(DT7="",NA(),DT7)</f>
        <v>30.89</v>
      </c>
      <c r="DU6" s="22">
        <f t="shared" si="13"/>
        <v>30.46</v>
      </c>
      <c r="DV6" s="22">
        <f t="shared" si="13"/>
        <v>32.07</v>
      </c>
      <c r="DW6" s="22">
        <f t="shared" si="13"/>
        <v>37.78</v>
      </c>
      <c r="DX6" s="22">
        <f t="shared" si="13"/>
        <v>15.1</v>
      </c>
      <c r="DY6" s="22">
        <f t="shared" si="13"/>
        <v>17.12</v>
      </c>
      <c r="DZ6" s="22">
        <f t="shared" si="13"/>
        <v>18.18</v>
      </c>
      <c r="EA6" s="22">
        <f t="shared" si="13"/>
        <v>19.32</v>
      </c>
      <c r="EB6" s="22">
        <f t="shared" si="13"/>
        <v>21.16</v>
      </c>
      <c r="EC6" s="21" t="str">
        <f>IF(EC7="","",IF(EC7="-","【-】","【"&amp;SUBSTITUTE(TEXT(EC7,"#,##0.00"),"-","△")&amp;"】"))</f>
        <v>【23.75】</v>
      </c>
      <c r="ED6" s="22">
        <f>IF(ED7="",NA(),ED7)</f>
        <v>0.56999999999999995</v>
      </c>
      <c r="EE6" s="22">
        <f t="shared" ref="EE6:EM6" si="14">IF(EE7="",NA(),EE7)</f>
        <v>0.44</v>
      </c>
      <c r="EF6" s="22">
        <f t="shared" si="14"/>
        <v>0.4</v>
      </c>
      <c r="EG6" s="22">
        <f t="shared" si="14"/>
        <v>0.34</v>
      </c>
      <c r="EH6" s="22">
        <f t="shared" si="14"/>
        <v>0.63</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422142</v>
      </c>
      <c r="D7" s="24">
        <v>46</v>
      </c>
      <c r="E7" s="24">
        <v>1</v>
      </c>
      <c r="F7" s="24">
        <v>0</v>
      </c>
      <c r="G7" s="24">
        <v>1</v>
      </c>
      <c r="H7" s="24" t="s">
        <v>93</v>
      </c>
      <c r="I7" s="24" t="s">
        <v>94</v>
      </c>
      <c r="J7" s="24" t="s">
        <v>95</v>
      </c>
      <c r="K7" s="24" t="s">
        <v>96</v>
      </c>
      <c r="L7" s="24" t="s">
        <v>97</v>
      </c>
      <c r="M7" s="24" t="s">
        <v>98</v>
      </c>
      <c r="N7" s="25" t="s">
        <v>99</v>
      </c>
      <c r="O7" s="25">
        <v>63.42</v>
      </c>
      <c r="P7" s="25">
        <v>91.92</v>
      </c>
      <c r="Q7" s="25">
        <v>3180</v>
      </c>
      <c r="R7" s="25">
        <v>42556</v>
      </c>
      <c r="S7" s="25">
        <v>170.13</v>
      </c>
      <c r="T7" s="25">
        <v>250.14</v>
      </c>
      <c r="U7" s="25">
        <v>38772</v>
      </c>
      <c r="V7" s="25">
        <v>99.08</v>
      </c>
      <c r="W7" s="25">
        <v>391.32</v>
      </c>
      <c r="X7" s="25">
        <v>118.66</v>
      </c>
      <c r="Y7" s="25">
        <v>114.73</v>
      </c>
      <c r="Z7" s="25">
        <v>111.62</v>
      </c>
      <c r="AA7" s="25">
        <v>113.78</v>
      </c>
      <c r="AB7" s="25">
        <v>110.36</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152.13</v>
      </c>
      <c r="AU7" s="25">
        <v>173.19</v>
      </c>
      <c r="AV7" s="25">
        <v>141.26</v>
      </c>
      <c r="AW7" s="25">
        <v>138.66999999999999</v>
      </c>
      <c r="AX7" s="25">
        <v>134.56</v>
      </c>
      <c r="AY7" s="25">
        <v>366.03</v>
      </c>
      <c r="AZ7" s="25">
        <v>365.18</v>
      </c>
      <c r="BA7" s="25">
        <v>327.77</v>
      </c>
      <c r="BB7" s="25">
        <v>338.02</v>
      </c>
      <c r="BC7" s="25">
        <v>345.94</v>
      </c>
      <c r="BD7" s="25">
        <v>252.29</v>
      </c>
      <c r="BE7" s="25">
        <v>798.95</v>
      </c>
      <c r="BF7" s="25">
        <v>754.07</v>
      </c>
      <c r="BG7" s="25">
        <v>697.19</v>
      </c>
      <c r="BH7" s="25">
        <v>661.65</v>
      </c>
      <c r="BI7" s="25">
        <v>638.53</v>
      </c>
      <c r="BJ7" s="25">
        <v>370.12</v>
      </c>
      <c r="BK7" s="25">
        <v>371.65</v>
      </c>
      <c r="BL7" s="25">
        <v>397.1</v>
      </c>
      <c r="BM7" s="25">
        <v>379.91</v>
      </c>
      <c r="BN7" s="25">
        <v>386.61</v>
      </c>
      <c r="BO7" s="25">
        <v>268.07</v>
      </c>
      <c r="BP7" s="25">
        <v>66.099999999999994</v>
      </c>
      <c r="BQ7" s="25">
        <v>66.930000000000007</v>
      </c>
      <c r="BR7" s="25">
        <v>68.180000000000007</v>
      </c>
      <c r="BS7" s="25">
        <v>68.53</v>
      </c>
      <c r="BT7" s="25">
        <v>66.17</v>
      </c>
      <c r="BU7" s="25">
        <v>100.42</v>
      </c>
      <c r="BV7" s="25">
        <v>98.77</v>
      </c>
      <c r="BW7" s="25">
        <v>95.79</v>
      </c>
      <c r="BX7" s="25">
        <v>98.3</v>
      </c>
      <c r="BY7" s="25">
        <v>93.82</v>
      </c>
      <c r="BZ7" s="25">
        <v>97.47</v>
      </c>
      <c r="CA7" s="25">
        <v>249.49</v>
      </c>
      <c r="CB7" s="25">
        <v>246.52</v>
      </c>
      <c r="CC7" s="25">
        <v>241.67</v>
      </c>
      <c r="CD7" s="25">
        <v>240.99</v>
      </c>
      <c r="CE7" s="25">
        <v>249.77</v>
      </c>
      <c r="CF7" s="25">
        <v>171.67</v>
      </c>
      <c r="CG7" s="25">
        <v>173.67</v>
      </c>
      <c r="CH7" s="25">
        <v>171.13</v>
      </c>
      <c r="CI7" s="25">
        <v>173.7</v>
      </c>
      <c r="CJ7" s="25">
        <v>178.94</v>
      </c>
      <c r="CK7" s="25">
        <v>174.75</v>
      </c>
      <c r="CL7" s="25">
        <v>69.22</v>
      </c>
      <c r="CM7" s="25">
        <v>69.290000000000006</v>
      </c>
      <c r="CN7" s="25">
        <v>69.739999999999995</v>
      </c>
      <c r="CO7" s="25">
        <v>69.17</v>
      </c>
      <c r="CP7" s="25">
        <v>67.8</v>
      </c>
      <c r="CQ7" s="25">
        <v>59.74</v>
      </c>
      <c r="CR7" s="25">
        <v>59.67</v>
      </c>
      <c r="CS7" s="25">
        <v>60.12</v>
      </c>
      <c r="CT7" s="25">
        <v>60.34</v>
      </c>
      <c r="CU7" s="25">
        <v>59.54</v>
      </c>
      <c r="CV7" s="25">
        <v>59.97</v>
      </c>
      <c r="CW7" s="25">
        <v>73.260000000000005</v>
      </c>
      <c r="CX7" s="25">
        <v>72.28</v>
      </c>
      <c r="CY7" s="25">
        <v>72.489999999999995</v>
      </c>
      <c r="CZ7" s="25">
        <v>72.209999999999994</v>
      </c>
      <c r="DA7" s="25">
        <v>72.540000000000006</v>
      </c>
      <c r="DB7" s="25">
        <v>84.8</v>
      </c>
      <c r="DC7" s="25">
        <v>84.6</v>
      </c>
      <c r="DD7" s="25">
        <v>84.24</v>
      </c>
      <c r="DE7" s="25">
        <v>84.19</v>
      </c>
      <c r="DF7" s="25">
        <v>83.93</v>
      </c>
      <c r="DG7" s="25">
        <v>89.76</v>
      </c>
      <c r="DH7" s="25">
        <v>14.19</v>
      </c>
      <c r="DI7" s="25">
        <v>18.399999999999999</v>
      </c>
      <c r="DJ7" s="25">
        <v>21.88</v>
      </c>
      <c r="DK7" s="25">
        <v>24.58</v>
      </c>
      <c r="DL7" s="25">
        <v>27.35</v>
      </c>
      <c r="DM7" s="25">
        <v>47.66</v>
      </c>
      <c r="DN7" s="25">
        <v>48.17</v>
      </c>
      <c r="DO7" s="25">
        <v>48.83</v>
      </c>
      <c r="DP7" s="25">
        <v>49.96</v>
      </c>
      <c r="DQ7" s="25">
        <v>50.82</v>
      </c>
      <c r="DR7" s="25">
        <v>51.51</v>
      </c>
      <c r="DS7" s="25">
        <v>20.02</v>
      </c>
      <c r="DT7" s="25">
        <v>30.89</v>
      </c>
      <c r="DU7" s="25">
        <v>30.46</v>
      </c>
      <c r="DV7" s="25">
        <v>32.07</v>
      </c>
      <c r="DW7" s="25">
        <v>37.78</v>
      </c>
      <c r="DX7" s="25">
        <v>15.1</v>
      </c>
      <c r="DY7" s="25">
        <v>17.12</v>
      </c>
      <c r="DZ7" s="25">
        <v>18.18</v>
      </c>
      <c r="EA7" s="25">
        <v>19.32</v>
      </c>
      <c r="EB7" s="25">
        <v>21.16</v>
      </c>
      <c r="EC7" s="25">
        <v>23.75</v>
      </c>
      <c r="ED7" s="25">
        <v>0.56999999999999995</v>
      </c>
      <c r="EE7" s="25">
        <v>0.44</v>
      </c>
      <c r="EF7" s="25">
        <v>0.4</v>
      </c>
      <c r="EG7" s="25">
        <v>0.34</v>
      </c>
      <c r="EH7" s="25">
        <v>0.63</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2024-01-18T00:11:19Z</cp:lastPrinted>
  <dcterms:created xsi:type="dcterms:W3CDTF">2023-12-05T01:01:38Z</dcterms:created>
  <dcterms:modified xsi:type="dcterms:W3CDTF">2024-03-04T01:59:42Z</dcterms:modified>
  <cp:category/>
</cp:coreProperties>
</file>