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1_水道事業（上水・簡水）\"/>
    </mc:Choice>
  </mc:AlternateContent>
  <xr:revisionPtr revIDLastSave="0" documentId="13_ncr:1_{A94AEE52-DEE7-4C6F-81E2-BE2B27138B76}" xr6:coauthVersionLast="47" xr6:coauthVersionMax="47" xr10:uidLastSave="{00000000-0000-0000-0000-000000000000}"/>
  <workbookProtection workbookAlgorithmName="SHA-512" workbookHashValue="LBI7nGVZnffPMsKcHIMDHtMnu4BUrt2MyDdKcEGNQsPbCO2+E6nE5RmlE2fRm6IuHNJC+gDF7VOfv7dCsQY95g==" workbookSaltValue="YZLrDnJB9tqvc6Ic2MtYpQ=="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Q6" i="5"/>
  <c r="W10" i="4" s="1"/>
  <c r="P6" i="5"/>
  <c r="P10" i="4" s="1"/>
  <c r="O6" i="5"/>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BB10" i="4"/>
  <c r="AT10" i="4"/>
  <c r="AL10" i="4"/>
  <c r="I10" i="4"/>
  <c r="B10" i="4"/>
  <c r="AL8" i="4"/>
  <c r="W8" i="4"/>
  <c r="P8" i="4"/>
  <c r="I8" i="4"/>
  <c r="B8" i="4"/>
</calcChain>
</file>

<file path=xl/sharedStrings.xml><?xml version="1.0" encoding="utf-8"?>
<sst xmlns="http://schemas.openxmlformats.org/spreadsheetml/2006/main" count="228" uniqueCount="112">
  <si>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</si>
  <si>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</si>
  <si>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</si>
  <si>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</si>
  <si>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</si>
  <si>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</si>
  <si>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</si>
  <si>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</si>
  <si>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</si>
  <si>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</si>
  <si>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</si>
  <si>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</si>
  <si>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</si>
  <si>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</si>
  <si>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</si>
  <si>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</si>
  <si>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</si>
  <si>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</si>
  <si>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</si>
  <si>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</si>
  <si>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</si>
  <si>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</si>
  <si>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</si>
  <si>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</si>
  <si>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</si>
  <si>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</si>
  <si>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</si>
  <si>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</si>
  <si>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</si>
  <si>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</si>
  <si>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</si>
  <si>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</si>
  <si>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</si>
  <si>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</si>
  <si>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</si>
  <si>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</si>
  <si>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</si>
  <si>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</si>
  <si>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</si>
  <si>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</si>
  <si>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</si>
  <si>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</si>
  <si>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</si>
  <si>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</si>
  <si>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</si>
  <si>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</si>
  <si>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</si>
  <si>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</si>
  <si>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</si>
  <si>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</si>
  <si>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</si>
  <si>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</si>
  <si>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</si>
  <si>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</si>
  <si>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</si>
  <si>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</si>
  <si>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</si>
  <si>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</si>
  <si>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</si>
  <si>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</si>
  <si>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</si>
  <si>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</si>
  <si>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</si>
  <si>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</si>
  <si>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</si>
  <si>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</si>
  <si>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</si>
  <si>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</si>
  <si>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</si>
  <si>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</si>
  <si>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</si>
  <si>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</si>
  <si>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</si>
  <si>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</si>
  <si>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</si>
  <si>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</si>
  <si>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</si>
  <si>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</si>
  <si>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</si>
  <si>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</si>
  <si>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</si>
  <si>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</si>
  <si>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</si>
  <si>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</si>
  <si>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</si>
  <si>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</si>
  <si>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</si>
  <si>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</si>
  <si>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</si>
  <si>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</si>
  <si>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</si>
  <si>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</si>
  <si>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川棚町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</si>
  <si>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</si>
  <si>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</si>
  <si>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</si>
  <si>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</si>
  <si>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</si>
  <si>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</si>
  <si>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</si>
  <si>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</si>
  <si>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</si>
  <si>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</si>
  <si>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</si>
  <si>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</si>
  <si>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</si>
  <si>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</si>
  <si>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</si>
  <si>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</si>
  <si>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経営の健全性・効率性の指標から、収益性を確保するまでには至っていませんが、経常利益を確保し、黒字経営を維持することができています。
ただし、老朽化の状況の指標から、施設全体での更新はできていますが、経年管路の更新が進んでいないため、これからは耐用年数を経過した管路の更新に優先的に取り組む必要性を示しています。
更新投資に充てる財源を確保するため、費用削減などによる更なる経営の効率化や適切な料金水準の確保などに取り組む必要があります。</t>
    <rPh sb="38" eb="40">
      <t>ケイジョウ</t>
    </rPh>
    <phoneticPr fontId="4"/>
  </si>
  <si>
    <t>①経常収支比率は、前年度に比べて9.5ポイント増となった。大幅増となった要因は、大手企業の減免措置を縮小したためである。H30以降黒字を維持しています。
②欠損金は発生していませんので、累積欠損金比率の数値はありません。
③流動比率は、全国平均・類似団体平均値を大きく上回っており、流動資産の構成比率も現金預金が大部分を占めているため、十分な支払能力が確保されています。
④企業債残高対給水収益比率については、施設の更新に充てた企業債の増加により、高い水準で推移しています。また、企業債残高は減少しているものの給水収益も減少しているため、高い数値となっています。
⑤料金回収率は、全国平均・類似団体平均値をR4は大幅に上回っています。要因としては①の大手企業の減措置を縮小したことによるものです。
⑥給水原価は、類似団体平均値を下回っていますおり、前年度に比べて3.61円減少しました。経常費用が減少したためです。
⑦施設利用率は、総配水量が減少したため昨年よりも低い数値となっておりますが、類似団体平均を上回っています。
⑧有収率は、類似団体平均を大きく上回る数値で推移しており、適正な施設規模を維持していると考えられます。</t>
    <rPh sb="23" eb="24">
      <t>ゾウ</t>
    </rPh>
    <rPh sb="29" eb="31">
      <t>オオハバ</t>
    </rPh>
    <rPh sb="31" eb="32">
      <t>ゾウ</t>
    </rPh>
    <rPh sb="36" eb="38">
      <t>ヨウイン</t>
    </rPh>
    <rPh sb="40" eb="44">
      <t>オオテキギョウ</t>
    </rPh>
    <rPh sb="45" eb="49">
      <t>ゲンメンソチ</t>
    </rPh>
    <rPh sb="50" eb="52">
      <t>シュクショウ</t>
    </rPh>
    <rPh sb="60" eb="65">
      <t>h30イコウ</t>
    </rPh>
    <rPh sb="306" eb="308">
      <t>オオハバ</t>
    </rPh>
    <rPh sb="309" eb="311">
      <t>ウワマワ</t>
    </rPh>
    <rPh sb="317" eb="319">
      <t>ヨウイン</t>
    </rPh>
    <rPh sb="421" eb="423">
      <t>ゲンショウ</t>
    </rPh>
    <rPh sb="432" eb="433">
      <t>ヒク</t>
    </rPh>
    <rPh sb="446" eb="450">
      <t>ルイジダンタイ</t>
    </rPh>
    <rPh sb="468" eb="472">
      <t>ルイジダンタイ</t>
    </rPh>
    <rPh sb="475" eb="476">
      <t>オオ</t>
    </rPh>
    <phoneticPr fontId="4"/>
  </si>
  <si>
    <t>①有形固定資産減価償却率は、全国平均・類似団体平均値を下回っているが、増加傾向にあるため、経営戦略や投資計画等の見直しを行い、更新に必要な財源等を確保する必要がある。
②管路経年化率も全国平均・類似団体平均値を下回っているが、①と同様に増加傾向にあるため、計画的かつ効率的な管路の更新に取り組む必要がる。
③管路更新率は、昨年より0.15％低下し、かつ全国・類似団体平均を下回っており、ここ数年低い比率となっている。今後、更新等に係る費用や財源を見極め、優先度の高い管路の更新を実施していく必要がある。</t>
    <rPh sb="35" eb="39">
      <t>ゾウカケイコウ</t>
    </rPh>
    <rPh sb="45" eb="49">
      <t>ケイエイセンリャク</t>
    </rPh>
    <rPh sb="50" eb="55">
      <t>トウシケイカクトウ</t>
    </rPh>
    <rPh sb="56" eb="58">
      <t>ミナオ</t>
    </rPh>
    <rPh sb="60" eb="61">
      <t>オコナ</t>
    </rPh>
    <rPh sb="63" eb="65">
      <t>コウシン</t>
    </rPh>
    <rPh sb="66" eb="68">
      <t>ヒツヨウ</t>
    </rPh>
    <rPh sb="69" eb="72">
      <t>ザイゲントウ</t>
    </rPh>
    <rPh sb="73" eb="75">
      <t>カクホ</t>
    </rPh>
    <rPh sb="77" eb="79">
      <t>ヒツヨウ</t>
    </rPh>
    <rPh sb="115" eb="117">
      <t>ドウヨウ</t>
    </rPh>
    <rPh sb="118" eb="122">
      <t>ゾウカケイコウ</t>
    </rPh>
    <rPh sb="128" eb="131">
      <t>ケイカクテキ</t>
    </rPh>
    <rPh sb="133" eb="136">
      <t>コウリツテキ</t>
    </rPh>
    <rPh sb="137" eb="139">
      <t>カンロ</t>
    </rPh>
    <rPh sb="140" eb="142">
      <t>コウシン</t>
    </rPh>
    <rPh sb="143" eb="144">
      <t>ト</t>
    </rPh>
    <rPh sb="145" eb="146">
      <t>ク</t>
    </rPh>
    <rPh sb="147" eb="149">
      <t>ヒツヨウ</t>
    </rPh>
    <rPh sb="170" eb="172">
      <t>テイカ</t>
    </rPh>
    <rPh sb="179" eb="183">
      <t>ルイジダンタイ</t>
    </rPh>
    <rPh sb="195" eb="198">
      <t>スウネンヒク</t>
    </rPh>
    <rPh sb="199" eb="201">
      <t>ヒリツ</t>
    </rPh>
    <rPh sb="208" eb="210">
      <t>コンゴ</t>
    </rPh>
    <rPh sb="211" eb="213">
      <t>コウシン</t>
    </rPh>
    <rPh sb="239" eb="241">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</si>
</sst>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0.97</c:v>
                </c:pt>
                <c:pt idx="1">
                  <c:v>0.56999999999999995</c:v>
                </c:pt>
                <c:pt idx="2">
                  <c:v>0.12</c:v>
                </c:pt>
                <c:pt idx="3">
                  <c:v>0.42</c:v>
                </c:pt>
                <c:pt idx="4">
                  <c:v>0.27</c:v>
                </c:pt>
              </c:numCache>
            </c:numRef>
          </c:val>
          <c:extLst>
            <c:ext xmlns:c16="http://schemas.microsoft.com/office/drawing/2014/chart" uri="{C3380CC4-5D6E-409C-BE32-E72D297353CC}">
              <c16:uniqueId val="{00000000-1188-4BBC-A662-CF83BD52E90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1188-4BBC-A662-CF83BD52E90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61.86</c:v>
                </c:pt>
                <c:pt idx="1">
                  <c:v>57.82</c:v>
                </c:pt>
                <c:pt idx="2">
                  <c:v>59.86</c:v>
                </c:pt>
                <c:pt idx="3">
                  <c:v>61</c:v>
                </c:pt>
                <c:pt idx="4">
                  <c:v>59.24</c:v>
                </c:pt>
              </c:numCache>
            </c:numRef>
          </c:val>
          <c:extLst>
            <c:ext xmlns:c16="http://schemas.microsoft.com/office/drawing/2014/chart" uri="{C3380CC4-5D6E-409C-BE32-E72D297353CC}">
              <c16:uniqueId val="{00000000-3918-4456-A8EE-164EAE124FC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3918-4456-A8EE-164EAE124FC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90.13</c:v>
                </c:pt>
                <c:pt idx="1">
                  <c:v>90.11</c:v>
                </c:pt>
                <c:pt idx="2">
                  <c:v>90.03</c:v>
                </c:pt>
                <c:pt idx="3">
                  <c:v>90.07</c:v>
                </c:pt>
                <c:pt idx="4">
                  <c:v>89.71</c:v>
                </c:pt>
              </c:numCache>
            </c:numRef>
          </c:val>
          <c:extLst>
            <c:ext xmlns:c16="http://schemas.microsoft.com/office/drawing/2014/chart" uri="{C3380CC4-5D6E-409C-BE32-E72D297353CC}">
              <c16:uniqueId val="{00000000-E2A8-4048-BE79-691881901EE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E2A8-4048-BE79-691881901EE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102.94</c:v>
                </c:pt>
                <c:pt idx="1">
                  <c:v>104.72</c:v>
                </c:pt>
                <c:pt idx="2">
                  <c:v>103.62</c:v>
                </c:pt>
                <c:pt idx="3">
                  <c:v>100.18</c:v>
                </c:pt>
                <c:pt idx="4">
                  <c:v>109.68</c:v>
                </c:pt>
              </c:numCache>
            </c:numRef>
          </c:val>
          <c:extLst>
            <c:ext xmlns:c16="http://schemas.microsoft.com/office/drawing/2014/chart" uri="{C3380CC4-5D6E-409C-BE32-E72D297353CC}">
              <c16:uniqueId val="{00000000-4CC4-42AE-8DC4-920D906578F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4CC4-42AE-8DC4-920D906578F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36.9</c:v>
                </c:pt>
                <c:pt idx="1">
                  <c:v>39.130000000000003</c:v>
                </c:pt>
                <c:pt idx="2">
                  <c:v>41.54</c:v>
                </c:pt>
                <c:pt idx="3">
                  <c:v>43.84</c:v>
                </c:pt>
                <c:pt idx="4">
                  <c:v>46.2</c:v>
                </c:pt>
              </c:numCache>
            </c:numRef>
          </c:val>
          <c:extLst>
            <c:ext xmlns:c16="http://schemas.microsoft.com/office/drawing/2014/chart" uri="{C3380CC4-5D6E-409C-BE32-E72D297353CC}">
              <c16:uniqueId val="{00000000-3E13-45E1-9C92-189C6AC5FA6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3E13-45E1-9C92-189C6AC5FA6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15.31</c:v>
                </c:pt>
                <c:pt idx="1">
                  <c:v>15.93</c:v>
                </c:pt>
                <c:pt idx="2">
                  <c:v>11.8</c:v>
                </c:pt>
                <c:pt idx="3">
                  <c:v>11.48</c:v>
                </c:pt>
                <c:pt idx="4">
                  <c:v>14.88</c:v>
                </c:pt>
              </c:numCache>
            </c:numRef>
          </c:val>
          <c:extLst>
            <c:ext xmlns:c16="http://schemas.microsoft.com/office/drawing/2014/chart" uri="{C3380CC4-5D6E-409C-BE32-E72D297353CC}">
              <c16:uniqueId val="{00000000-4464-4288-A8B5-AC37BE61D3C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4464-4288-A8B5-AC37BE61D3C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28-4CF9-89CB-8BF30902ADB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5428-4CF9-89CB-8BF30902ADB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1318.33</c:v>
                </c:pt>
                <c:pt idx="1">
                  <c:v>1201.5899999999999</c:v>
                </c:pt>
                <c:pt idx="2">
                  <c:v>681.13</c:v>
                </c:pt>
                <c:pt idx="3">
                  <c:v>660.99</c:v>
                </c:pt>
                <c:pt idx="4">
                  <c:v>748.27</c:v>
                </c:pt>
              </c:numCache>
            </c:numRef>
          </c:val>
          <c:extLst>
            <c:ext xmlns:c16="http://schemas.microsoft.com/office/drawing/2014/chart" uri="{C3380CC4-5D6E-409C-BE32-E72D297353CC}">
              <c16:uniqueId val="{00000000-FF4D-4528-AA9C-62765ED8C40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FF4D-4528-AA9C-62765ED8C40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553</c:v>
                </c:pt>
                <c:pt idx="1">
                  <c:v>557.67999999999995</c:v>
                </c:pt>
                <c:pt idx="2">
                  <c:v>577.96</c:v>
                </c:pt>
                <c:pt idx="3">
                  <c:v>512.53</c:v>
                </c:pt>
                <c:pt idx="4">
                  <c:v>487.18</c:v>
                </c:pt>
              </c:numCache>
            </c:numRef>
          </c:val>
          <c:extLst>
            <c:ext xmlns:c16="http://schemas.microsoft.com/office/drawing/2014/chart" uri="{C3380CC4-5D6E-409C-BE32-E72D297353CC}">
              <c16:uniqueId val="{00000000-C800-48F2-BFD4-0E12ECE60DD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C800-48F2-BFD4-0E12ECE60DD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96.11</c:v>
                </c:pt>
                <c:pt idx="1">
                  <c:v>97.51</c:v>
                </c:pt>
                <c:pt idx="2">
                  <c:v>88.67</c:v>
                </c:pt>
                <c:pt idx="3">
                  <c:v>94.25</c:v>
                </c:pt>
                <c:pt idx="4">
                  <c:v>99.61</c:v>
                </c:pt>
              </c:numCache>
            </c:numRef>
          </c:val>
          <c:extLst>
            <c:ext xmlns:c16="http://schemas.microsoft.com/office/drawing/2014/chart" uri="{C3380CC4-5D6E-409C-BE32-E72D297353CC}">
              <c16:uniqueId val="{00000000-A611-478A-839C-74B6B760982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A611-478A-839C-74B6B760982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159.15</c:v>
                </c:pt>
                <c:pt idx="1">
                  <c:v>162.41</c:v>
                </c:pt>
                <c:pt idx="2">
                  <c:v>163.38999999999999</c:v>
                </c:pt>
                <c:pt idx="3">
                  <c:v>162.02000000000001</c:v>
                </c:pt>
                <c:pt idx="4">
                  <c:v>158.41</c:v>
                </c:pt>
              </c:numCache>
            </c:numRef>
          </c:val>
          <c:extLst>
            <c:ext xmlns:c16="http://schemas.microsoft.com/office/drawing/2014/chart" uri="{C3380CC4-5D6E-409C-BE32-E72D297353CC}">
              <c16:uniqueId val="{00000000-9308-491E-A5C0-6281991C1B2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9308-491E-A5C0-6281991C1B2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長崎県　川棚町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70"/>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A7</v>
      </c>
      <c r="X8" s="78"/>
      <c r="Y8" s="78"/>
      <c r="Z8" s="78"/>
      <c r="AA8" s="78"/>
      <c r="AB8" s="78"/>
      <c r="AC8" s="78"/>
      <c r="AD8" s="78" t="str">
        <f>データ!$M$6</f>
        <v>非設置</v>
      </c>
      <c r="AE8" s="78"/>
      <c r="AF8" s="78"/>
      <c r="AG8" s="78"/>
      <c r="AH8" s="78"/>
      <c r="AI8" s="78"/>
      <c r="AJ8" s="78"/>
      <c r="AK8" s="2"/>
      <c r="AL8" s="69">
        <f>データ!$R$6</f>
        <v>13400</v>
      </c>
      <c r="AM8" s="69"/>
      <c r="AN8" s="69"/>
      <c r="AO8" s="69"/>
      <c r="AP8" s="69"/>
      <c r="AQ8" s="69"/>
      <c r="AR8" s="69"/>
      <c r="AS8" s="69"/>
      <c r="AT8" s="37">
        <f>データ!$S$6</f>
        <v>37.25</v>
      </c>
      <c r="AU8" s="38"/>
      <c r="AV8" s="38"/>
      <c r="AW8" s="38"/>
      <c r="AX8" s="38"/>
      <c r="AY8" s="38"/>
      <c r="AZ8" s="38"/>
      <c r="BA8" s="38"/>
      <c r="BB8" s="58">
        <f>データ!$T$6</f>
        <v>359.73</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5" t="s">
        <v>12</v>
      </c>
      <c r="C9" s="46"/>
      <c r="D9" s="46"/>
      <c r="E9" s="46"/>
      <c r="F9" s="46"/>
      <c r="G9" s="46"/>
      <c r="H9" s="46"/>
      <c r="I9" s="45" t="s">
        <v>13</v>
      </c>
      <c r="J9" s="46"/>
      <c r="K9" s="46"/>
      <c r="L9" s="46"/>
      <c r="M9" s="46"/>
      <c r="N9" s="46"/>
      <c r="O9" s="70"/>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54.4</v>
      </c>
      <c r="J10" s="38"/>
      <c r="K10" s="38"/>
      <c r="L10" s="38"/>
      <c r="M10" s="38"/>
      <c r="N10" s="38"/>
      <c r="O10" s="68"/>
      <c r="P10" s="58">
        <f>データ!$P$6</f>
        <v>99.46</v>
      </c>
      <c r="Q10" s="58"/>
      <c r="R10" s="58"/>
      <c r="S10" s="58"/>
      <c r="T10" s="58"/>
      <c r="U10" s="58"/>
      <c r="V10" s="58"/>
      <c r="W10" s="69">
        <f>データ!$Q$6</f>
        <v>3520</v>
      </c>
      <c r="X10" s="69"/>
      <c r="Y10" s="69"/>
      <c r="Z10" s="69"/>
      <c r="AA10" s="69"/>
      <c r="AB10" s="69"/>
      <c r="AC10" s="69"/>
      <c r="AD10" s="2"/>
      <c r="AE10" s="2"/>
      <c r="AF10" s="2"/>
      <c r="AG10" s="2"/>
      <c r="AH10" s="2"/>
      <c r="AI10" s="2"/>
      <c r="AJ10" s="2"/>
      <c r="AK10" s="2"/>
      <c r="AL10" s="69">
        <f>データ!$U$6</f>
        <v>13223</v>
      </c>
      <c r="AM10" s="69"/>
      <c r="AN10" s="69"/>
      <c r="AO10" s="69"/>
      <c r="AP10" s="69"/>
      <c r="AQ10" s="69"/>
      <c r="AR10" s="69"/>
      <c r="AS10" s="69"/>
      <c r="AT10" s="37">
        <f>データ!$V$6</f>
        <v>13.9</v>
      </c>
      <c r="AU10" s="38"/>
      <c r="AV10" s="38"/>
      <c r="AW10" s="38"/>
      <c r="AX10" s="38"/>
      <c r="AY10" s="38"/>
      <c r="AZ10" s="38"/>
      <c r="BA10" s="38"/>
      <c r="BB10" s="58">
        <f>データ!$W$6</f>
        <v>951.29</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110</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2" t="s">
        <v>109</v>
      </c>
      <c r="BM66" s="53"/>
      <c r="BN66" s="53"/>
      <c r="BO66" s="53"/>
      <c r="BP66" s="53"/>
      <c r="BQ66" s="53"/>
      <c r="BR66" s="53"/>
      <c r="BS66" s="53"/>
      <c r="BT66" s="53"/>
      <c r="BU66" s="53"/>
      <c r="BV66" s="53"/>
      <c r="BW66" s="53"/>
      <c r="BX66" s="53"/>
      <c r="BY66" s="53"/>
      <c r="BZ66" s="5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2"/>
      <c r="BM67" s="53"/>
      <c r="BN67" s="53"/>
      <c r="BO67" s="53"/>
      <c r="BP67" s="53"/>
      <c r="BQ67" s="53"/>
      <c r="BR67" s="53"/>
      <c r="BS67" s="53"/>
      <c r="BT67" s="53"/>
      <c r="BU67" s="53"/>
      <c r="BV67" s="53"/>
      <c r="BW67" s="53"/>
      <c r="BX67" s="53"/>
      <c r="BY67" s="53"/>
      <c r="BZ67" s="5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2"/>
      <c r="BM68" s="53"/>
      <c r="BN68" s="53"/>
      <c r="BO68" s="53"/>
      <c r="BP68" s="53"/>
      <c r="BQ68" s="53"/>
      <c r="BR68" s="53"/>
      <c r="BS68" s="53"/>
      <c r="BT68" s="53"/>
      <c r="BU68" s="53"/>
      <c r="BV68" s="53"/>
      <c r="BW68" s="53"/>
      <c r="BX68" s="53"/>
      <c r="BY68" s="53"/>
      <c r="BZ68" s="5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2"/>
      <c r="BM69" s="53"/>
      <c r="BN69" s="53"/>
      <c r="BO69" s="53"/>
      <c r="BP69" s="53"/>
      <c r="BQ69" s="53"/>
      <c r="BR69" s="53"/>
      <c r="BS69" s="53"/>
      <c r="BT69" s="53"/>
      <c r="BU69" s="53"/>
      <c r="BV69" s="53"/>
      <c r="BW69" s="53"/>
      <c r="BX69" s="53"/>
      <c r="BY69" s="53"/>
      <c r="BZ69" s="5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2"/>
      <c r="BM70" s="53"/>
      <c r="BN70" s="53"/>
      <c r="BO70" s="53"/>
      <c r="BP70" s="53"/>
      <c r="BQ70" s="53"/>
      <c r="BR70" s="53"/>
      <c r="BS70" s="53"/>
      <c r="BT70" s="53"/>
      <c r="BU70" s="53"/>
      <c r="BV70" s="53"/>
      <c r="BW70" s="53"/>
      <c r="BX70" s="53"/>
      <c r="BY70" s="53"/>
      <c r="BZ70" s="5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2"/>
      <c r="BM71" s="53"/>
      <c r="BN71" s="53"/>
      <c r="BO71" s="53"/>
      <c r="BP71" s="53"/>
      <c r="BQ71" s="53"/>
      <c r="BR71" s="53"/>
      <c r="BS71" s="53"/>
      <c r="BT71" s="53"/>
      <c r="BU71" s="53"/>
      <c r="BV71" s="53"/>
      <c r="BW71" s="53"/>
      <c r="BX71" s="53"/>
      <c r="BY71" s="53"/>
      <c r="BZ71" s="5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2"/>
      <c r="BM72" s="53"/>
      <c r="BN72" s="53"/>
      <c r="BO72" s="53"/>
      <c r="BP72" s="53"/>
      <c r="BQ72" s="53"/>
      <c r="BR72" s="53"/>
      <c r="BS72" s="53"/>
      <c r="BT72" s="53"/>
      <c r="BU72" s="53"/>
      <c r="BV72" s="53"/>
      <c r="BW72" s="53"/>
      <c r="BX72" s="53"/>
      <c r="BY72" s="53"/>
      <c r="BZ72" s="5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2"/>
      <c r="BM73" s="53"/>
      <c r="BN73" s="53"/>
      <c r="BO73" s="53"/>
      <c r="BP73" s="53"/>
      <c r="BQ73" s="53"/>
      <c r="BR73" s="53"/>
      <c r="BS73" s="53"/>
      <c r="BT73" s="53"/>
      <c r="BU73" s="53"/>
      <c r="BV73" s="53"/>
      <c r="BW73" s="53"/>
      <c r="BX73" s="53"/>
      <c r="BY73" s="53"/>
      <c r="BZ73" s="5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2"/>
      <c r="BM74" s="53"/>
      <c r="BN74" s="53"/>
      <c r="BO74" s="53"/>
      <c r="BP74" s="53"/>
      <c r="BQ74" s="53"/>
      <c r="BR74" s="53"/>
      <c r="BS74" s="53"/>
      <c r="BT74" s="53"/>
      <c r="BU74" s="53"/>
      <c r="BV74" s="53"/>
      <c r="BW74" s="53"/>
      <c r="BX74" s="53"/>
      <c r="BY74" s="53"/>
      <c r="BZ74" s="5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2"/>
      <c r="BM75" s="53"/>
      <c r="BN75" s="53"/>
      <c r="BO75" s="53"/>
      <c r="BP75" s="53"/>
      <c r="BQ75" s="53"/>
      <c r="BR75" s="53"/>
      <c r="BS75" s="53"/>
      <c r="BT75" s="53"/>
      <c r="BU75" s="53"/>
      <c r="BV75" s="53"/>
      <c r="BW75" s="53"/>
      <c r="BX75" s="53"/>
      <c r="BY75" s="53"/>
      <c r="BZ75" s="5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2"/>
      <c r="BM76" s="53"/>
      <c r="BN76" s="53"/>
      <c r="BO76" s="53"/>
      <c r="BP76" s="53"/>
      <c r="BQ76" s="53"/>
      <c r="BR76" s="53"/>
      <c r="BS76" s="53"/>
      <c r="BT76" s="53"/>
      <c r="BU76" s="53"/>
      <c r="BV76" s="53"/>
      <c r="BW76" s="53"/>
      <c r="BX76" s="53"/>
      <c r="BY76" s="53"/>
      <c r="BZ76" s="5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2"/>
      <c r="BM77" s="53"/>
      <c r="BN77" s="53"/>
      <c r="BO77" s="53"/>
      <c r="BP77" s="53"/>
      <c r="BQ77" s="53"/>
      <c r="BR77" s="53"/>
      <c r="BS77" s="53"/>
      <c r="BT77" s="53"/>
      <c r="BU77" s="53"/>
      <c r="BV77" s="53"/>
      <c r="BW77" s="53"/>
      <c r="BX77" s="53"/>
      <c r="BY77" s="53"/>
      <c r="BZ77" s="5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2"/>
      <c r="BM78" s="53"/>
      <c r="BN78" s="53"/>
      <c r="BO78" s="53"/>
      <c r="BP78" s="53"/>
      <c r="BQ78" s="53"/>
      <c r="BR78" s="53"/>
      <c r="BS78" s="53"/>
      <c r="BT78" s="53"/>
      <c r="BU78" s="53"/>
      <c r="BV78" s="53"/>
      <c r="BW78" s="53"/>
      <c r="BX78" s="53"/>
      <c r="BY78" s="53"/>
      <c r="BZ78" s="5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2"/>
      <c r="BM79" s="53"/>
      <c r="BN79" s="53"/>
      <c r="BO79" s="53"/>
      <c r="BP79" s="53"/>
      <c r="BQ79" s="53"/>
      <c r="BR79" s="53"/>
      <c r="BS79" s="53"/>
      <c r="BT79" s="53"/>
      <c r="BU79" s="53"/>
      <c r="BV79" s="53"/>
      <c r="BW79" s="53"/>
      <c r="BX79" s="53"/>
      <c r="BY79" s="53"/>
      <c r="BZ79" s="5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2"/>
      <c r="BM80" s="53"/>
      <c r="BN80" s="53"/>
      <c r="BO80" s="53"/>
      <c r="BP80" s="53"/>
      <c r="BQ80" s="53"/>
      <c r="BR80" s="53"/>
      <c r="BS80" s="53"/>
      <c r="BT80" s="53"/>
      <c r="BU80" s="53"/>
      <c r="BV80" s="53"/>
      <c r="BW80" s="53"/>
      <c r="BX80" s="53"/>
      <c r="BY80" s="53"/>
      <c r="BZ80" s="5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2"/>
      <c r="BM81" s="53"/>
      <c r="BN81" s="53"/>
      <c r="BO81" s="53"/>
      <c r="BP81" s="53"/>
      <c r="BQ81" s="53"/>
      <c r="BR81" s="53"/>
      <c r="BS81" s="53"/>
      <c r="BT81" s="53"/>
      <c r="BU81" s="53"/>
      <c r="BV81" s="53"/>
      <c r="BW81" s="53"/>
      <c r="BX81" s="53"/>
      <c r="BY81" s="53"/>
      <c r="BZ81" s="5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cu3swc7lPPuCPLpq0V7GAWKFHvu8V82rx5463hKYeP1/PhCF2WyUhEpiZiwwsj2E9d713cl0YYFgwfSuSlLUrw==" saltValue="jHmH+bDrXkVksc59blXGS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27</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52</v>
      </c>
      <c r="B4" s="17"/>
      <c r="C4" s="17"/>
      <c r="D4" s="17"/>
      <c r="E4" s="17"/>
      <c r="F4" s="17"/>
      <c r="G4" s="17"/>
      <c r="H4" s="89"/>
      <c r="I4" s="90"/>
      <c r="J4" s="90"/>
      <c r="K4" s="90"/>
      <c r="L4" s="90"/>
      <c r="M4" s="90"/>
      <c r="N4" s="90"/>
      <c r="O4" s="90"/>
      <c r="P4" s="90"/>
      <c r="Q4" s="90"/>
      <c r="R4" s="90"/>
      <c r="S4" s="90"/>
      <c r="T4" s="90"/>
      <c r="U4" s="90"/>
      <c r="V4" s="90"/>
      <c r="W4" s="91"/>
      <c r="X4" s="85" t="s">
        <v>53</v>
      </c>
      <c r="Y4" s="85"/>
      <c r="Z4" s="85"/>
      <c r="AA4" s="85"/>
      <c r="AB4" s="85"/>
      <c r="AC4" s="85"/>
      <c r="AD4" s="85"/>
      <c r="AE4" s="85"/>
      <c r="AF4" s="85"/>
      <c r="AG4" s="85"/>
      <c r="AH4" s="85"/>
      <c r="AI4" s="85" t="s">
        <v>54</v>
      </c>
      <c r="AJ4" s="85"/>
      <c r="AK4" s="85"/>
      <c r="AL4" s="85"/>
      <c r="AM4" s="85"/>
      <c r="AN4" s="85"/>
      <c r="AO4" s="85"/>
      <c r="AP4" s="85"/>
      <c r="AQ4" s="85"/>
      <c r="AR4" s="85"/>
      <c r="AS4" s="85"/>
      <c r="AT4" s="85" t="s">
        <v>55</v>
      </c>
      <c r="AU4" s="85"/>
      <c r="AV4" s="85"/>
      <c r="AW4" s="85"/>
      <c r="AX4" s="85"/>
      <c r="AY4" s="85"/>
      <c r="AZ4" s="85"/>
      <c r="BA4" s="85"/>
      <c r="BB4" s="85"/>
      <c r="BC4" s="85"/>
      <c r="BD4" s="85"/>
      <c r="BE4" s="85" t="s">
        <v>56</v>
      </c>
      <c r="BF4" s="85"/>
      <c r="BG4" s="85"/>
      <c r="BH4" s="85"/>
      <c r="BI4" s="85"/>
      <c r="BJ4" s="85"/>
      <c r="BK4" s="85"/>
      <c r="BL4" s="85"/>
      <c r="BM4" s="85"/>
      <c r="BN4" s="85"/>
      <c r="BO4" s="85"/>
      <c r="BP4" s="85" t="s">
        <v>57</v>
      </c>
      <c r="BQ4" s="85"/>
      <c r="BR4" s="85"/>
      <c r="BS4" s="85"/>
      <c r="BT4" s="85"/>
      <c r="BU4" s="85"/>
      <c r="BV4" s="85"/>
      <c r="BW4" s="85"/>
      <c r="BX4" s="85"/>
      <c r="BY4" s="85"/>
      <c r="BZ4" s="85"/>
      <c r="CA4" s="85" t="s">
        <v>58</v>
      </c>
      <c r="CB4" s="85"/>
      <c r="CC4" s="85"/>
      <c r="CD4" s="85"/>
      <c r="CE4" s="85"/>
      <c r="CF4" s="85"/>
      <c r="CG4" s="85"/>
      <c r="CH4" s="85"/>
      <c r="CI4" s="85"/>
      <c r="CJ4" s="85"/>
      <c r="CK4" s="85"/>
      <c r="CL4" s="85" t="s">
        <v>59</v>
      </c>
      <c r="CM4" s="85"/>
      <c r="CN4" s="85"/>
      <c r="CO4" s="85"/>
      <c r="CP4" s="85"/>
      <c r="CQ4" s="85"/>
      <c r="CR4" s="85"/>
      <c r="CS4" s="85"/>
      <c r="CT4" s="85"/>
      <c r="CU4" s="85"/>
      <c r="CV4" s="85"/>
      <c r="CW4" s="85" t="s">
        <v>60</v>
      </c>
      <c r="CX4" s="85"/>
      <c r="CY4" s="85"/>
      <c r="CZ4" s="85"/>
      <c r="DA4" s="85"/>
      <c r="DB4" s="85"/>
      <c r="DC4" s="85"/>
      <c r="DD4" s="85"/>
      <c r="DE4" s="85"/>
      <c r="DF4" s="85"/>
      <c r="DG4" s="85"/>
      <c r="DH4" s="85" t="s">
        <v>61</v>
      </c>
      <c r="DI4" s="85"/>
      <c r="DJ4" s="85"/>
      <c r="DK4" s="85"/>
      <c r="DL4" s="85"/>
      <c r="DM4" s="85"/>
      <c r="DN4" s="85"/>
      <c r="DO4" s="85"/>
      <c r="DP4" s="85"/>
      <c r="DQ4" s="85"/>
      <c r="DR4" s="85"/>
      <c r="DS4" s="85" t="s">
        <v>62</v>
      </c>
      <c r="DT4" s="85"/>
      <c r="DU4" s="85"/>
      <c r="DV4" s="85"/>
      <c r="DW4" s="85"/>
      <c r="DX4" s="85"/>
      <c r="DY4" s="85"/>
      <c r="DZ4" s="85"/>
      <c r="EA4" s="85"/>
      <c r="EB4" s="85"/>
      <c r="EC4" s="85"/>
      <c r="ED4" s="85" t="s">
        <v>63</v>
      </c>
      <c r="EE4" s="85"/>
      <c r="EF4" s="85"/>
      <c r="EG4" s="85"/>
      <c r="EH4" s="85"/>
      <c r="EI4" s="85"/>
      <c r="EJ4" s="85"/>
      <c r="EK4" s="85"/>
      <c r="EL4" s="85"/>
      <c r="EM4" s="85"/>
      <c r="EN4" s="85"/>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2022</v>
      </c>
      <c r="C6" s="20">
        <f t="shared" ref="C6:W6" si="3">C7</f>
        <v>423220</v>
      </c>
      <c r="D6" s="20">
        <f t="shared" si="3"/>
        <v>46</v>
      </c>
      <c r="E6" s="20">
        <f t="shared" si="3"/>
        <v>1</v>
      </c>
      <c r="F6" s="20">
        <f t="shared" si="3"/>
        <v>0</v>
      </c>
      <c r="G6" s="20">
        <f t="shared" si="3"/>
        <v>1</v>
      </c>
      <c r="H6" s="20" t="str">
        <f t="shared" si="3"/>
        <v>長崎県　川棚町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54.4</v>
      </c>
      <c r="P6" s="21">
        <f t="shared" si="3"/>
        <v>99.46</v>
      </c>
      <c r="Q6" s="21">
        <f t="shared" si="3"/>
        <v>3520</v>
      </c>
      <c r="R6" s="21">
        <f t="shared" si="3"/>
        <v>13400</v>
      </c>
      <c r="S6" s="21">
        <f t="shared" si="3"/>
        <v>37.25</v>
      </c>
      <c r="T6" s="21">
        <f t="shared" si="3"/>
        <v>359.73</v>
      </c>
      <c r="U6" s="21">
        <f t="shared" si="3"/>
        <v>13223</v>
      </c>
      <c r="V6" s="21">
        <f t="shared" si="3"/>
        <v>13.9</v>
      </c>
      <c r="W6" s="21">
        <f t="shared" si="3"/>
        <v>951.29</v>
      </c>
      <c r="X6" s="22">
        <f>IF(X7="",NA(),X7)</f>
        <v>102.94</v>
      </c>
      <c r="Y6" s="22">
        <f t="shared" ref="Y6:AG6" si="4">IF(Y7="",NA(),Y7)</f>
        <v>104.72</v>
      </c>
      <c r="Z6" s="22">
        <f t="shared" si="4"/>
        <v>103.62</v>
      </c>
      <c r="AA6" s="22">
        <f t="shared" si="4"/>
        <v>100.18</v>
      </c>
      <c r="AB6" s="22">
        <f t="shared" si="4"/>
        <v>109.68</v>
      </c>
      <c r="AC6" s="22">
        <f t="shared" si="4"/>
        <v>108.76</v>
      </c>
      <c r="AD6" s="22">
        <f t="shared" si="4"/>
        <v>108.46</v>
      </c>
      <c r="AE6" s="22">
        <f t="shared" si="4"/>
        <v>109.02</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7.48</v>
      </c>
      <c r="AO6" s="22">
        <f t="shared" si="5"/>
        <v>11.94</v>
      </c>
      <c r="AP6" s="22">
        <f t="shared" si="5"/>
        <v>11</v>
      </c>
      <c r="AQ6" s="22">
        <f t="shared" si="5"/>
        <v>8.86</v>
      </c>
      <c r="AR6" s="22">
        <f t="shared" si="5"/>
        <v>7.65</v>
      </c>
      <c r="AS6" s="21" t="str">
        <f>IF(AS7="","",IF(AS7="-","【-】","【"&amp;SUBSTITUTE(TEXT(AS7,"#,##0.00"),"-","△")&amp;"】"))</f>
        <v>【1.34】</v>
      </c>
      <c r="AT6" s="22">
        <f>IF(AT7="",NA(),AT7)</f>
        <v>1318.33</v>
      </c>
      <c r="AU6" s="22">
        <f t="shared" ref="AU6:BC6" si="6">IF(AU7="",NA(),AU7)</f>
        <v>1201.5899999999999</v>
      </c>
      <c r="AV6" s="22">
        <f t="shared" si="6"/>
        <v>681.13</v>
      </c>
      <c r="AW6" s="22">
        <f t="shared" si="6"/>
        <v>660.99</v>
      </c>
      <c r="AX6" s="22">
        <f t="shared" si="6"/>
        <v>748.27</v>
      </c>
      <c r="AY6" s="22">
        <f t="shared" si="6"/>
        <v>359.7</v>
      </c>
      <c r="AZ6" s="22">
        <f t="shared" si="6"/>
        <v>362.93</v>
      </c>
      <c r="BA6" s="22">
        <f t="shared" si="6"/>
        <v>371.81</v>
      </c>
      <c r="BB6" s="22">
        <f t="shared" si="6"/>
        <v>384.23</v>
      </c>
      <c r="BC6" s="22">
        <f t="shared" si="6"/>
        <v>364.3</v>
      </c>
      <c r="BD6" s="21" t="str">
        <f>IF(BD7="","",IF(BD7="-","【-】","【"&amp;SUBSTITUTE(TEXT(BD7,"#,##0.00"),"-","△")&amp;"】"))</f>
        <v>【252.29】</v>
      </c>
      <c r="BE6" s="22">
        <f>IF(BE7="",NA(),BE7)</f>
        <v>553</v>
      </c>
      <c r="BF6" s="22">
        <f t="shared" ref="BF6:BN6" si="7">IF(BF7="",NA(),BF7)</f>
        <v>557.67999999999995</v>
      </c>
      <c r="BG6" s="22">
        <f t="shared" si="7"/>
        <v>577.96</v>
      </c>
      <c r="BH6" s="22">
        <f t="shared" si="7"/>
        <v>512.53</v>
      </c>
      <c r="BI6" s="22">
        <f t="shared" si="7"/>
        <v>487.18</v>
      </c>
      <c r="BJ6" s="22">
        <f t="shared" si="7"/>
        <v>447.01</v>
      </c>
      <c r="BK6" s="22">
        <f t="shared" si="7"/>
        <v>439.05</v>
      </c>
      <c r="BL6" s="22">
        <f t="shared" si="7"/>
        <v>465.85</v>
      </c>
      <c r="BM6" s="22">
        <f t="shared" si="7"/>
        <v>439.43</v>
      </c>
      <c r="BN6" s="22">
        <f t="shared" si="7"/>
        <v>438.41</v>
      </c>
      <c r="BO6" s="21" t="str">
        <f>IF(BO7="","",IF(BO7="-","【-】","【"&amp;SUBSTITUTE(TEXT(BO7,"#,##0.00"),"-","△")&amp;"】"))</f>
        <v>【268.07】</v>
      </c>
      <c r="BP6" s="22">
        <f>IF(BP7="",NA(),BP7)</f>
        <v>96.11</v>
      </c>
      <c r="BQ6" s="22">
        <f t="shared" ref="BQ6:BY6" si="8">IF(BQ7="",NA(),BQ7)</f>
        <v>97.51</v>
      </c>
      <c r="BR6" s="22">
        <f t="shared" si="8"/>
        <v>88.67</v>
      </c>
      <c r="BS6" s="22">
        <f t="shared" si="8"/>
        <v>94.25</v>
      </c>
      <c r="BT6" s="22">
        <f t="shared" si="8"/>
        <v>99.61</v>
      </c>
      <c r="BU6" s="22">
        <f t="shared" si="8"/>
        <v>95.81</v>
      </c>
      <c r="BV6" s="22">
        <f t="shared" si="8"/>
        <v>95.26</v>
      </c>
      <c r="BW6" s="22">
        <f t="shared" si="8"/>
        <v>92.39</v>
      </c>
      <c r="BX6" s="22">
        <f t="shared" si="8"/>
        <v>94.41</v>
      </c>
      <c r="BY6" s="22">
        <f t="shared" si="8"/>
        <v>90.96</v>
      </c>
      <c r="BZ6" s="21" t="str">
        <f>IF(BZ7="","",IF(BZ7="-","【-】","【"&amp;SUBSTITUTE(TEXT(BZ7,"#,##0.00"),"-","△")&amp;"】"))</f>
        <v>【97.47】</v>
      </c>
      <c r="CA6" s="22">
        <f>IF(CA7="",NA(),CA7)</f>
        <v>159.15</v>
      </c>
      <c r="CB6" s="22">
        <f t="shared" ref="CB6:CJ6" si="9">IF(CB7="",NA(),CB7)</f>
        <v>162.41</v>
      </c>
      <c r="CC6" s="22">
        <f t="shared" si="9"/>
        <v>163.38999999999999</v>
      </c>
      <c r="CD6" s="22">
        <f t="shared" si="9"/>
        <v>162.02000000000001</v>
      </c>
      <c r="CE6" s="22">
        <f t="shared" si="9"/>
        <v>158.41</v>
      </c>
      <c r="CF6" s="22">
        <f t="shared" si="9"/>
        <v>189.58</v>
      </c>
      <c r="CG6" s="22">
        <f t="shared" si="9"/>
        <v>192.82</v>
      </c>
      <c r="CH6" s="22">
        <f t="shared" si="9"/>
        <v>192.98</v>
      </c>
      <c r="CI6" s="22">
        <f t="shared" si="9"/>
        <v>192.13</v>
      </c>
      <c r="CJ6" s="22">
        <f t="shared" si="9"/>
        <v>197.04</v>
      </c>
      <c r="CK6" s="21" t="str">
        <f>IF(CK7="","",IF(CK7="-","【-】","【"&amp;SUBSTITUTE(TEXT(CK7,"#,##0.00"),"-","△")&amp;"】"))</f>
        <v>【174.75】</v>
      </c>
      <c r="CL6" s="22">
        <f>IF(CL7="",NA(),CL7)</f>
        <v>61.86</v>
      </c>
      <c r="CM6" s="22">
        <f t="shared" ref="CM6:CU6" si="10">IF(CM7="",NA(),CM7)</f>
        <v>57.82</v>
      </c>
      <c r="CN6" s="22">
        <f t="shared" si="10"/>
        <v>59.86</v>
      </c>
      <c r="CO6" s="22">
        <f t="shared" si="10"/>
        <v>61</v>
      </c>
      <c r="CP6" s="22">
        <f t="shared" si="10"/>
        <v>59.24</v>
      </c>
      <c r="CQ6" s="22">
        <f t="shared" si="10"/>
        <v>55.22</v>
      </c>
      <c r="CR6" s="22">
        <f t="shared" si="10"/>
        <v>54.05</v>
      </c>
      <c r="CS6" s="22">
        <f t="shared" si="10"/>
        <v>54.43</v>
      </c>
      <c r="CT6" s="22">
        <f t="shared" si="10"/>
        <v>53.87</v>
      </c>
      <c r="CU6" s="22">
        <f t="shared" si="10"/>
        <v>54.49</v>
      </c>
      <c r="CV6" s="21" t="str">
        <f>IF(CV7="","",IF(CV7="-","【-】","【"&amp;SUBSTITUTE(TEXT(CV7,"#,##0.00"),"-","△")&amp;"】"))</f>
        <v>【59.97】</v>
      </c>
      <c r="CW6" s="22">
        <f>IF(CW7="",NA(),CW7)</f>
        <v>90.13</v>
      </c>
      <c r="CX6" s="22">
        <f t="shared" ref="CX6:DF6" si="11">IF(CX7="",NA(),CX7)</f>
        <v>90.11</v>
      </c>
      <c r="CY6" s="22">
        <f t="shared" si="11"/>
        <v>90.03</v>
      </c>
      <c r="CZ6" s="22">
        <f t="shared" si="11"/>
        <v>90.07</v>
      </c>
      <c r="DA6" s="22">
        <f t="shared" si="11"/>
        <v>89.71</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36.9</v>
      </c>
      <c r="DI6" s="22">
        <f t="shared" ref="DI6:DQ6" si="12">IF(DI7="",NA(),DI7)</f>
        <v>39.130000000000003</v>
      </c>
      <c r="DJ6" s="22">
        <f t="shared" si="12"/>
        <v>41.54</v>
      </c>
      <c r="DK6" s="22">
        <f t="shared" si="12"/>
        <v>43.84</v>
      </c>
      <c r="DL6" s="22">
        <f t="shared" si="12"/>
        <v>46.2</v>
      </c>
      <c r="DM6" s="22">
        <f t="shared" si="12"/>
        <v>47.97</v>
      </c>
      <c r="DN6" s="22">
        <f t="shared" si="12"/>
        <v>49.12</v>
      </c>
      <c r="DO6" s="22">
        <f t="shared" si="12"/>
        <v>49.39</v>
      </c>
      <c r="DP6" s="22">
        <f t="shared" si="12"/>
        <v>50.75</v>
      </c>
      <c r="DQ6" s="22">
        <f t="shared" si="12"/>
        <v>51.72</v>
      </c>
      <c r="DR6" s="21" t="str">
        <f>IF(DR7="","",IF(DR7="-","【-】","【"&amp;SUBSTITUTE(TEXT(DR7,"#,##0.00"),"-","△")&amp;"】"))</f>
        <v>【51.51】</v>
      </c>
      <c r="DS6" s="22">
        <f>IF(DS7="",NA(),DS7)</f>
        <v>15.31</v>
      </c>
      <c r="DT6" s="22">
        <f t="shared" ref="DT6:EB6" si="13">IF(DT7="",NA(),DT7)</f>
        <v>15.93</v>
      </c>
      <c r="DU6" s="22">
        <f t="shared" si="13"/>
        <v>11.8</v>
      </c>
      <c r="DV6" s="22">
        <f t="shared" si="13"/>
        <v>11.48</v>
      </c>
      <c r="DW6" s="22">
        <f t="shared" si="13"/>
        <v>14.88</v>
      </c>
      <c r="DX6" s="22">
        <f t="shared" si="13"/>
        <v>15.33</v>
      </c>
      <c r="DY6" s="22">
        <f t="shared" si="13"/>
        <v>16.760000000000002</v>
      </c>
      <c r="DZ6" s="22">
        <f t="shared" si="13"/>
        <v>18.57</v>
      </c>
      <c r="EA6" s="22">
        <f t="shared" si="13"/>
        <v>21.14</v>
      </c>
      <c r="EB6" s="22">
        <f t="shared" si="13"/>
        <v>22.12</v>
      </c>
      <c r="EC6" s="21" t="str">
        <f>IF(EC7="","",IF(EC7="-","【-】","【"&amp;SUBSTITUTE(TEXT(EC7,"#,##0.00"),"-","△")&amp;"】"))</f>
        <v>【23.75】</v>
      </c>
      <c r="ED6" s="22">
        <f>IF(ED7="",NA(),ED7)</f>
        <v>0.97</v>
      </c>
      <c r="EE6" s="22">
        <f t="shared" ref="EE6:EM6" si="14">IF(EE7="",NA(),EE7)</f>
        <v>0.56999999999999995</v>
      </c>
      <c r="EF6" s="22">
        <f t="shared" si="14"/>
        <v>0.12</v>
      </c>
      <c r="EG6" s="22">
        <f t="shared" si="14"/>
        <v>0.42</v>
      </c>
      <c r="EH6" s="22">
        <f t="shared" si="14"/>
        <v>0.27</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15">
      <c r="A7" s="15"/>
      <c r="B7" s="24">
        <v>2022</v>
      </c>
      <c r="C7" s="24">
        <v>423220</v>
      </c>
      <c r="D7" s="24">
        <v>46</v>
      </c>
      <c r="E7" s="24">
        <v>1</v>
      </c>
      <c r="F7" s="24">
        <v>0</v>
      </c>
      <c r="G7" s="24">
        <v>1</v>
      </c>
      <c r="H7" s="24" t="s">
        <v>92</v>
      </c>
      <c r="I7" s="24" t="s">
        <v>93</v>
      </c>
      <c r="J7" s="24" t="s">
        <v>94</v>
      </c>
      <c r="K7" s="24" t="s">
        <v>95</v>
      </c>
      <c r="L7" s="24" t="s">
        <v>96</v>
      </c>
      <c r="M7" s="24" t="s">
        <v>97</v>
      </c>
      <c r="N7" s="25" t="s">
        <v>98</v>
      </c>
      <c r="O7" s="25">
        <v>54.4</v>
      </c>
      <c r="P7" s="25">
        <v>99.46</v>
      </c>
      <c r="Q7" s="25">
        <v>3520</v>
      </c>
      <c r="R7" s="25">
        <v>13400</v>
      </c>
      <c r="S7" s="25">
        <v>37.25</v>
      </c>
      <c r="T7" s="25">
        <v>359.73</v>
      </c>
      <c r="U7" s="25">
        <v>13223</v>
      </c>
      <c r="V7" s="25">
        <v>13.9</v>
      </c>
      <c r="W7" s="25">
        <v>951.29</v>
      </c>
      <c r="X7" s="25">
        <v>102.94</v>
      </c>
      <c r="Y7" s="25">
        <v>104.72</v>
      </c>
      <c r="Z7" s="25">
        <v>103.62</v>
      </c>
      <c r="AA7" s="25">
        <v>100.18</v>
      </c>
      <c r="AB7" s="25">
        <v>109.68</v>
      </c>
      <c r="AC7" s="25">
        <v>108.76</v>
      </c>
      <c r="AD7" s="25">
        <v>108.46</v>
      </c>
      <c r="AE7" s="25">
        <v>109.02</v>
      </c>
      <c r="AF7" s="25">
        <v>107.81</v>
      </c>
      <c r="AG7" s="25">
        <v>107.21</v>
      </c>
      <c r="AH7" s="25">
        <v>108.7</v>
      </c>
      <c r="AI7" s="25">
        <v>0</v>
      </c>
      <c r="AJ7" s="25">
        <v>0</v>
      </c>
      <c r="AK7" s="25">
        <v>0</v>
      </c>
      <c r="AL7" s="25">
        <v>0</v>
      </c>
      <c r="AM7" s="25">
        <v>0</v>
      </c>
      <c r="AN7" s="25">
        <v>7.48</v>
      </c>
      <c r="AO7" s="25">
        <v>11.94</v>
      </c>
      <c r="AP7" s="25">
        <v>11</v>
      </c>
      <c r="AQ7" s="25">
        <v>8.86</v>
      </c>
      <c r="AR7" s="25">
        <v>7.65</v>
      </c>
      <c r="AS7" s="25">
        <v>1.34</v>
      </c>
      <c r="AT7" s="25">
        <v>1318.33</v>
      </c>
      <c r="AU7" s="25">
        <v>1201.5899999999999</v>
      </c>
      <c r="AV7" s="25">
        <v>681.13</v>
      </c>
      <c r="AW7" s="25">
        <v>660.99</v>
      </c>
      <c r="AX7" s="25">
        <v>748.27</v>
      </c>
      <c r="AY7" s="25">
        <v>359.7</v>
      </c>
      <c r="AZ7" s="25">
        <v>362.93</v>
      </c>
      <c r="BA7" s="25">
        <v>371.81</v>
      </c>
      <c r="BB7" s="25">
        <v>384.23</v>
      </c>
      <c r="BC7" s="25">
        <v>364.3</v>
      </c>
      <c r="BD7" s="25">
        <v>252.29</v>
      </c>
      <c r="BE7" s="25">
        <v>553</v>
      </c>
      <c r="BF7" s="25">
        <v>557.67999999999995</v>
      </c>
      <c r="BG7" s="25">
        <v>577.96</v>
      </c>
      <c r="BH7" s="25">
        <v>512.53</v>
      </c>
      <c r="BI7" s="25">
        <v>487.18</v>
      </c>
      <c r="BJ7" s="25">
        <v>447.01</v>
      </c>
      <c r="BK7" s="25">
        <v>439.05</v>
      </c>
      <c r="BL7" s="25">
        <v>465.85</v>
      </c>
      <c r="BM7" s="25">
        <v>439.43</v>
      </c>
      <c r="BN7" s="25">
        <v>438.41</v>
      </c>
      <c r="BO7" s="25">
        <v>268.07</v>
      </c>
      <c r="BP7" s="25">
        <v>96.11</v>
      </c>
      <c r="BQ7" s="25">
        <v>97.51</v>
      </c>
      <c r="BR7" s="25">
        <v>88.67</v>
      </c>
      <c r="BS7" s="25">
        <v>94.25</v>
      </c>
      <c r="BT7" s="25">
        <v>99.61</v>
      </c>
      <c r="BU7" s="25">
        <v>95.81</v>
      </c>
      <c r="BV7" s="25">
        <v>95.26</v>
      </c>
      <c r="BW7" s="25">
        <v>92.39</v>
      </c>
      <c r="BX7" s="25">
        <v>94.41</v>
      </c>
      <c r="BY7" s="25">
        <v>90.96</v>
      </c>
      <c r="BZ7" s="25">
        <v>97.47</v>
      </c>
      <c r="CA7" s="25">
        <v>159.15</v>
      </c>
      <c r="CB7" s="25">
        <v>162.41</v>
      </c>
      <c r="CC7" s="25">
        <v>163.38999999999999</v>
      </c>
      <c r="CD7" s="25">
        <v>162.02000000000001</v>
      </c>
      <c r="CE7" s="25">
        <v>158.41</v>
      </c>
      <c r="CF7" s="25">
        <v>189.58</v>
      </c>
      <c r="CG7" s="25">
        <v>192.82</v>
      </c>
      <c r="CH7" s="25">
        <v>192.98</v>
      </c>
      <c r="CI7" s="25">
        <v>192.13</v>
      </c>
      <c r="CJ7" s="25">
        <v>197.04</v>
      </c>
      <c r="CK7" s="25">
        <v>174.75</v>
      </c>
      <c r="CL7" s="25">
        <v>61.86</v>
      </c>
      <c r="CM7" s="25">
        <v>57.82</v>
      </c>
      <c r="CN7" s="25">
        <v>59.86</v>
      </c>
      <c r="CO7" s="25">
        <v>61</v>
      </c>
      <c r="CP7" s="25">
        <v>59.24</v>
      </c>
      <c r="CQ7" s="25">
        <v>55.22</v>
      </c>
      <c r="CR7" s="25">
        <v>54.05</v>
      </c>
      <c r="CS7" s="25">
        <v>54.43</v>
      </c>
      <c r="CT7" s="25">
        <v>53.87</v>
      </c>
      <c r="CU7" s="25">
        <v>54.49</v>
      </c>
      <c r="CV7" s="25">
        <v>59.97</v>
      </c>
      <c r="CW7" s="25">
        <v>90.13</v>
      </c>
      <c r="CX7" s="25">
        <v>90.11</v>
      </c>
      <c r="CY7" s="25">
        <v>90.03</v>
      </c>
      <c r="CZ7" s="25">
        <v>90.07</v>
      </c>
      <c r="DA7" s="25">
        <v>89.71</v>
      </c>
      <c r="DB7" s="25">
        <v>80.930000000000007</v>
      </c>
      <c r="DC7" s="25">
        <v>80.510000000000005</v>
      </c>
      <c r="DD7" s="25">
        <v>79.44</v>
      </c>
      <c r="DE7" s="25">
        <v>79.489999999999995</v>
      </c>
      <c r="DF7" s="25">
        <v>78.8</v>
      </c>
      <c r="DG7" s="25">
        <v>89.76</v>
      </c>
      <c r="DH7" s="25">
        <v>36.9</v>
      </c>
      <c r="DI7" s="25">
        <v>39.130000000000003</v>
      </c>
      <c r="DJ7" s="25">
        <v>41.54</v>
      </c>
      <c r="DK7" s="25">
        <v>43.84</v>
      </c>
      <c r="DL7" s="25">
        <v>46.2</v>
      </c>
      <c r="DM7" s="25">
        <v>47.97</v>
      </c>
      <c r="DN7" s="25">
        <v>49.12</v>
      </c>
      <c r="DO7" s="25">
        <v>49.39</v>
      </c>
      <c r="DP7" s="25">
        <v>50.75</v>
      </c>
      <c r="DQ7" s="25">
        <v>51.72</v>
      </c>
      <c r="DR7" s="25">
        <v>51.51</v>
      </c>
      <c r="DS7" s="25">
        <v>15.31</v>
      </c>
      <c r="DT7" s="25">
        <v>15.93</v>
      </c>
      <c r="DU7" s="25">
        <v>11.8</v>
      </c>
      <c r="DV7" s="25">
        <v>11.48</v>
      </c>
      <c r="DW7" s="25">
        <v>14.88</v>
      </c>
      <c r="DX7" s="25">
        <v>15.33</v>
      </c>
      <c r="DY7" s="25">
        <v>16.760000000000002</v>
      </c>
      <c r="DZ7" s="25">
        <v>18.57</v>
      </c>
      <c r="EA7" s="25">
        <v>21.14</v>
      </c>
      <c r="EB7" s="25">
        <v>22.12</v>
      </c>
      <c r="EC7" s="25">
        <v>23.75</v>
      </c>
      <c r="ED7" s="25">
        <v>0.97</v>
      </c>
      <c r="EE7" s="25">
        <v>0.56999999999999995</v>
      </c>
      <c r="EF7" s="25">
        <v>0.12</v>
      </c>
      <c r="EG7" s="25">
        <v>0.42</v>
      </c>
      <c r="EH7" s="25">
        <v>0.27</v>
      </c>
      <c r="EI7" s="25">
        <v>0.43</v>
      </c>
      <c r="EJ7" s="25">
        <v>0.42</v>
      </c>
      <c r="EK7" s="25">
        <v>0.44</v>
      </c>
      <c r="EL7" s="25">
        <v>0.5</v>
      </c>
      <c r="EM7" s="25">
        <v>0.4</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104</v>
      </c>
    </row>
    <row r="12" spans="1:144" x14ac:dyDescent="0.15">
      <c r="B12">
        <v>1</v>
      </c>
      <c r="C12">
        <v>1</v>
      </c>
      <c r="D12">
        <v>2</v>
      </c>
      <c r="E12">
        <v>3</v>
      </c>
      <c r="F12">
        <v>4</v>
      </c>
      <c r="G12" t="s">
        <v>105</v>
      </c>
    </row>
    <row r="13" spans="1:144" x14ac:dyDescent="0.15">
      <c r="B13" t="s">
        <v>106</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2024-02-01T06:09:50Z</cp:lastPrinted>
  <dcterms:created xsi:type="dcterms:W3CDTF">2023-12-05T01:01:42Z</dcterms:created>
  <dcterms:modified xsi:type="dcterms:W3CDTF">2024-03-04T02:01:38Z</dcterms:modified>
  <cp:category/>
</cp:coreProperties>
</file>