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BDC6E3B1-27B4-41EA-9296-5291CFF01C21}" xr6:coauthVersionLast="47" xr6:coauthVersionMax="47" xr10:uidLastSave="{00000000-0000-0000-0000-000000000000}"/>
  <workbookProtection workbookAlgorithmName="SHA-512" workbookHashValue="tKiqxLZ+fFsk5ZPR9Dnn16JPZr6vi9GNdtWafIWoFIntxj7ctfcbxKIAru9A78wO5xChL3sbyEfNkAacCURYUg==" workbookSaltValue="fyEhG02KIVwqrGlcJSnoR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BB10" i="4"/>
  <c r="AT10" i="4"/>
  <c r="W10" i="4"/>
  <c r="P10" i="4"/>
  <c r="B10" i="4"/>
  <c r="BB8" i="4"/>
  <c r="AT8" i="4"/>
  <c r="W8" i="4"/>
  <c r="P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<sst xmlns="http://schemas.openxmlformats.org/spreadsheetml/2006/main" count="228" uniqueCount="113">
  <si>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</si>
  <si>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</si>
  <si>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</si>
  <si>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</si>
  <si>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</si>
  <si>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</si>
  <si>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</si>
  <si>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</si>
  <si>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</si>
  <si>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</si>
  <si>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</si>
  <si>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</si>
  <si>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</si>
  <si>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</si>
  <si>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</si>
  <si>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</si>
  <si>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</si>
  <si>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</si>
  <si>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</si>
  <si>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</si>
  <si>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</si>
  <si>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</si>
  <si>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</si>
  <si>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</si>
  <si>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</si>
  <si>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</si>
  <si>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</si>
  <si>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</si>
  <si>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</si>
  <si>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</si>
  <si>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</si>
  <si>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</si>
  <si>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</si>
  <si>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</si>
  <si>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</si>
  <si>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</si>
  <si>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</si>
  <si>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</si>
  <si>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</si>
  <si>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</si>
  <si>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</si>
  <si>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</si>
  <si>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</si>
  <si>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</si>
  <si>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</si>
  <si>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</si>
  <si>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</si>
  <si>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</si>
  <si>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</si>
  <si>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</si>
  <si>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</si>
  <si>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</si>
  <si>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</si>
  <si>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</si>
  <si>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</si>
  <si>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</si>
  <si>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</si>
  <si>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</si>
  <si>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</si>
  <si>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</si>
  <si>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</si>
  <si>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</si>
  <si>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</si>
  <si>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</si>
  <si>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</si>
  <si>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</si>
  <si>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</si>
  <si>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</si>
  <si>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</si>
  <si>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</si>
  <si>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</si>
  <si>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</si>
  <si>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</si>
  <si>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</si>
  <si>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</si>
  <si>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</si>
  <si>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</si>
  <si>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</si>
  <si>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</si>
  <si>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</si>
  <si>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</si>
  <si>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</si>
  <si>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</si>
  <si>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</si>
  <si>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</si>
  <si>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</si>
  <si>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</si>
  <si>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</si>
  <si>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</si>
  <si>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</si>
  <si>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</si>
  <si>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</si>
  <si>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</si>
  <si>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</si>
  <si>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</si>
  <si>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</si>
  <si>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</si>
  <si>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</si>
  <si>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</si>
  <si>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</si>
  <si>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</si>
  <si>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</si>
  <si>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</si>
  <si>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</si>
  <si>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</si>
  <si>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</si>
  <si>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</si>
  <si>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</si>
  <si>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</si>
  <si>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</si>
  <si>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前年度から繰り越した投資的事業、当該年度の投資的事業により新規資産の取得が増加したため、前年度と比較すると低い水準となり、類似団体比較としても良好な水準となっている。
②管路経年比率は、昭和50年～60年代にかけて拡張事業で整備した管が順次、法定耐用年数に越えてきているため、前年度と比較して高い水準となっている。今後も上昇していく見込みである。
③管路更新率は、配水管更新ペースをアップした結果、上昇傾向となった。今後も計画的に配水管更新を進めていきたい。</t>
    <rPh sb="1" eb="7">
      <t>ユウケイコテイシサン</t>
    </rPh>
    <rPh sb="7" eb="9">
      <t>ゲンカ</t>
    </rPh>
    <rPh sb="9" eb="11">
      <t>ショウキャク</t>
    </rPh>
    <rPh sb="11" eb="12">
      <t>リツ</t>
    </rPh>
    <rPh sb="43" eb="45">
      <t>シンキ</t>
    </rPh>
    <rPh sb="45" eb="47">
      <t>シサン</t>
    </rPh>
    <rPh sb="48" eb="50">
      <t>シュトク</t>
    </rPh>
    <rPh sb="51" eb="53">
      <t>ゾウカ</t>
    </rPh>
    <rPh sb="58" eb="61">
      <t>ゼンネンド</t>
    </rPh>
    <rPh sb="62" eb="64">
      <t>ヒカク</t>
    </rPh>
    <rPh sb="67" eb="68">
      <t>ヒク</t>
    </rPh>
    <rPh sb="69" eb="71">
      <t>スイジュン</t>
    </rPh>
    <rPh sb="75" eb="81">
      <t>ルイジダンタイヒカク</t>
    </rPh>
    <rPh sb="85" eb="87">
      <t>リョウコウ</t>
    </rPh>
    <rPh sb="88" eb="90">
      <t>スイジュン</t>
    </rPh>
    <rPh sb="100" eb="102">
      <t>カンロ</t>
    </rPh>
    <rPh sb="102" eb="104">
      <t>ケイネン</t>
    </rPh>
    <rPh sb="104" eb="106">
      <t>ヒリツ</t>
    </rPh>
    <rPh sb="108" eb="110">
      <t>ショウワ</t>
    </rPh>
    <rPh sb="153" eb="156">
      <t>ゼンネンド</t>
    </rPh>
    <rPh sb="157" eb="159">
      <t>ヒカク</t>
    </rPh>
    <rPh sb="161" eb="162">
      <t>タカ</t>
    </rPh>
    <rPh sb="163" eb="165">
      <t>スイジュン</t>
    </rPh>
    <rPh sb="191" eb="193">
      <t>カンロ</t>
    </rPh>
    <rPh sb="193" eb="195">
      <t>コウシン</t>
    </rPh>
    <rPh sb="195" eb="196">
      <t>リツ</t>
    </rPh>
    <rPh sb="198" eb="201">
      <t>ハイスイカン</t>
    </rPh>
    <rPh sb="201" eb="203">
      <t>コウシン</t>
    </rPh>
    <rPh sb="212" eb="214">
      <t>ケッカ</t>
    </rPh>
    <rPh sb="215" eb="217">
      <t>ジョウショウ</t>
    </rPh>
    <rPh sb="217" eb="219">
      <t>ケイコウ</t>
    </rPh>
    <rPh sb="224" eb="226">
      <t>コンゴ</t>
    </rPh>
    <rPh sb="227" eb="230">
      <t>ケイカクテキ</t>
    </rPh>
    <rPh sb="231" eb="234">
      <t>ハイスイカン</t>
    </rPh>
    <rPh sb="234" eb="236">
      <t>コウシン</t>
    </rPh>
    <rPh sb="237" eb="238">
      <t>スス</t>
    </rPh>
    <phoneticPr fontId="4"/>
  </si>
  <si>
    <t>経営の状況としては、類似団体と比較して健全な状況である。
ただし、長期財政計画を作成し、今後の収支を見込んだ際、経営状況が現在より悪化していく見込みとなった。施設の再整備事業を行っていく必要があり、費用が多額になることが予想されるので、計画的な更新と財源の確保を行い、安定的な経営に努めていきたい。
今後も、「佐々町水道ビジョン」をもとに安全で安心できる水の供給が施設・経営の両面で実施できるように努めたい。</t>
    <rPh sb="33" eb="35">
      <t>チョウキ</t>
    </rPh>
    <rPh sb="35" eb="37">
      <t>ザイセイ</t>
    </rPh>
    <rPh sb="37" eb="39">
      <t>ケイカク</t>
    </rPh>
    <rPh sb="40" eb="42">
      <t>サクセイ</t>
    </rPh>
    <rPh sb="44" eb="46">
      <t>コンゴ</t>
    </rPh>
    <rPh sb="47" eb="49">
      <t>シュウシ</t>
    </rPh>
    <rPh sb="50" eb="52">
      <t>ミコ</t>
    </rPh>
    <rPh sb="54" eb="55">
      <t>サイ</t>
    </rPh>
    <rPh sb="56" eb="58">
      <t>ケイエイ</t>
    </rPh>
    <rPh sb="58" eb="60">
      <t>ジョウキョウ</t>
    </rPh>
    <rPh sb="61" eb="63">
      <t>ゲンザイ</t>
    </rPh>
    <rPh sb="65" eb="67">
      <t>アッカ</t>
    </rPh>
    <rPh sb="71" eb="73">
      <t>ミコ</t>
    </rPh>
    <rPh sb="125" eb="127">
      <t>ザイゲン</t>
    </rPh>
    <rPh sb="128" eb="130">
      <t>カクホ</t>
    </rPh>
    <rPh sb="131" eb="132">
      <t>オコナ</t>
    </rPh>
    <phoneticPr fontId="4"/>
  </si>
  <si>
    <t>①経常収支比率は、物価高騰の影響と減価償却費の増加により、前年度と比較すると低い水準になっているが、特定企業や人口維持による安定的な収益が確保されていることに加えて、企業債利息と減価償却費が低く抑えられているため、類似団体比較となると良好な水準となっている。
③流動比率、④企業債残高対給水収益比率は、前年度から繰り越した投資的事業、当該年度の投資的事業が大幅に増加したことにより、その財源として企業債を借り入れたため、負債が増加し、それぞれ数値が増減している。
⑤料金回収率は、安定した100％を上回っており、給水に係る費用は給水収益（水道料金収入）のみで賄うことができている。
⑥給水原価は、物価高騰の影響と減価償却費の増加により、前年度と比較すると高い水準になっているが、企業債利息と減価償却費が低く抑えられているため、類似団体比較としては低い原価となっている。
⑦施設利用率は、特定企業による需要が高いため、類似団体比較よりも高い水準となっている。
⑧有収率は、前年度と比較すると低い水準となっているが、類似団体比較となると良好な数値となっている。今後とも漏水調査を行うことで有収率の向上に努めていきたい。</t>
    <rPh sb="1" eb="3">
      <t>ケイジョウ</t>
    </rPh>
    <rPh sb="3" eb="5">
      <t>シュウシ</t>
    </rPh>
    <rPh sb="5" eb="7">
      <t>ヒリツ</t>
    </rPh>
    <rPh sb="9" eb="11">
      <t>ブッカ</t>
    </rPh>
    <rPh sb="11" eb="13">
      <t>コウトウ</t>
    </rPh>
    <rPh sb="14" eb="16">
      <t>エイキョウ</t>
    </rPh>
    <rPh sb="17" eb="22">
      <t>ゲンカショウキャクヒ</t>
    </rPh>
    <rPh sb="23" eb="25">
      <t>ゾウカ</t>
    </rPh>
    <rPh sb="29" eb="32">
      <t>ゼンネンド</t>
    </rPh>
    <rPh sb="33" eb="35">
      <t>ヒカク</t>
    </rPh>
    <rPh sb="38" eb="39">
      <t>ヒク</t>
    </rPh>
    <rPh sb="40" eb="42">
      <t>スイジュン</t>
    </rPh>
    <rPh sb="50" eb="52">
      <t>トクテイ</t>
    </rPh>
    <rPh sb="52" eb="54">
      <t>キギョウ</t>
    </rPh>
    <rPh sb="55" eb="57">
      <t>ジンコウ</t>
    </rPh>
    <rPh sb="57" eb="59">
      <t>イジ</t>
    </rPh>
    <rPh sb="62" eb="65">
      <t>アンテイテキ</t>
    </rPh>
    <rPh sb="66" eb="68">
      <t>シュウエキ</t>
    </rPh>
    <rPh sb="69" eb="71">
      <t>カクホ</t>
    </rPh>
    <rPh sb="79" eb="80">
      <t>クワ</t>
    </rPh>
    <rPh sb="83" eb="85">
      <t>キギョウ</t>
    </rPh>
    <rPh sb="85" eb="86">
      <t>サイ</t>
    </rPh>
    <rPh sb="86" eb="88">
      <t>リソク</t>
    </rPh>
    <rPh sb="89" eb="94">
      <t>ゲンカショウキャクヒ</t>
    </rPh>
    <rPh sb="95" eb="96">
      <t>ヒク</t>
    </rPh>
    <rPh sb="97" eb="98">
      <t>オサ</t>
    </rPh>
    <rPh sb="107" eb="109">
      <t>ルイジ</t>
    </rPh>
    <rPh sb="109" eb="111">
      <t>ダンタイ</t>
    </rPh>
    <rPh sb="111" eb="113">
      <t>ヒカク</t>
    </rPh>
    <rPh sb="117" eb="119">
      <t>リョウコウ</t>
    </rPh>
    <rPh sb="120" eb="122">
      <t>スイジュン</t>
    </rPh>
    <rPh sb="132" eb="134">
      <t>リュウドウ</t>
    </rPh>
    <rPh sb="134" eb="136">
      <t>ヒリツ</t>
    </rPh>
    <rPh sb="138" eb="140">
      <t>キギョウ</t>
    </rPh>
    <rPh sb="140" eb="141">
      <t>サイ</t>
    </rPh>
    <rPh sb="141" eb="143">
      <t>ザンダカ</t>
    </rPh>
    <rPh sb="143" eb="144">
      <t>タイ</t>
    </rPh>
    <rPh sb="144" eb="146">
      <t>キュウスイ</t>
    </rPh>
    <rPh sb="146" eb="148">
      <t>シュウエキ</t>
    </rPh>
    <rPh sb="148" eb="150">
      <t>ヒリツ</t>
    </rPh>
    <rPh sb="152" eb="155">
      <t>ゼンネンド</t>
    </rPh>
    <rPh sb="157" eb="158">
      <t>ク</t>
    </rPh>
    <rPh sb="159" eb="160">
      <t>コ</t>
    </rPh>
    <rPh sb="162" eb="165">
      <t>トウシテキ</t>
    </rPh>
    <rPh sb="165" eb="167">
      <t>ジギョウ</t>
    </rPh>
    <rPh sb="168" eb="170">
      <t>トウガイ</t>
    </rPh>
    <rPh sb="170" eb="172">
      <t>ネンド</t>
    </rPh>
    <rPh sb="173" eb="176">
      <t>トウシテキ</t>
    </rPh>
    <rPh sb="176" eb="178">
      <t>ジギョウ</t>
    </rPh>
    <rPh sb="179" eb="181">
      <t>オオハバ</t>
    </rPh>
    <rPh sb="182" eb="184">
      <t>ゾウカ</t>
    </rPh>
    <rPh sb="194" eb="196">
      <t>ザイゲン</t>
    </rPh>
    <rPh sb="199" eb="201">
      <t>キギョウ</t>
    </rPh>
    <rPh sb="201" eb="202">
      <t>サイ</t>
    </rPh>
    <rPh sb="203" eb="204">
      <t>カ</t>
    </rPh>
    <rPh sb="205" eb="206">
      <t>イ</t>
    </rPh>
    <rPh sb="211" eb="213">
      <t>フサイ</t>
    </rPh>
    <rPh sb="214" eb="216">
      <t>ゾウカ</t>
    </rPh>
    <rPh sb="222" eb="224">
      <t>スウチ</t>
    </rPh>
    <rPh sb="225" eb="227">
      <t>ゾウゲン</t>
    </rPh>
    <rPh sb="235" eb="237">
      <t>リョウキン</t>
    </rPh>
    <rPh sb="237" eb="239">
      <t>カイシュウ</t>
    </rPh>
    <rPh sb="239" eb="240">
      <t>リツ</t>
    </rPh>
    <rPh sb="242" eb="244">
      <t>アンテイ</t>
    </rPh>
    <rPh sb="251" eb="253">
      <t>ウワマワ</t>
    </rPh>
    <rPh sb="258" eb="260">
      <t>キュウスイ</t>
    </rPh>
    <rPh sb="261" eb="262">
      <t>カカ</t>
    </rPh>
    <rPh sb="263" eb="265">
      <t>ヒヨウ</t>
    </rPh>
    <rPh sb="266" eb="268">
      <t>キュウスイ</t>
    </rPh>
    <rPh sb="268" eb="270">
      <t>シュウエキ</t>
    </rPh>
    <rPh sb="271" eb="273">
      <t>スイドウ</t>
    </rPh>
    <rPh sb="273" eb="275">
      <t>リョウキン</t>
    </rPh>
    <rPh sb="275" eb="277">
      <t>シュウニュウ</t>
    </rPh>
    <rPh sb="281" eb="282">
      <t>マカナ</t>
    </rPh>
    <rPh sb="295" eb="297">
      <t>キュウスイ</t>
    </rPh>
    <rPh sb="297" eb="299">
      <t>ゲンカ</t>
    </rPh>
    <rPh sb="315" eb="317">
      <t>ゾウカ</t>
    </rPh>
    <rPh sb="321" eb="324">
      <t>ゼンネンド</t>
    </rPh>
    <rPh sb="325" eb="327">
      <t>ヒカク</t>
    </rPh>
    <rPh sb="330" eb="331">
      <t>タカ</t>
    </rPh>
    <rPh sb="332" eb="334">
      <t>スイジュン</t>
    </rPh>
    <rPh sb="366" eb="368">
      <t>ルイジ</t>
    </rPh>
    <rPh sb="368" eb="370">
      <t>ダンタイ</t>
    </rPh>
    <rPh sb="370" eb="372">
      <t>ヒカク</t>
    </rPh>
    <rPh sb="376" eb="377">
      <t>ヒク</t>
    </rPh>
    <rPh sb="378" eb="380">
      <t>ゲンカ</t>
    </rPh>
    <rPh sb="390" eb="392">
      <t>シセツ</t>
    </rPh>
    <rPh sb="392" eb="394">
      <t>リヨウ</t>
    </rPh>
    <rPh sb="394" eb="395">
      <t>リツ</t>
    </rPh>
    <rPh sb="397" eb="399">
      <t>トクテイ</t>
    </rPh>
    <rPh sb="399" eb="401">
      <t>キギョウ</t>
    </rPh>
    <rPh sb="404" eb="406">
      <t>ジュヨウ</t>
    </rPh>
    <rPh sb="407" eb="408">
      <t>タカ</t>
    </rPh>
    <rPh sb="412" eb="416">
      <t>ルイジダンタイ</t>
    </rPh>
    <rPh sb="416" eb="418">
      <t>ヒカク</t>
    </rPh>
    <rPh sb="421" eb="422">
      <t>タカ</t>
    </rPh>
    <rPh sb="423" eb="425">
      <t>スイジュン</t>
    </rPh>
    <rPh sb="435" eb="438">
      <t>ユウシュウリツ</t>
    </rPh>
    <rPh sb="440" eb="443">
      <t>ゼンネンド</t>
    </rPh>
    <rPh sb="444" eb="446">
      <t>ヒカク</t>
    </rPh>
    <rPh sb="449" eb="450">
      <t>ヒク</t>
    </rPh>
    <rPh sb="451" eb="453">
      <t>スイジュン</t>
    </rPh>
    <rPh sb="461" eb="463">
      <t>ルイジ</t>
    </rPh>
    <rPh sb="463" eb="465">
      <t>ダンタイ</t>
    </rPh>
    <rPh sb="465" eb="467">
      <t>ヒカク</t>
    </rPh>
    <rPh sb="471" eb="473">
      <t>リョウコウ</t>
    </rPh>
    <rPh sb="474" eb="476">
      <t>スウチ</t>
    </rPh>
    <rPh sb="483" eb="485">
      <t>コンゴ</t>
    </rPh>
    <rPh sb="487" eb="489">
      <t>ロウスイ</t>
    </rPh>
    <rPh sb="489" eb="491">
      <t>チョウサ</t>
    </rPh>
    <rPh sb="492" eb="493">
      <t>オコナ</t>
    </rPh>
    <rPh sb="497" eb="500">
      <t>ユウシュウリツ</t>
    </rPh>
    <rPh sb="501" eb="503">
      <t>コウジョウ</t>
    </rPh>
    <rPh sb="504" eb="50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</si>
</sst>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0.85</c:v>
                </c:pt>
                <c:pt idx="1">
                  <c:v>2.67</c:v>
                </c:pt>
                <c:pt idx="2">
                  <c:v>1.0900000000000001</c:v>
                </c:pt>
                <c:pt idx="3">
                  <c:v>0.61</c:v>
                </c:pt>
                <c:pt idx="4">
                  <c:v>1.83</c:v>
                </c:pt>
              </c:numCache>
            </c:numRef>
          </c:val>
          <c:extLst>
            <c:ext xmlns:c16="http://schemas.microsoft.com/office/drawing/2014/chart" uri="{C3380CC4-5D6E-409C-BE32-E72D297353CC}">
              <c16:uniqueId val="{00000000-0BF5-4350-BBBF-9468BB36FF2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0BF5-4350-BBBF-9468BB36FF2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73.97</c:v>
                </c:pt>
                <c:pt idx="1">
                  <c:v>74.09</c:v>
                </c:pt>
                <c:pt idx="2">
                  <c:v>70.709999999999994</c:v>
                </c:pt>
                <c:pt idx="3">
                  <c:v>71.44</c:v>
                </c:pt>
                <c:pt idx="4">
                  <c:v>73.3</c:v>
                </c:pt>
              </c:numCache>
            </c:numRef>
          </c:val>
          <c:extLst>
            <c:ext xmlns:c16="http://schemas.microsoft.com/office/drawing/2014/chart" uri="{C3380CC4-5D6E-409C-BE32-E72D297353CC}">
              <c16:uniqueId val="{00000000-A0B6-43BF-AA9F-2E60855741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A0B6-43BF-AA9F-2E60855741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85.28</c:v>
                </c:pt>
                <c:pt idx="1">
                  <c:v>85.69</c:v>
                </c:pt>
                <c:pt idx="2">
                  <c:v>87.52</c:v>
                </c:pt>
                <c:pt idx="3">
                  <c:v>88.03</c:v>
                </c:pt>
                <c:pt idx="4">
                  <c:v>85.48</c:v>
                </c:pt>
              </c:numCache>
            </c:numRef>
          </c:val>
          <c:extLst>
            <c:ext xmlns:c16="http://schemas.microsoft.com/office/drawing/2014/chart" uri="{C3380CC4-5D6E-409C-BE32-E72D297353CC}">
              <c16:uniqueId val="{00000000-2ABF-44CB-90FD-2F3B3D4269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2ABF-44CB-90FD-2F3B3D4269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146.72999999999999</c:v>
                </c:pt>
                <c:pt idx="1">
                  <c:v>142.61000000000001</c:v>
                </c:pt>
                <c:pt idx="2">
                  <c:v>138.35</c:v>
                </c:pt>
                <c:pt idx="3">
                  <c:v>136.02000000000001</c:v>
                </c:pt>
                <c:pt idx="4">
                  <c:v>126.89</c:v>
                </c:pt>
              </c:numCache>
            </c:numRef>
          </c:val>
          <c:extLst>
            <c:ext xmlns:c16="http://schemas.microsoft.com/office/drawing/2014/chart" uri="{C3380CC4-5D6E-409C-BE32-E72D297353CC}">
              <c16:uniqueId val="{00000000-F86D-482D-A138-90B8978165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F86D-482D-A138-90B8978165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53.93</c:v>
                </c:pt>
                <c:pt idx="1">
                  <c:v>51.38</c:v>
                </c:pt>
                <c:pt idx="2">
                  <c:v>51.87</c:v>
                </c:pt>
                <c:pt idx="3">
                  <c:v>52.58</c:v>
                </c:pt>
                <c:pt idx="4">
                  <c:v>45.37</c:v>
                </c:pt>
              </c:numCache>
            </c:numRef>
          </c:val>
          <c:extLst>
            <c:ext xmlns:c16="http://schemas.microsoft.com/office/drawing/2014/chart" uri="{C3380CC4-5D6E-409C-BE32-E72D297353CC}">
              <c16:uniqueId val="{00000000-6E88-40C6-88D6-293B5A8C9C2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6E88-40C6-88D6-293B5A8C9C2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13.94</c:v>
                </c:pt>
                <c:pt idx="1">
                  <c:v>14.3</c:v>
                </c:pt>
                <c:pt idx="2">
                  <c:v>14.22</c:v>
                </c:pt>
                <c:pt idx="3">
                  <c:v>16.21</c:v>
                </c:pt>
                <c:pt idx="4">
                  <c:v>19.22</c:v>
                </c:pt>
              </c:numCache>
            </c:numRef>
          </c:val>
          <c:extLst>
            <c:ext xmlns:c16="http://schemas.microsoft.com/office/drawing/2014/chart" uri="{C3380CC4-5D6E-409C-BE32-E72D297353CC}">
              <c16:uniqueId val="{00000000-0A4C-4787-B845-DA9CD3A877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0A4C-4787-B845-DA9CD3A877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93-4AF6-B010-4E71C2CEE5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4A93-4AF6-B010-4E71C2CEE5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1825.95</c:v>
                </c:pt>
                <c:pt idx="1">
                  <c:v>1659.88</c:v>
                </c:pt>
                <c:pt idx="2">
                  <c:v>1362.66</c:v>
                </c:pt>
                <c:pt idx="3">
                  <c:v>1204.68</c:v>
                </c:pt>
                <c:pt idx="4">
                  <c:v>878.66</c:v>
                </c:pt>
              </c:numCache>
            </c:numRef>
          </c:val>
          <c:extLst>
            <c:ext xmlns:c16="http://schemas.microsoft.com/office/drawing/2014/chart" uri="{C3380CC4-5D6E-409C-BE32-E72D297353CC}">
              <c16:uniqueId val="{00000000-85A1-4B1A-B68C-EDD42AC8EA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85A1-4B1A-B68C-EDD42AC8EA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120.9</c:v>
                </c:pt>
                <c:pt idx="1">
                  <c:v>125.45</c:v>
                </c:pt>
                <c:pt idx="2">
                  <c:v>160.68</c:v>
                </c:pt>
                <c:pt idx="3">
                  <c:v>176.01</c:v>
                </c:pt>
                <c:pt idx="4">
                  <c:v>290.82</c:v>
                </c:pt>
              </c:numCache>
            </c:numRef>
          </c:val>
          <c:extLst>
            <c:ext xmlns:c16="http://schemas.microsoft.com/office/drawing/2014/chart" uri="{C3380CC4-5D6E-409C-BE32-E72D297353CC}">
              <c16:uniqueId val="{00000000-253D-4356-84F7-C9E928B42E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253D-4356-84F7-C9E928B42E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147.15</c:v>
                </c:pt>
                <c:pt idx="1">
                  <c:v>142.22999999999999</c:v>
                </c:pt>
                <c:pt idx="2">
                  <c:v>137.52000000000001</c:v>
                </c:pt>
                <c:pt idx="3">
                  <c:v>135.66</c:v>
                </c:pt>
                <c:pt idx="4">
                  <c:v>126.99</c:v>
                </c:pt>
              </c:numCache>
            </c:numRef>
          </c:val>
          <c:extLst>
            <c:ext xmlns:c16="http://schemas.microsoft.com/office/drawing/2014/chart" uri="{C3380CC4-5D6E-409C-BE32-E72D297353CC}">
              <c16:uniqueId val="{00000000-B75A-4741-AB0C-8D5211CF24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B75A-4741-AB0C-8D5211CF24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107.48</c:v>
                </c:pt>
                <c:pt idx="1">
                  <c:v>111.27</c:v>
                </c:pt>
                <c:pt idx="2">
                  <c:v>114.95</c:v>
                </c:pt>
                <c:pt idx="3">
                  <c:v>116.76</c:v>
                </c:pt>
                <c:pt idx="4">
                  <c:v>124.76</c:v>
                </c:pt>
              </c:numCache>
            </c:numRef>
          </c:val>
          <c:extLst>
            <c:ext xmlns:c16="http://schemas.microsoft.com/office/drawing/2014/chart" uri="{C3380CC4-5D6E-409C-BE32-E72D297353CC}">
              <c16:uniqueId val="{00000000-809A-4EB9-BB9E-8B33F29674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809A-4EB9-BB9E-8B33F29674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3" t="str">
        <f>データ!H6</f>
        <v>長崎県　佐々町</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3"/>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5" t="s">
        <v>9</v>
      </c>
      <c r="BM7" s="86"/>
      <c r="BN7" s="86"/>
      <c r="BO7" s="86"/>
      <c r="BP7" s="86"/>
      <c r="BQ7" s="86"/>
      <c r="BR7" s="86"/>
      <c r="BS7" s="86"/>
      <c r="BT7" s="86"/>
      <c r="BU7" s="86"/>
      <c r="BV7" s="86"/>
      <c r="BW7" s="86"/>
      <c r="BX7" s="86"/>
      <c r="BY7" s="87"/>
    </row>
    <row r="8" spans="1:78" ht="18.75" customHeight="1" x14ac:dyDescent="0.15">
      <c r="A8" s="2"/>
      <c r="B8" s="78" t="str">
        <f>データ!$I$6</f>
        <v>法適用</v>
      </c>
      <c r="C8" s="79"/>
      <c r="D8" s="79"/>
      <c r="E8" s="79"/>
      <c r="F8" s="79"/>
      <c r="G8" s="79"/>
      <c r="H8" s="79"/>
      <c r="I8" s="78" t="str">
        <f>データ!$J$6</f>
        <v>水道事業</v>
      </c>
      <c r="J8" s="79"/>
      <c r="K8" s="79"/>
      <c r="L8" s="79"/>
      <c r="M8" s="79"/>
      <c r="N8" s="79"/>
      <c r="O8" s="80"/>
      <c r="P8" s="81" t="str">
        <f>データ!$K$6</f>
        <v>末端給水事業</v>
      </c>
      <c r="Q8" s="81"/>
      <c r="R8" s="81"/>
      <c r="S8" s="81"/>
      <c r="T8" s="81"/>
      <c r="U8" s="81"/>
      <c r="V8" s="81"/>
      <c r="W8" s="81" t="str">
        <f>データ!$L$6</f>
        <v>A7</v>
      </c>
      <c r="X8" s="81"/>
      <c r="Y8" s="81"/>
      <c r="Z8" s="81"/>
      <c r="AA8" s="81"/>
      <c r="AB8" s="81"/>
      <c r="AC8" s="81"/>
      <c r="AD8" s="81" t="str">
        <f>データ!$M$6</f>
        <v>非設置</v>
      </c>
      <c r="AE8" s="81"/>
      <c r="AF8" s="81"/>
      <c r="AG8" s="81"/>
      <c r="AH8" s="81"/>
      <c r="AI8" s="81"/>
      <c r="AJ8" s="81"/>
      <c r="AK8" s="2"/>
      <c r="AL8" s="72">
        <f>データ!$R$6</f>
        <v>14103</v>
      </c>
      <c r="AM8" s="72"/>
      <c r="AN8" s="72"/>
      <c r="AO8" s="72"/>
      <c r="AP8" s="72"/>
      <c r="AQ8" s="72"/>
      <c r="AR8" s="72"/>
      <c r="AS8" s="72"/>
      <c r="AT8" s="37">
        <f>データ!$S$6</f>
        <v>32.26</v>
      </c>
      <c r="AU8" s="38"/>
      <c r="AV8" s="38"/>
      <c r="AW8" s="38"/>
      <c r="AX8" s="38"/>
      <c r="AY8" s="38"/>
      <c r="AZ8" s="38"/>
      <c r="BA8" s="38"/>
      <c r="BB8" s="61">
        <f>データ!$T$6</f>
        <v>437.17</v>
      </c>
      <c r="BC8" s="61"/>
      <c r="BD8" s="61"/>
      <c r="BE8" s="61"/>
      <c r="BF8" s="61"/>
      <c r="BG8" s="61"/>
      <c r="BH8" s="61"/>
      <c r="BI8" s="61"/>
      <c r="BJ8" s="3"/>
      <c r="BK8" s="3"/>
      <c r="BL8" s="74" t="s">
        <v>10</v>
      </c>
      <c r="BM8" s="75"/>
      <c r="BN8" s="76" t="s">
        <v>11</v>
      </c>
      <c r="BO8" s="76"/>
      <c r="BP8" s="76"/>
      <c r="BQ8" s="76"/>
      <c r="BR8" s="76"/>
      <c r="BS8" s="76"/>
      <c r="BT8" s="76"/>
      <c r="BU8" s="76"/>
      <c r="BV8" s="76"/>
      <c r="BW8" s="76"/>
      <c r="BX8" s="76"/>
      <c r="BY8" s="77"/>
    </row>
    <row r="9" spans="1:78" ht="18.75" customHeight="1" x14ac:dyDescent="0.15">
      <c r="A9" s="2"/>
      <c r="B9" s="48" t="s">
        <v>12</v>
      </c>
      <c r="C9" s="49"/>
      <c r="D9" s="49"/>
      <c r="E9" s="49"/>
      <c r="F9" s="49"/>
      <c r="G9" s="49"/>
      <c r="H9" s="49"/>
      <c r="I9" s="48" t="s">
        <v>13</v>
      </c>
      <c r="J9" s="49"/>
      <c r="K9" s="49"/>
      <c r="L9" s="49"/>
      <c r="M9" s="49"/>
      <c r="N9" s="49"/>
      <c r="O9" s="73"/>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75.650000000000006</v>
      </c>
      <c r="J10" s="38"/>
      <c r="K10" s="38"/>
      <c r="L10" s="38"/>
      <c r="M10" s="38"/>
      <c r="N10" s="38"/>
      <c r="O10" s="71"/>
      <c r="P10" s="61">
        <f>データ!$P$6</f>
        <v>99.89</v>
      </c>
      <c r="Q10" s="61"/>
      <c r="R10" s="61"/>
      <c r="S10" s="61"/>
      <c r="T10" s="61"/>
      <c r="U10" s="61"/>
      <c r="V10" s="61"/>
      <c r="W10" s="72">
        <f>データ!$Q$6</f>
        <v>3190</v>
      </c>
      <c r="X10" s="72"/>
      <c r="Y10" s="72"/>
      <c r="Z10" s="72"/>
      <c r="AA10" s="72"/>
      <c r="AB10" s="72"/>
      <c r="AC10" s="72"/>
      <c r="AD10" s="2"/>
      <c r="AE10" s="2"/>
      <c r="AF10" s="2"/>
      <c r="AG10" s="2"/>
      <c r="AH10" s="2"/>
      <c r="AI10" s="2"/>
      <c r="AJ10" s="2"/>
      <c r="AK10" s="2"/>
      <c r="AL10" s="72">
        <f>データ!$U$6</f>
        <v>14031</v>
      </c>
      <c r="AM10" s="72"/>
      <c r="AN10" s="72"/>
      <c r="AO10" s="72"/>
      <c r="AP10" s="72"/>
      <c r="AQ10" s="72"/>
      <c r="AR10" s="72"/>
      <c r="AS10" s="72"/>
      <c r="AT10" s="37">
        <f>データ!$V$6</f>
        <v>11.83</v>
      </c>
      <c r="AU10" s="38"/>
      <c r="AV10" s="38"/>
      <c r="AW10" s="38"/>
      <c r="AX10" s="38"/>
      <c r="AY10" s="38"/>
      <c r="AZ10" s="38"/>
      <c r="BA10" s="38"/>
      <c r="BB10" s="61">
        <f>データ!$W$6</f>
        <v>1186.05</v>
      </c>
      <c r="BC10" s="61"/>
      <c r="BD10" s="61"/>
      <c r="BE10" s="61"/>
      <c r="BF10" s="61"/>
      <c r="BG10" s="61"/>
      <c r="BH10" s="61"/>
      <c r="BI10" s="61"/>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111</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Gl6W+cD3H8WIXxLxAIDcWFSnO0Hl9dr1RBs18VGqn5aYmKFDQpuXNonHUrRUFLrwI57lGqdaYKGxjaMvQT3+w==" saltValue="+dYUWNcy3TUQAk/iwypB6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52</v>
      </c>
      <c r="B4" s="17"/>
      <c r="C4" s="17"/>
      <c r="D4" s="17"/>
      <c r="E4" s="17"/>
      <c r="F4" s="17"/>
      <c r="G4" s="17"/>
      <c r="H4" s="92"/>
      <c r="I4" s="93"/>
      <c r="J4" s="93"/>
      <c r="K4" s="93"/>
      <c r="L4" s="93"/>
      <c r="M4" s="93"/>
      <c r="N4" s="93"/>
      <c r="O4" s="93"/>
      <c r="P4" s="93"/>
      <c r="Q4" s="93"/>
      <c r="R4" s="93"/>
      <c r="S4" s="93"/>
      <c r="T4" s="93"/>
      <c r="U4" s="93"/>
      <c r="V4" s="93"/>
      <c r="W4" s="94"/>
      <c r="X4" s="88" t="s">
        <v>53</v>
      </c>
      <c r="Y4" s="88"/>
      <c r="Z4" s="88"/>
      <c r="AA4" s="88"/>
      <c r="AB4" s="88"/>
      <c r="AC4" s="88"/>
      <c r="AD4" s="88"/>
      <c r="AE4" s="88"/>
      <c r="AF4" s="88"/>
      <c r="AG4" s="88"/>
      <c r="AH4" s="88"/>
      <c r="AI4" s="88" t="s">
        <v>54</v>
      </c>
      <c r="AJ4" s="88"/>
      <c r="AK4" s="88"/>
      <c r="AL4" s="88"/>
      <c r="AM4" s="88"/>
      <c r="AN4" s="88"/>
      <c r="AO4" s="88"/>
      <c r="AP4" s="88"/>
      <c r="AQ4" s="88"/>
      <c r="AR4" s="88"/>
      <c r="AS4" s="88"/>
      <c r="AT4" s="88" t="s">
        <v>55</v>
      </c>
      <c r="AU4" s="88"/>
      <c r="AV4" s="88"/>
      <c r="AW4" s="88"/>
      <c r="AX4" s="88"/>
      <c r="AY4" s="88"/>
      <c r="AZ4" s="88"/>
      <c r="BA4" s="88"/>
      <c r="BB4" s="88"/>
      <c r="BC4" s="88"/>
      <c r="BD4" s="88"/>
      <c r="BE4" s="88" t="s">
        <v>56</v>
      </c>
      <c r="BF4" s="88"/>
      <c r="BG4" s="88"/>
      <c r="BH4" s="88"/>
      <c r="BI4" s="88"/>
      <c r="BJ4" s="88"/>
      <c r="BK4" s="88"/>
      <c r="BL4" s="88"/>
      <c r="BM4" s="88"/>
      <c r="BN4" s="88"/>
      <c r="BO4" s="88"/>
      <c r="BP4" s="88" t="s">
        <v>57</v>
      </c>
      <c r="BQ4" s="88"/>
      <c r="BR4" s="88"/>
      <c r="BS4" s="88"/>
      <c r="BT4" s="88"/>
      <c r="BU4" s="88"/>
      <c r="BV4" s="88"/>
      <c r="BW4" s="88"/>
      <c r="BX4" s="88"/>
      <c r="BY4" s="88"/>
      <c r="BZ4" s="88"/>
      <c r="CA4" s="88" t="s">
        <v>58</v>
      </c>
      <c r="CB4" s="88"/>
      <c r="CC4" s="88"/>
      <c r="CD4" s="88"/>
      <c r="CE4" s="88"/>
      <c r="CF4" s="88"/>
      <c r="CG4" s="88"/>
      <c r="CH4" s="88"/>
      <c r="CI4" s="88"/>
      <c r="CJ4" s="88"/>
      <c r="CK4" s="88"/>
      <c r="CL4" s="88" t="s">
        <v>59</v>
      </c>
      <c r="CM4" s="88"/>
      <c r="CN4" s="88"/>
      <c r="CO4" s="88"/>
      <c r="CP4" s="88"/>
      <c r="CQ4" s="88"/>
      <c r="CR4" s="88"/>
      <c r="CS4" s="88"/>
      <c r="CT4" s="88"/>
      <c r="CU4" s="88"/>
      <c r="CV4" s="88"/>
      <c r="CW4" s="88" t="s">
        <v>60</v>
      </c>
      <c r="CX4" s="88"/>
      <c r="CY4" s="88"/>
      <c r="CZ4" s="88"/>
      <c r="DA4" s="88"/>
      <c r="DB4" s="88"/>
      <c r="DC4" s="88"/>
      <c r="DD4" s="88"/>
      <c r="DE4" s="88"/>
      <c r="DF4" s="88"/>
      <c r="DG4" s="88"/>
      <c r="DH4" s="88" t="s">
        <v>61</v>
      </c>
      <c r="DI4" s="88"/>
      <c r="DJ4" s="88"/>
      <c r="DK4" s="88"/>
      <c r="DL4" s="88"/>
      <c r="DM4" s="88"/>
      <c r="DN4" s="88"/>
      <c r="DO4" s="88"/>
      <c r="DP4" s="88"/>
      <c r="DQ4" s="88"/>
      <c r="DR4" s="88"/>
      <c r="DS4" s="88" t="s">
        <v>62</v>
      </c>
      <c r="DT4" s="88"/>
      <c r="DU4" s="88"/>
      <c r="DV4" s="88"/>
      <c r="DW4" s="88"/>
      <c r="DX4" s="88"/>
      <c r="DY4" s="88"/>
      <c r="DZ4" s="88"/>
      <c r="EA4" s="88"/>
      <c r="EB4" s="88"/>
      <c r="EC4" s="88"/>
      <c r="ED4" s="88" t="s">
        <v>63</v>
      </c>
      <c r="EE4" s="88"/>
      <c r="EF4" s="88"/>
      <c r="EG4" s="88"/>
      <c r="EH4" s="88"/>
      <c r="EI4" s="88"/>
      <c r="EJ4" s="88"/>
      <c r="EK4" s="88"/>
      <c r="EL4" s="88"/>
      <c r="EM4" s="88"/>
      <c r="EN4" s="8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423912</v>
      </c>
      <c r="D6" s="20">
        <f t="shared" si="3"/>
        <v>46</v>
      </c>
      <c r="E6" s="20">
        <f t="shared" si="3"/>
        <v>1</v>
      </c>
      <c r="F6" s="20">
        <f t="shared" si="3"/>
        <v>0</v>
      </c>
      <c r="G6" s="20">
        <f t="shared" si="3"/>
        <v>1</v>
      </c>
      <c r="H6" s="20" t="str">
        <f t="shared" si="3"/>
        <v>長崎県　佐々町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75.650000000000006</v>
      </c>
      <c r="P6" s="21">
        <f t="shared" si="3"/>
        <v>99.89</v>
      </c>
      <c r="Q6" s="21">
        <f t="shared" si="3"/>
        <v>3190</v>
      </c>
      <c r="R6" s="21">
        <f t="shared" si="3"/>
        <v>14103</v>
      </c>
      <c r="S6" s="21">
        <f t="shared" si="3"/>
        <v>32.26</v>
      </c>
      <c r="T6" s="21">
        <f t="shared" si="3"/>
        <v>437.17</v>
      </c>
      <c r="U6" s="21">
        <f t="shared" si="3"/>
        <v>14031</v>
      </c>
      <c r="V6" s="21">
        <f t="shared" si="3"/>
        <v>11.83</v>
      </c>
      <c r="W6" s="21">
        <f t="shared" si="3"/>
        <v>1186.05</v>
      </c>
      <c r="X6" s="22">
        <f>IF(X7="",NA(),X7)</f>
        <v>146.72999999999999</v>
      </c>
      <c r="Y6" s="22">
        <f t="shared" ref="Y6:AG6" si="4">IF(Y7="",NA(),Y7)</f>
        <v>142.61000000000001</v>
      </c>
      <c r="Z6" s="22">
        <f t="shared" si="4"/>
        <v>138.35</v>
      </c>
      <c r="AA6" s="22">
        <f t="shared" si="4"/>
        <v>136.02000000000001</v>
      </c>
      <c r="AB6" s="22">
        <f t="shared" si="4"/>
        <v>126.89</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1825.95</v>
      </c>
      <c r="AU6" s="22">
        <f t="shared" ref="AU6:BC6" si="6">IF(AU7="",NA(),AU7)</f>
        <v>1659.88</v>
      </c>
      <c r="AV6" s="22">
        <f t="shared" si="6"/>
        <v>1362.66</v>
      </c>
      <c r="AW6" s="22">
        <f t="shared" si="6"/>
        <v>1204.68</v>
      </c>
      <c r="AX6" s="22">
        <f t="shared" si="6"/>
        <v>878.66</v>
      </c>
      <c r="AY6" s="22">
        <f t="shared" si="6"/>
        <v>359.7</v>
      </c>
      <c r="AZ6" s="22">
        <f t="shared" si="6"/>
        <v>362.93</v>
      </c>
      <c r="BA6" s="22">
        <f t="shared" si="6"/>
        <v>371.81</v>
      </c>
      <c r="BB6" s="22">
        <f t="shared" si="6"/>
        <v>384.23</v>
      </c>
      <c r="BC6" s="22">
        <f t="shared" si="6"/>
        <v>364.3</v>
      </c>
      <c r="BD6" s="21" t="str">
        <f>IF(BD7="","",IF(BD7="-","【-】","【"&amp;SUBSTITUTE(TEXT(BD7,"#,##0.00"),"-","△")&amp;"】"))</f>
        <v>【252.29】</v>
      </c>
      <c r="BE6" s="22">
        <f>IF(BE7="",NA(),BE7)</f>
        <v>120.9</v>
      </c>
      <c r="BF6" s="22">
        <f t="shared" ref="BF6:BN6" si="7">IF(BF7="",NA(),BF7)</f>
        <v>125.45</v>
      </c>
      <c r="BG6" s="22">
        <f t="shared" si="7"/>
        <v>160.68</v>
      </c>
      <c r="BH6" s="22">
        <f t="shared" si="7"/>
        <v>176.01</v>
      </c>
      <c r="BI6" s="22">
        <f t="shared" si="7"/>
        <v>290.82</v>
      </c>
      <c r="BJ6" s="22">
        <f t="shared" si="7"/>
        <v>447.01</v>
      </c>
      <c r="BK6" s="22">
        <f t="shared" si="7"/>
        <v>439.05</v>
      </c>
      <c r="BL6" s="22">
        <f t="shared" si="7"/>
        <v>465.85</v>
      </c>
      <c r="BM6" s="22">
        <f t="shared" si="7"/>
        <v>439.43</v>
      </c>
      <c r="BN6" s="22">
        <f t="shared" si="7"/>
        <v>438.41</v>
      </c>
      <c r="BO6" s="21" t="str">
        <f>IF(BO7="","",IF(BO7="-","【-】","【"&amp;SUBSTITUTE(TEXT(BO7,"#,##0.00"),"-","△")&amp;"】"))</f>
        <v>【268.07】</v>
      </c>
      <c r="BP6" s="22">
        <f>IF(BP7="",NA(),BP7)</f>
        <v>147.15</v>
      </c>
      <c r="BQ6" s="22">
        <f t="shared" ref="BQ6:BY6" si="8">IF(BQ7="",NA(),BQ7)</f>
        <v>142.22999999999999</v>
      </c>
      <c r="BR6" s="22">
        <f t="shared" si="8"/>
        <v>137.52000000000001</v>
      </c>
      <c r="BS6" s="22">
        <f t="shared" si="8"/>
        <v>135.66</v>
      </c>
      <c r="BT6" s="22">
        <f t="shared" si="8"/>
        <v>126.99</v>
      </c>
      <c r="BU6" s="22">
        <f t="shared" si="8"/>
        <v>95.81</v>
      </c>
      <c r="BV6" s="22">
        <f t="shared" si="8"/>
        <v>95.26</v>
      </c>
      <c r="BW6" s="22">
        <f t="shared" si="8"/>
        <v>92.39</v>
      </c>
      <c r="BX6" s="22">
        <f t="shared" si="8"/>
        <v>94.41</v>
      </c>
      <c r="BY6" s="22">
        <f t="shared" si="8"/>
        <v>90.96</v>
      </c>
      <c r="BZ6" s="21" t="str">
        <f>IF(BZ7="","",IF(BZ7="-","【-】","【"&amp;SUBSTITUTE(TEXT(BZ7,"#,##0.00"),"-","△")&amp;"】"))</f>
        <v>【97.47】</v>
      </c>
      <c r="CA6" s="22">
        <f>IF(CA7="",NA(),CA7)</f>
        <v>107.48</v>
      </c>
      <c r="CB6" s="22">
        <f t="shared" ref="CB6:CJ6" si="9">IF(CB7="",NA(),CB7)</f>
        <v>111.27</v>
      </c>
      <c r="CC6" s="22">
        <f t="shared" si="9"/>
        <v>114.95</v>
      </c>
      <c r="CD6" s="22">
        <f t="shared" si="9"/>
        <v>116.76</v>
      </c>
      <c r="CE6" s="22">
        <f t="shared" si="9"/>
        <v>124.76</v>
      </c>
      <c r="CF6" s="22">
        <f t="shared" si="9"/>
        <v>189.58</v>
      </c>
      <c r="CG6" s="22">
        <f t="shared" si="9"/>
        <v>192.82</v>
      </c>
      <c r="CH6" s="22">
        <f t="shared" si="9"/>
        <v>192.98</v>
      </c>
      <c r="CI6" s="22">
        <f t="shared" si="9"/>
        <v>192.13</v>
      </c>
      <c r="CJ6" s="22">
        <f t="shared" si="9"/>
        <v>197.04</v>
      </c>
      <c r="CK6" s="21" t="str">
        <f>IF(CK7="","",IF(CK7="-","【-】","【"&amp;SUBSTITUTE(TEXT(CK7,"#,##0.00"),"-","△")&amp;"】"))</f>
        <v>【174.75】</v>
      </c>
      <c r="CL6" s="22">
        <f>IF(CL7="",NA(),CL7)</f>
        <v>73.97</v>
      </c>
      <c r="CM6" s="22">
        <f t="shared" ref="CM6:CU6" si="10">IF(CM7="",NA(),CM7)</f>
        <v>74.09</v>
      </c>
      <c r="CN6" s="22">
        <f t="shared" si="10"/>
        <v>70.709999999999994</v>
      </c>
      <c r="CO6" s="22">
        <f t="shared" si="10"/>
        <v>71.44</v>
      </c>
      <c r="CP6" s="22">
        <f t="shared" si="10"/>
        <v>73.3</v>
      </c>
      <c r="CQ6" s="22">
        <f t="shared" si="10"/>
        <v>55.22</v>
      </c>
      <c r="CR6" s="22">
        <f t="shared" si="10"/>
        <v>54.05</v>
      </c>
      <c r="CS6" s="22">
        <f t="shared" si="10"/>
        <v>54.43</v>
      </c>
      <c r="CT6" s="22">
        <f t="shared" si="10"/>
        <v>53.87</v>
      </c>
      <c r="CU6" s="22">
        <f t="shared" si="10"/>
        <v>54.49</v>
      </c>
      <c r="CV6" s="21" t="str">
        <f>IF(CV7="","",IF(CV7="-","【-】","【"&amp;SUBSTITUTE(TEXT(CV7,"#,##0.00"),"-","△")&amp;"】"))</f>
        <v>【59.97】</v>
      </c>
      <c r="CW6" s="22">
        <f>IF(CW7="",NA(),CW7)</f>
        <v>85.28</v>
      </c>
      <c r="CX6" s="22">
        <f t="shared" ref="CX6:DF6" si="11">IF(CX7="",NA(),CX7)</f>
        <v>85.69</v>
      </c>
      <c r="CY6" s="22">
        <f t="shared" si="11"/>
        <v>87.52</v>
      </c>
      <c r="CZ6" s="22">
        <f t="shared" si="11"/>
        <v>88.03</v>
      </c>
      <c r="DA6" s="22">
        <f t="shared" si="11"/>
        <v>85.48</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53.93</v>
      </c>
      <c r="DI6" s="22">
        <f t="shared" ref="DI6:DQ6" si="12">IF(DI7="",NA(),DI7)</f>
        <v>51.38</v>
      </c>
      <c r="DJ6" s="22">
        <f t="shared" si="12"/>
        <v>51.87</v>
      </c>
      <c r="DK6" s="22">
        <f t="shared" si="12"/>
        <v>52.58</v>
      </c>
      <c r="DL6" s="22">
        <f t="shared" si="12"/>
        <v>45.37</v>
      </c>
      <c r="DM6" s="22">
        <f t="shared" si="12"/>
        <v>47.97</v>
      </c>
      <c r="DN6" s="22">
        <f t="shared" si="12"/>
        <v>49.12</v>
      </c>
      <c r="DO6" s="22">
        <f t="shared" si="12"/>
        <v>49.39</v>
      </c>
      <c r="DP6" s="22">
        <f t="shared" si="12"/>
        <v>50.75</v>
      </c>
      <c r="DQ6" s="22">
        <f t="shared" si="12"/>
        <v>51.72</v>
      </c>
      <c r="DR6" s="21" t="str">
        <f>IF(DR7="","",IF(DR7="-","【-】","【"&amp;SUBSTITUTE(TEXT(DR7,"#,##0.00"),"-","△")&amp;"】"))</f>
        <v>【51.51】</v>
      </c>
      <c r="DS6" s="22">
        <f>IF(DS7="",NA(),DS7)</f>
        <v>13.94</v>
      </c>
      <c r="DT6" s="22">
        <f t="shared" ref="DT6:EB6" si="13">IF(DT7="",NA(),DT7)</f>
        <v>14.3</v>
      </c>
      <c r="DU6" s="22">
        <f t="shared" si="13"/>
        <v>14.22</v>
      </c>
      <c r="DV6" s="22">
        <f t="shared" si="13"/>
        <v>16.21</v>
      </c>
      <c r="DW6" s="22">
        <f t="shared" si="13"/>
        <v>19.22</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0.85</v>
      </c>
      <c r="EE6" s="22">
        <f t="shared" ref="EE6:EM6" si="14">IF(EE7="",NA(),EE7)</f>
        <v>2.67</v>
      </c>
      <c r="EF6" s="22">
        <f t="shared" si="14"/>
        <v>1.0900000000000001</v>
      </c>
      <c r="EG6" s="22">
        <f t="shared" si="14"/>
        <v>0.61</v>
      </c>
      <c r="EH6" s="22">
        <f t="shared" si="14"/>
        <v>1.83</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423912</v>
      </c>
      <c r="D7" s="24">
        <v>46</v>
      </c>
      <c r="E7" s="24">
        <v>1</v>
      </c>
      <c r="F7" s="24">
        <v>0</v>
      </c>
      <c r="G7" s="24">
        <v>1</v>
      </c>
      <c r="H7" s="24" t="s">
        <v>92</v>
      </c>
      <c r="I7" s="24" t="s">
        <v>93</v>
      </c>
      <c r="J7" s="24" t="s">
        <v>94</v>
      </c>
      <c r="K7" s="24" t="s">
        <v>95</v>
      </c>
      <c r="L7" s="24" t="s">
        <v>96</v>
      </c>
      <c r="M7" s="24" t="s">
        <v>97</v>
      </c>
      <c r="N7" s="25" t="s">
        <v>98</v>
      </c>
      <c r="O7" s="25">
        <v>75.650000000000006</v>
      </c>
      <c r="P7" s="25">
        <v>99.89</v>
      </c>
      <c r="Q7" s="25">
        <v>3190</v>
      </c>
      <c r="R7" s="25">
        <v>14103</v>
      </c>
      <c r="S7" s="25">
        <v>32.26</v>
      </c>
      <c r="T7" s="25">
        <v>437.17</v>
      </c>
      <c r="U7" s="25">
        <v>14031</v>
      </c>
      <c r="V7" s="25">
        <v>11.83</v>
      </c>
      <c r="W7" s="25">
        <v>1186.05</v>
      </c>
      <c r="X7" s="25">
        <v>146.72999999999999</v>
      </c>
      <c r="Y7" s="25">
        <v>142.61000000000001</v>
      </c>
      <c r="Z7" s="25">
        <v>138.35</v>
      </c>
      <c r="AA7" s="25">
        <v>136.02000000000001</v>
      </c>
      <c r="AB7" s="25">
        <v>126.89</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1825.95</v>
      </c>
      <c r="AU7" s="25">
        <v>1659.88</v>
      </c>
      <c r="AV7" s="25">
        <v>1362.66</v>
      </c>
      <c r="AW7" s="25">
        <v>1204.68</v>
      </c>
      <c r="AX7" s="25">
        <v>878.66</v>
      </c>
      <c r="AY7" s="25">
        <v>359.7</v>
      </c>
      <c r="AZ7" s="25">
        <v>362.93</v>
      </c>
      <c r="BA7" s="25">
        <v>371.81</v>
      </c>
      <c r="BB7" s="25">
        <v>384.23</v>
      </c>
      <c r="BC7" s="25">
        <v>364.3</v>
      </c>
      <c r="BD7" s="25">
        <v>252.29</v>
      </c>
      <c r="BE7" s="25">
        <v>120.9</v>
      </c>
      <c r="BF7" s="25">
        <v>125.45</v>
      </c>
      <c r="BG7" s="25">
        <v>160.68</v>
      </c>
      <c r="BH7" s="25">
        <v>176.01</v>
      </c>
      <c r="BI7" s="25">
        <v>290.82</v>
      </c>
      <c r="BJ7" s="25">
        <v>447.01</v>
      </c>
      <c r="BK7" s="25">
        <v>439.05</v>
      </c>
      <c r="BL7" s="25">
        <v>465.85</v>
      </c>
      <c r="BM7" s="25">
        <v>439.43</v>
      </c>
      <c r="BN7" s="25">
        <v>438.41</v>
      </c>
      <c r="BO7" s="25">
        <v>268.07</v>
      </c>
      <c r="BP7" s="25">
        <v>147.15</v>
      </c>
      <c r="BQ7" s="25">
        <v>142.22999999999999</v>
      </c>
      <c r="BR7" s="25">
        <v>137.52000000000001</v>
      </c>
      <c r="BS7" s="25">
        <v>135.66</v>
      </c>
      <c r="BT7" s="25">
        <v>126.99</v>
      </c>
      <c r="BU7" s="25">
        <v>95.81</v>
      </c>
      <c r="BV7" s="25">
        <v>95.26</v>
      </c>
      <c r="BW7" s="25">
        <v>92.39</v>
      </c>
      <c r="BX7" s="25">
        <v>94.41</v>
      </c>
      <c r="BY7" s="25">
        <v>90.96</v>
      </c>
      <c r="BZ7" s="25">
        <v>97.47</v>
      </c>
      <c r="CA7" s="25">
        <v>107.48</v>
      </c>
      <c r="CB7" s="25">
        <v>111.27</v>
      </c>
      <c r="CC7" s="25">
        <v>114.95</v>
      </c>
      <c r="CD7" s="25">
        <v>116.76</v>
      </c>
      <c r="CE7" s="25">
        <v>124.76</v>
      </c>
      <c r="CF7" s="25">
        <v>189.58</v>
      </c>
      <c r="CG7" s="25">
        <v>192.82</v>
      </c>
      <c r="CH7" s="25">
        <v>192.98</v>
      </c>
      <c r="CI7" s="25">
        <v>192.13</v>
      </c>
      <c r="CJ7" s="25">
        <v>197.04</v>
      </c>
      <c r="CK7" s="25">
        <v>174.75</v>
      </c>
      <c r="CL7" s="25">
        <v>73.97</v>
      </c>
      <c r="CM7" s="25">
        <v>74.09</v>
      </c>
      <c r="CN7" s="25">
        <v>70.709999999999994</v>
      </c>
      <c r="CO7" s="25">
        <v>71.44</v>
      </c>
      <c r="CP7" s="25">
        <v>73.3</v>
      </c>
      <c r="CQ7" s="25">
        <v>55.22</v>
      </c>
      <c r="CR7" s="25">
        <v>54.05</v>
      </c>
      <c r="CS7" s="25">
        <v>54.43</v>
      </c>
      <c r="CT7" s="25">
        <v>53.87</v>
      </c>
      <c r="CU7" s="25">
        <v>54.49</v>
      </c>
      <c r="CV7" s="25">
        <v>59.97</v>
      </c>
      <c r="CW7" s="25">
        <v>85.28</v>
      </c>
      <c r="CX7" s="25">
        <v>85.69</v>
      </c>
      <c r="CY7" s="25">
        <v>87.52</v>
      </c>
      <c r="CZ7" s="25">
        <v>88.03</v>
      </c>
      <c r="DA7" s="25">
        <v>85.48</v>
      </c>
      <c r="DB7" s="25">
        <v>80.930000000000007</v>
      </c>
      <c r="DC7" s="25">
        <v>80.510000000000005</v>
      </c>
      <c r="DD7" s="25">
        <v>79.44</v>
      </c>
      <c r="DE7" s="25">
        <v>79.489999999999995</v>
      </c>
      <c r="DF7" s="25">
        <v>78.8</v>
      </c>
      <c r="DG7" s="25">
        <v>89.76</v>
      </c>
      <c r="DH7" s="25">
        <v>53.93</v>
      </c>
      <c r="DI7" s="25">
        <v>51.38</v>
      </c>
      <c r="DJ7" s="25">
        <v>51.87</v>
      </c>
      <c r="DK7" s="25">
        <v>52.58</v>
      </c>
      <c r="DL7" s="25">
        <v>45.37</v>
      </c>
      <c r="DM7" s="25">
        <v>47.97</v>
      </c>
      <c r="DN7" s="25">
        <v>49.12</v>
      </c>
      <c r="DO7" s="25">
        <v>49.39</v>
      </c>
      <c r="DP7" s="25">
        <v>50.75</v>
      </c>
      <c r="DQ7" s="25">
        <v>51.72</v>
      </c>
      <c r="DR7" s="25">
        <v>51.51</v>
      </c>
      <c r="DS7" s="25">
        <v>13.94</v>
      </c>
      <c r="DT7" s="25">
        <v>14.3</v>
      </c>
      <c r="DU7" s="25">
        <v>14.22</v>
      </c>
      <c r="DV7" s="25">
        <v>16.21</v>
      </c>
      <c r="DW7" s="25">
        <v>19.22</v>
      </c>
      <c r="DX7" s="25">
        <v>15.33</v>
      </c>
      <c r="DY7" s="25">
        <v>16.760000000000002</v>
      </c>
      <c r="DZ7" s="25">
        <v>18.57</v>
      </c>
      <c r="EA7" s="25">
        <v>21.14</v>
      </c>
      <c r="EB7" s="25">
        <v>22.12</v>
      </c>
      <c r="EC7" s="25">
        <v>23.75</v>
      </c>
      <c r="ED7" s="25">
        <v>0.85</v>
      </c>
      <c r="EE7" s="25">
        <v>2.67</v>
      </c>
      <c r="EF7" s="25">
        <v>1.0900000000000001</v>
      </c>
      <c r="EG7" s="25">
        <v>0.61</v>
      </c>
      <c r="EH7" s="25">
        <v>1.83</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2024-02-05T23:18:29Z</cp:lastPrinted>
  <dcterms:created xsi:type="dcterms:W3CDTF">2023-12-05T01:01:43Z</dcterms:created>
  <dcterms:modified xsi:type="dcterms:W3CDTF">2024-03-04T02:02:34Z</dcterms:modified>
  <cp:category/>
</cp:coreProperties>
</file>