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FECF1428-4F58-48BC-847E-6F0985736CB9}" xr6:coauthVersionLast="47" xr6:coauthVersionMax="47" xr10:uidLastSave="{00000000-0000-0000-0000-000000000000}"/>
  <workbookProtection workbookAlgorithmName="SHA-512" workbookHashValue="6wu/I2L8h+pWr1EgPe6nhG3UkOw6AovJmr1ptbo0H5FL3WoolK669cA/aH8KsMPSFa9t2Crtq8UnBZ596Uehxw==" workbookSaltValue="lqZmt9BSrOiJUjH77UnFb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P6" i="5"/>
  <c r="O6" i="5"/>
  <c r="N6" i="5"/>
  <c r="M6" i="5"/>
  <c r="AD8" i="4" s="1"/>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H85" i="4"/>
  <c r="G85" i="4"/>
  <c r="F85" i="4"/>
  <c r="E85" i="4"/>
  <c r="BB10" i="4"/>
  <c r="AT10" i="4"/>
  <c r="AL10" i="4"/>
  <c r="W10" i="4"/>
  <c r="P10" i="4"/>
  <c r="I10" i="4"/>
  <c r="B10" i="4"/>
  <c r="AT8" i="4"/>
  <c r="AL8" i="4"/>
  <c r="W8" i="4"/>
  <c r="P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<sst xmlns="http://schemas.openxmlformats.org/spreadsheetml/2006/main" count="231" uniqueCount="116">
  <si>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</si>
  <si>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</si>
  <si>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</si>
  <si>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</si>
  <si>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</si>
  <si>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</si>
  <si>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</si>
  <si>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</si>
  <si>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</si>
  <si>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</si>
  <si>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</si>
  <si>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</si>
  <si>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</si>
  <si>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</si>
  <si>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</si>
  <si>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</si>
  <si>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</si>
  <si>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</si>
  <si>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</si>
  <si>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</si>
  <si>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</si>
  <si>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</si>
  <si>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</si>
  <si>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</si>
  <si>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</si>
  <si>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</si>
  <si>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</si>
  <si>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</si>
  <si>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</si>
  <si>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</si>
  <si>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</si>
  <si>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</si>
  <si>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</si>
  <si>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</si>
  <si>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</si>
  <si>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</si>
  <si>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</si>
  <si>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</si>
  <si>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</si>
  <si>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</si>
  <si>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</si>
  <si>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</si>
  <si>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</si>
  <si>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</si>
  <si>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</si>
  <si>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</si>
  <si>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</si>
  <si>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</si>
  <si>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</si>
  <si>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</si>
  <si>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</si>
  <si>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</si>
  <si>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</si>
  <si>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</si>
  <si>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</si>
  <si>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</si>
  <si>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</si>
  <si>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</si>
  <si>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</si>
  <si>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</si>
  <si>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</si>
  <si>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</si>
  <si>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</si>
  <si>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</si>
  <si>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</si>
  <si>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</si>
  <si>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</si>
  <si>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</si>
  <si>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</si>
  <si>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</si>
  <si>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</si>
  <si>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</si>
  <si>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</si>
  <si>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</si>
  <si>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</si>
  <si>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</si>
  <si>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</si>
  <si>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</si>
  <si>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</si>
  <si>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</si>
  <si>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</si>
  <si>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</si>
  <si>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</si>
  <si>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</si>
  <si>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</si>
  <si>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</si>
  <si>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</si>
  <si>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</si>
  <si>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</si>
  <si>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</si>
  <si>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</si>
  <si>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</si>
  <si>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</si>
  <si>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</si>
  <si>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</si>
  <si>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</si>
  <si>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</si>
  <si>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</si>
  <si>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</si>
  <si>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</si>
  <si>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</si>
  <si>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</si>
  <si>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</si>
  <si>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</si>
  <si>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</si>
  <si>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</si>
  <si>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</si>
  <si>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</si>
  <si>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</si>
  <si>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</si>
  <si>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</si>
  <si>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</si>
  <si>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</si>
  <si>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「①有形固定資産減価償却率」は、前年度より上昇している。
　「②管渠老朽化率」及び「③管渠改善率」は、供用開始からの年数が浅く、０％である。</t>
    <phoneticPr fontId="4"/>
  </si>
  <si>
    <t>　１．経営の健全性及び効率性については、使用料収入が減少していく中、経常費用の抑制、施設のダウンサイジングやスペックの適正化に努めるとともに、官民連携・広域連携・新技術の導入、DX(デジタル化)型経営への移行、アセットマネジメントの活用による更新計画や長期財政計画の精度向上により、経営の効率化・投資の合理化を図り、持続可能で安定した経営基盤を創る必要がある。
　２．老朽化の状況については、処理場及び管渠については耐用年数を迎えていないものの、機械及び装置については耐用年数を超えて使用しているものがあるため、ストックマネジメント計画に基づき適切な更新を行う必要がある。</t>
    <rPh sb="36" eb="38">
      <t>ヒヨウ</t>
    </rPh>
    <rPh sb="196" eb="199">
      <t>ショリジョウ</t>
    </rPh>
    <rPh sb="199" eb="200">
      <t>オヨ</t>
    </rPh>
    <rPh sb="201" eb="203">
      <t>カンキョ</t>
    </rPh>
    <rPh sb="208" eb="212">
      <t>タイヨウネンスウ</t>
    </rPh>
    <rPh sb="213" eb="214">
      <t>ムカ</t>
    </rPh>
    <rPh sb="223" eb="225">
      <t>キカイ</t>
    </rPh>
    <rPh sb="225" eb="226">
      <t>オヨ</t>
    </rPh>
    <rPh sb="227" eb="229">
      <t>ソウチ</t>
    </rPh>
    <rPh sb="234" eb="238">
      <t>タイヨウネンスウ</t>
    </rPh>
    <rPh sb="239" eb="240">
      <t>コ</t>
    </rPh>
    <rPh sb="242" eb="244">
      <t>シヨウ</t>
    </rPh>
    <rPh sb="266" eb="268">
      <t>ケイカク</t>
    </rPh>
    <rPh sb="269" eb="270">
      <t>モト</t>
    </rPh>
    <rPh sb="272" eb="274">
      <t>テキセツ</t>
    </rPh>
    <rPh sb="275" eb="277">
      <t>コウシン</t>
    </rPh>
    <rPh sb="278" eb="279">
      <t>オコナ</t>
    </rPh>
    <phoneticPr fontId="4"/>
  </si>
  <si>
    <t>　「①経常収支比率」は、100％以上を維持しており、事業運営は健全である。
　「②累積欠損金比率」は、各年度０％となっている。
　「③流動比率」は、100％以上であり、支払能力に問題はない。
　「④企業債残高対事業規模比率」は、企業債残高が減少していることから、前年度より低下している。
　「⑤経費回収率」は、100％以上である。
　「⑥汚水処理原価」は、前年度より減少している。
　「⑦施設利用率」は、人口減少に伴う処理水量の減少により前年度より低下している。今後も処理水量の減少が見込まれるため、施設のダウンサイジングやスペックの適正化等に取り組んでいく必要がある。
　「⑧水洗化率」は、一定の水準に達している。</t>
    <rPh sb="202" eb="206">
      <t>ジンコウゲンショウ</t>
    </rPh>
    <rPh sb="207" eb="208">
      <t>トモナ</t>
    </rPh>
    <rPh sb="209" eb="213">
      <t>ショリスイリョウ</t>
    </rPh>
    <rPh sb="214" eb="216">
      <t>ゲンショウ</t>
    </rPh>
    <rPh sb="219" eb="222">
      <t>ゼンネンド</t>
    </rPh>
    <rPh sb="224" eb="226">
      <t>テイカ</t>
    </rPh>
    <rPh sb="239" eb="241">
      <t>ゲンショウ</t>
    </rPh>
    <rPh sb="299" eb="301">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</si>
</sst>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45-46A7-A5C5-860A251CC80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9645-46A7-A5C5-860A251CC80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47.31</c:v>
                </c:pt>
                <c:pt idx="1">
                  <c:v>46.48</c:v>
                </c:pt>
                <c:pt idx="2">
                  <c:v>46.55</c:v>
                </c:pt>
                <c:pt idx="3">
                  <c:v>44.55</c:v>
                </c:pt>
                <c:pt idx="4">
                  <c:v>43.12</c:v>
                </c:pt>
              </c:numCache>
            </c:numRef>
          </c:val>
          <c:extLst>
            <c:ext xmlns:c16="http://schemas.microsoft.com/office/drawing/2014/chart" uri="{C3380CC4-5D6E-409C-BE32-E72D297353CC}">
              <c16:uniqueId val="{00000000-A382-4D57-960A-6518434AC94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A382-4D57-960A-6518434AC94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84.72</c:v>
                </c:pt>
                <c:pt idx="1">
                  <c:v>86.22</c:v>
                </c:pt>
                <c:pt idx="2">
                  <c:v>86.66</c:v>
                </c:pt>
                <c:pt idx="3">
                  <c:v>86.64</c:v>
                </c:pt>
                <c:pt idx="4">
                  <c:v>86.58</c:v>
                </c:pt>
              </c:numCache>
            </c:numRef>
          </c:val>
          <c:extLst>
            <c:ext xmlns:c16="http://schemas.microsoft.com/office/drawing/2014/chart" uri="{C3380CC4-5D6E-409C-BE32-E72D297353CC}">
              <c16:uniqueId val="{00000000-C54F-49F9-B71B-DF77FF465E2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C54F-49F9-B71B-DF77FF465E2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124.52</c:v>
                </c:pt>
                <c:pt idx="1">
                  <c:v>126.75</c:v>
                </c:pt>
                <c:pt idx="2">
                  <c:v>128.97999999999999</c:v>
                </c:pt>
                <c:pt idx="3">
                  <c:v>130.81</c:v>
                </c:pt>
                <c:pt idx="4">
                  <c:v>133.25</c:v>
                </c:pt>
              </c:numCache>
            </c:numRef>
          </c:val>
          <c:extLst>
            <c:ext xmlns:c16="http://schemas.microsoft.com/office/drawing/2014/chart" uri="{C3380CC4-5D6E-409C-BE32-E72D297353CC}">
              <c16:uniqueId val="{00000000-9034-4959-AC09-0470829BFA7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9034-4959-AC09-0470829BFA7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26.05</c:v>
                </c:pt>
                <c:pt idx="1">
                  <c:v>28.29</c:v>
                </c:pt>
                <c:pt idx="2">
                  <c:v>30.4</c:v>
                </c:pt>
                <c:pt idx="3">
                  <c:v>32.6</c:v>
                </c:pt>
                <c:pt idx="4">
                  <c:v>34.64</c:v>
                </c:pt>
              </c:numCache>
            </c:numRef>
          </c:val>
          <c:extLst>
            <c:ext xmlns:c16="http://schemas.microsoft.com/office/drawing/2014/chart" uri="{C3380CC4-5D6E-409C-BE32-E72D297353CC}">
              <c16:uniqueId val="{00000000-0E5D-488E-A2F5-0A3D92371C8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0E5D-488E-A2F5-0A3D92371C8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E4-46DE-A824-2019EFEBB8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B8E4-46DE-A824-2019EFEBB8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1A-44D1-AD3E-73F4BD8C70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A11A-44D1-AD3E-73F4BD8C70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219.5</c:v>
                </c:pt>
                <c:pt idx="1">
                  <c:v>258.08999999999997</c:v>
                </c:pt>
                <c:pt idx="2">
                  <c:v>293.04000000000002</c:v>
                </c:pt>
                <c:pt idx="3">
                  <c:v>349.48</c:v>
                </c:pt>
                <c:pt idx="4">
                  <c:v>335.68</c:v>
                </c:pt>
              </c:numCache>
            </c:numRef>
          </c:val>
          <c:extLst>
            <c:ext xmlns:c16="http://schemas.microsoft.com/office/drawing/2014/chart" uri="{C3380CC4-5D6E-409C-BE32-E72D297353CC}">
              <c16:uniqueId val="{00000000-9B88-41F4-B792-B172936DB86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9B88-41F4-B792-B172936DB86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1164.53</c:v>
                </c:pt>
                <c:pt idx="1">
                  <c:v>1063.95</c:v>
                </c:pt>
                <c:pt idx="2">
                  <c:v>984.42</c:v>
                </c:pt>
                <c:pt idx="3">
                  <c:v>945.49</c:v>
                </c:pt>
                <c:pt idx="4">
                  <c:v>867.77</c:v>
                </c:pt>
              </c:numCache>
            </c:numRef>
          </c:val>
          <c:extLst>
            <c:ext xmlns:c16="http://schemas.microsoft.com/office/drawing/2014/chart" uri="{C3380CC4-5D6E-409C-BE32-E72D297353CC}">
              <c16:uniqueId val="{00000000-6BA6-4E3D-B421-8756E8806BA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6BA6-4E3D-B421-8756E8806BA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310.55</c:v>
                </c:pt>
                <c:pt idx="1">
                  <c:v>372.71</c:v>
                </c:pt>
                <c:pt idx="2">
                  <c:v>480.71</c:v>
                </c:pt>
                <c:pt idx="3">
                  <c:v>681.01</c:v>
                </c:pt>
                <c:pt idx="4">
                  <c:v>939.43</c:v>
                </c:pt>
              </c:numCache>
            </c:numRef>
          </c:val>
          <c:extLst>
            <c:ext xmlns:c16="http://schemas.microsoft.com/office/drawing/2014/chart" uri="{C3380CC4-5D6E-409C-BE32-E72D297353CC}">
              <c16:uniqueId val="{00000000-3C73-4576-99B4-4954E0094D9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3C73-4576-99B4-4954E0094D9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76.95</c:v>
                </c:pt>
                <c:pt idx="1">
                  <c:v>63.98</c:v>
                </c:pt>
                <c:pt idx="2">
                  <c:v>49.5</c:v>
                </c:pt>
                <c:pt idx="3">
                  <c:v>34.83</c:v>
                </c:pt>
                <c:pt idx="4">
                  <c:v>24.92</c:v>
                </c:pt>
              </c:numCache>
            </c:numRef>
          </c:val>
          <c:extLst>
            <c:ext xmlns:c16="http://schemas.microsoft.com/office/drawing/2014/chart" uri="{C3380CC4-5D6E-409C-BE32-E72D297353CC}">
              <c16:uniqueId val="{00000000-5516-4B8E-BD2D-73D3BE2F7BF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5516-4B8E-BD2D-73D3BE2F7BF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長崎市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自治体職員</v>
      </c>
      <c r="AE8" s="41"/>
      <c r="AF8" s="41"/>
      <c r="AG8" s="41"/>
      <c r="AH8" s="41"/>
      <c r="AI8" s="41"/>
      <c r="AJ8" s="41"/>
      <c r="AK8" s="3"/>
      <c r="AL8" s="42">
        <f>データ!S6</f>
        <v>401195</v>
      </c>
      <c r="AM8" s="42"/>
      <c r="AN8" s="42"/>
      <c r="AO8" s="42"/>
      <c r="AP8" s="42"/>
      <c r="AQ8" s="42"/>
      <c r="AR8" s="42"/>
      <c r="AS8" s="42"/>
      <c r="AT8" s="35">
        <f>データ!T6</f>
        <v>405.69</v>
      </c>
      <c r="AU8" s="35"/>
      <c r="AV8" s="35"/>
      <c r="AW8" s="35"/>
      <c r="AX8" s="35"/>
      <c r="AY8" s="35"/>
      <c r="AZ8" s="35"/>
      <c r="BA8" s="35"/>
      <c r="BB8" s="35">
        <f>データ!U6</f>
        <v>988.92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71.61</v>
      </c>
      <c r="J10" s="35"/>
      <c r="K10" s="35"/>
      <c r="L10" s="35"/>
      <c r="M10" s="35"/>
      <c r="N10" s="35"/>
      <c r="O10" s="35"/>
      <c r="P10" s="35">
        <f>データ!P6</f>
        <v>1.25</v>
      </c>
      <c r="Q10" s="35"/>
      <c r="R10" s="35"/>
      <c r="S10" s="35"/>
      <c r="T10" s="35"/>
      <c r="U10" s="35"/>
      <c r="V10" s="35"/>
      <c r="W10" s="35">
        <f>データ!Q6</f>
        <v>88.32</v>
      </c>
      <c r="X10" s="35"/>
      <c r="Y10" s="35"/>
      <c r="Z10" s="35"/>
      <c r="AA10" s="35"/>
      <c r="AB10" s="35"/>
      <c r="AC10" s="35"/>
      <c r="AD10" s="42">
        <f>データ!R6</f>
        <v>3300</v>
      </c>
      <c r="AE10" s="42"/>
      <c r="AF10" s="42"/>
      <c r="AG10" s="42"/>
      <c r="AH10" s="42"/>
      <c r="AI10" s="42"/>
      <c r="AJ10" s="42"/>
      <c r="AK10" s="2"/>
      <c r="AL10" s="42">
        <f>データ!V6</f>
        <v>4971</v>
      </c>
      <c r="AM10" s="42"/>
      <c r="AN10" s="42"/>
      <c r="AO10" s="42"/>
      <c r="AP10" s="42"/>
      <c r="AQ10" s="42"/>
      <c r="AR10" s="42"/>
      <c r="AS10" s="42"/>
      <c r="AT10" s="35">
        <f>データ!W6</f>
        <v>1.71</v>
      </c>
      <c r="AU10" s="35"/>
      <c r="AV10" s="35"/>
      <c r="AW10" s="35"/>
      <c r="AX10" s="35"/>
      <c r="AY10" s="35"/>
      <c r="AZ10" s="35"/>
      <c r="BA10" s="35"/>
      <c r="BB10" s="35">
        <f>データ!X6</f>
        <v>2907.02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113</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114</v>
      </c>
      <c r="BM66" s="78"/>
      <c r="BN66" s="78"/>
      <c r="BO66" s="78"/>
      <c r="BP66" s="78"/>
      <c r="BQ66" s="78"/>
      <c r="BR66" s="78"/>
      <c r="BS66" s="78"/>
      <c r="BT66" s="78"/>
      <c r="BU66" s="78"/>
      <c r="BV66" s="78"/>
      <c r="BW66" s="78"/>
      <c r="BX66" s="78"/>
      <c r="BY66" s="78"/>
      <c r="BZ66" s="7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7"/>
      <c r="BM67" s="78"/>
      <c r="BN67" s="78"/>
      <c r="BO67" s="78"/>
      <c r="BP67" s="78"/>
      <c r="BQ67" s="78"/>
      <c r="BR67" s="78"/>
      <c r="BS67" s="78"/>
      <c r="BT67" s="78"/>
      <c r="BU67" s="78"/>
      <c r="BV67" s="78"/>
      <c r="BW67" s="78"/>
      <c r="BX67" s="78"/>
      <c r="BY67" s="78"/>
      <c r="BZ67" s="7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7"/>
      <c r="BM68" s="78"/>
      <c r="BN68" s="78"/>
      <c r="BO68" s="78"/>
      <c r="BP68" s="78"/>
      <c r="BQ68" s="78"/>
      <c r="BR68" s="78"/>
      <c r="BS68" s="78"/>
      <c r="BT68" s="78"/>
      <c r="BU68" s="78"/>
      <c r="BV68" s="78"/>
      <c r="BW68" s="78"/>
      <c r="BX68" s="78"/>
      <c r="BY68" s="78"/>
      <c r="BZ68" s="7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7"/>
      <c r="BM69" s="78"/>
      <c r="BN69" s="78"/>
      <c r="BO69" s="78"/>
      <c r="BP69" s="78"/>
      <c r="BQ69" s="78"/>
      <c r="BR69" s="78"/>
      <c r="BS69" s="78"/>
      <c r="BT69" s="78"/>
      <c r="BU69" s="78"/>
      <c r="BV69" s="78"/>
      <c r="BW69" s="78"/>
      <c r="BX69" s="78"/>
      <c r="BY69" s="78"/>
      <c r="BZ69" s="7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7"/>
      <c r="BM70" s="78"/>
      <c r="BN70" s="78"/>
      <c r="BO70" s="78"/>
      <c r="BP70" s="78"/>
      <c r="BQ70" s="78"/>
      <c r="BR70" s="78"/>
      <c r="BS70" s="78"/>
      <c r="BT70" s="78"/>
      <c r="BU70" s="78"/>
      <c r="BV70" s="78"/>
      <c r="BW70" s="78"/>
      <c r="BX70" s="78"/>
      <c r="BY70" s="78"/>
      <c r="BZ70" s="7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7"/>
      <c r="BM71" s="78"/>
      <c r="BN71" s="78"/>
      <c r="BO71" s="78"/>
      <c r="BP71" s="78"/>
      <c r="BQ71" s="78"/>
      <c r="BR71" s="78"/>
      <c r="BS71" s="78"/>
      <c r="BT71" s="78"/>
      <c r="BU71" s="78"/>
      <c r="BV71" s="78"/>
      <c r="BW71" s="78"/>
      <c r="BX71" s="78"/>
      <c r="BY71" s="78"/>
      <c r="BZ71" s="7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7"/>
      <c r="BM72" s="78"/>
      <c r="BN72" s="78"/>
      <c r="BO72" s="78"/>
      <c r="BP72" s="78"/>
      <c r="BQ72" s="78"/>
      <c r="BR72" s="78"/>
      <c r="BS72" s="78"/>
      <c r="BT72" s="78"/>
      <c r="BU72" s="78"/>
      <c r="BV72" s="78"/>
      <c r="BW72" s="78"/>
      <c r="BX72" s="78"/>
      <c r="BY72" s="78"/>
      <c r="BZ72" s="7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7"/>
      <c r="BM73" s="78"/>
      <c r="BN73" s="78"/>
      <c r="BO73" s="78"/>
      <c r="BP73" s="78"/>
      <c r="BQ73" s="78"/>
      <c r="BR73" s="78"/>
      <c r="BS73" s="78"/>
      <c r="BT73" s="78"/>
      <c r="BU73" s="78"/>
      <c r="BV73" s="78"/>
      <c r="BW73" s="78"/>
      <c r="BX73" s="78"/>
      <c r="BY73" s="78"/>
      <c r="BZ73" s="7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7"/>
      <c r="BM74" s="78"/>
      <c r="BN74" s="78"/>
      <c r="BO74" s="78"/>
      <c r="BP74" s="78"/>
      <c r="BQ74" s="78"/>
      <c r="BR74" s="78"/>
      <c r="BS74" s="78"/>
      <c r="BT74" s="78"/>
      <c r="BU74" s="78"/>
      <c r="BV74" s="78"/>
      <c r="BW74" s="78"/>
      <c r="BX74" s="78"/>
      <c r="BY74" s="78"/>
      <c r="BZ74" s="7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7"/>
      <c r="BM75" s="78"/>
      <c r="BN75" s="78"/>
      <c r="BO75" s="78"/>
      <c r="BP75" s="78"/>
      <c r="BQ75" s="78"/>
      <c r="BR75" s="78"/>
      <c r="BS75" s="78"/>
      <c r="BT75" s="78"/>
      <c r="BU75" s="78"/>
      <c r="BV75" s="78"/>
      <c r="BW75" s="78"/>
      <c r="BX75" s="78"/>
      <c r="BY75" s="78"/>
      <c r="BZ75" s="7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7"/>
      <c r="BM76" s="78"/>
      <c r="BN76" s="78"/>
      <c r="BO76" s="78"/>
      <c r="BP76" s="78"/>
      <c r="BQ76" s="78"/>
      <c r="BR76" s="78"/>
      <c r="BS76" s="78"/>
      <c r="BT76" s="78"/>
      <c r="BU76" s="78"/>
      <c r="BV76" s="78"/>
      <c r="BW76" s="78"/>
      <c r="BX76" s="78"/>
      <c r="BY76" s="78"/>
      <c r="BZ76" s="7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7"/>
      <c r="BM77" s="78"/>
      <c r="BN77" s="78"/>
      <c r="BO77" s="78"/>
      <c r="BP77" s="78"/>
      <c r="BQ77" s="78"/>
      <c r="BR77" s="78"/>
      <c r="BS77" s="78"/>
      <c r="BT77" s="78"/>
      <c r="BU77" s="78"/>
      <c r="BV77" s="78"/>
      <c r="BW77" s="78"/>
      <c r="BX77" s="78"/>
      <c r="BY77" s="78"/>
      <c r="BZ77" s="7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7"/>
      <c r="BM78" s="78"/>
      <c r="BN78" s="78"/>
      <c r="BO78" s="78"/>
      <c r="BP78" s="78"/>
      <c r="BQ78" s="78"/>
      <c r="BR78" s="78"/>
      <c r="BS78" s="78"/>
      <c r="BT78" s="78"/>
      <c r="BU78" s="78"/>
      <c r="BV78" s="78"/>
      <c r="BW78" s="78"/>
      <c r="BX78" s="78"/>
      <c r="BY78" s="78"/>
      <c r="BZ78" s="7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7"/>
      <c r="BM79" s="78"/>
      <c r="BN79" s="78"/>
      <c r="BO79" s="78"/>
      <c r="BP79" s="78"/>
      <c r="BQ79" s="78"/>
      <c r="BR79" s="78"/>
      <c r="BS79" s="78"/>
      <c r="BT79" s="78"/>
      <c r="BU79" s="78"/>
      <c r="BV79" s="78"/>
      <c r="BW79" s="78"/>
      <c r="BX79" s="78"/>
      <c r="BY79" s="78"/>
      <c r="BZ79" s="7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7"/>
      <c r="BM80" s="78"/>
      <c r="BN80" s="78"/>
      <c r="BO80" s="78"/>
      <c r="BP80" s="78"/>
      <c r="BQ80" s="78"/>
      <c r="BR80" s="78"/>
      <c r="BS80" s="78"/>
      <c r="BT80" s="78"/>
      <c r="BU80" s="78"/>
      <c r="BV80" s="78"/>
      <c r="BW80" s="78"/>
      <c r="BX80" s="78"/>
      <c r="BY80" s="78"/>
      <c r="BZ80" s="7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7"/>
      <c r="BM81" s="78"/>
      <c r="BN81" s="78"/>
      <c r="BO81" s="78"/>
      <c r="BP81" s="78"/>
      <c r="BQ81" s="78"/>
      <c r="BR81" s="78"/>
      <c r="BS81" s="78"/>
      <c r="BT81" s="78"/>
      <c r="BU81" s="78"/>
      <c r="BV81" s="78"/>
      <c r="BW81" s="78"/>
      <c r="BX81" s="78"/>
      <c r="BY81" s="78"/>
      <c r="BZ81" s="7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0"/>
      <c r="BM82" s="81"/>
      <c r="BN82" s="81"/>
      <c r="BO82" s="81"/>
      <c r="BP82" s="81"/>
      <c r="BQ82" s="81"/>
      <c r="BR82" s="81"/>
      <c r="BS82" s="81"/>
      <c r="BT82" s="81"/>
      <c r="BU82" s="81"/>
      <c r="BV82" s="81"/>
      <c r="BW82" s="81"/>
      <c r="BX82" s="81"/>
      <c r="BY82" s="81"/>
      <c r="BZ82" s="82"/>
    </row>
    <row r="83" spans="1:78" x14ac:dyDescent="0.15">
      <c r="C83" s="83" t="s">
        <v>30</v>
      </c>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9o3zi5IDkcqVEpKble8pU/Dpa+RWksEM3kWHjthbU2YQ4TA4i1Px0LjUvw9wQqJkaTsUoWwaJV0BcE5Cmr2Pow==" saltValue="xrxSNy020FDZbwCXK5KPJ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5" t="s">
        <v>52</v>
      </c>
      <c r="I3" s="86"/>
      <c r="J3" s="86"/>
      <c r="K3" s="86"/>
      <c r="L3" s="86"/>
      <c r="M3" s="86"/>
      <c r="N3" s="86"/>
      <c r="O3" s="86"/>
      <c r="P3" s="86"/>
      <c r="Q3" s="86"/>
      <c r="R3" s="86"/>
      <c r="S3" s="86"/>
      <c r="T3" s="86"/>
      <c r="U3" s="86"/>
      <c r="V3" s="86"/>
      <c r="W3" s="86"/>
      <c r="X3" s="87"/>
      <c r="Y3" s="91" t="s">
        <v>53</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54</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55</v>
      </c>
      <c r="B4" s="16"/>
      <c r="C4" s="16"/>
      <c r="D4" s="16"/>
      <c r="E4" s="16"/>
      <c r="F4" s="16"/>
      <c r="G4" s="16"/>
      <c r="H4" s="88"/>
      <c r="I4" s="89"/>
      <c r="J4" s="89"/>
      <c r="K4" s="89"/>
      <c r="L4" s="89"/>
      <c r="M4" s="89"/>
      <c r="N4" s="89"/>
      <c r="O4" s="89"/>
      <c r="P4" s="89"/>
      <c r="Q4" s="89"/>
      <c r="R4" s="89"/>
      <c r="S4" s="89"/>
      <c r="T4" s="89"/>
      <c r="U4" s="89"/>
      <c r="V4" s="89"/>
      <c r="W4" s="89"/>
      <c r="X4" s="90"/>
      <c r="Y4" s="84" t="s">
        <v>56</v>
      </c>
      <c r="Z4" s="84"/>
      <c r="AA4" s="84"/>
      <c r="AB4" s="84"/>
      <c r="AC4" s="84"/>
      <c r="AD4" s="84"/>
      <c r="AE4" s="84"/>
      <c r="AF4" s="84"/>
      <c r="AG4" s="84"/>
      <c r="AH4" s="84"/>
      <c r="AI4" s="84"/>
      <c r="AJ4" s="84" t="s">
        <v>57</v>
      </c>
      <c r="AK4" s="84"/>
      <c r="AL4" s="84"/>
      <c r="AM4" s="84"/>
      <c r="AN4" s="84"/>
      <c r="AO4" s="84"/>
      <c r="AP4" s="84"/>
      <c r="AQ4" s="84"/>
      <c r="AR4" s="84"/>
      <c r="AS4" s="84"/>
      <c r="AT4" s="84"/>
      <c r="AU4" s="84" t="s">
        <v>58</v>
      </c>
      <c r="AV4" s="84"/>
      <c r="AW4" s="84"/>
      <c r="AX4" s="84"/>
      <c r="AY4" s="84"/>
      <c r="AZ4" s="84"/>
      <c r="BA4" s="84"/>
      <c r="BB4" s="84"/>
      <c r="BC4" s="84"/>
      <c r="BD4" s="84"/>
      <c r="BE4" s="84"/>
      <c r="BF4" s="84" t="s">
        <v>59</v>
      </c>
      <c r="BG4" s="84"/>
      <c r="BH4" s="84"/>
      <c r="BI4" s="84"/>
      <c r="BJ4" s="84"/>
      <c r="BK4" s="84"/>
      <c r="BL4" s="84"/>
      <c r="BM4" s="84"/>
      <c r="BN4" s="84"/>
      <c r="BO4" s="84"/>
      <c r="BP4" s="84"/>
      <c r="BQ4" s="84" t="s">
        <v>60</v>
      </c>
      <c r="BR4" s="84"/>
      <c r="BS4" s="84"/>
      <c r="BT4" s="84"/>
      <c r="BU4" s="84"/>
      <c r="BV4" s="84"/>
      <c r="BW4" s="84"/>
      <c r="BX4" s="84"/>
      <c r="BY4" s="84"/>
      <c r="BZ4" s="84"/>
      <c r="CA4" s="84"/>
      <c r="CB4" s="84" t="s">
        <v>61</v>
      </c>
      <c r="CC4" s="84"/>
      <c r="CD4" s="84"/>
      <c r="CE4" s="84"/>
      <c r="CF4" s="84"/>
      <c r="CG4" s="84"/>
      <c r="CH4" s="84"/>
      <c r="CI4" s="84"/>
      <c r="CJ4" s="84"/>
      <c r="CK4" s="84"/>
      <c r="CL4" s="84"/>
      <c r="CM4" s="84" t="s">
        <v>62</v>
      </c>
      <c r="CN4" s="84"/>
      <c r="CO4" s="84"/>
      <c r="CP4" s="84"/>
      <c r="CQ4" s="84"/>
      <c r="CR4" s="84"/>
      <c r="CS4" s="84"/>
      <c r="CT4" s="84"/>
      <c r="CU4" s="84"/>
      <c r="CV4" s="84"/>
      <c r="CW4" s="84"/>
      <c r="CX4" s="84" t="s">
        <v>63</v>
      </c>
      <c r="CY4" s="84"/>
      <c r="CZ4" s="84"/>
      <c r="DA4" s="84"/>
      <c r="DB4" s="84"/>
      <c r="DC4" s="84"/>
      <c r="DD4" s="84"/>
      <c r="DE4" s="84"/>
      <c r="DF4" s="84"/>
      <c r="DG4" s="84"/>
      <c r="DH4" s="84"/>
      <c r="DI4" s="84" t="s">
        <v>64</v>
      </c>
      <c r="DJ4" s="84"/>
      <c r="DK4" s="84"/>
      <c r="DL4" s="84"/>
      <c r="DM4" s="84"/>
      <c r="DN4" s="84"/>
      <c r="DO4" s="84"/>
      <c r="DP4" s="84"/>
      <c r="DQ4" s="84"/>
      <c r="DR4" s="84"/>
      <c r="DS4" s="84"/>
      <c r="DT4" s="84" t="s">
        <v>65</v>
      </c>
      <c r="DU4" s="84"/>
      <c r="DV4" s="84"/>
      <c r="DW4" s="84"/>
      <c r="DX4" s="84"/>
      <c r="DY4" s="84"/>
      <c r="DZ4" s="84"/>
      <c r="EA4" s="84"/>
      <c r="EB4" s="84"/>
      <c r="EC4" s="84"/>
      <c r="ED4" s="84"/>
      <c r="EE4" s="84" t="s">
        <v>66</v>
      </c>
      <c r="EF4" s="84"/>
      <c r="EG4" s="84"/>
      <c r="EH4" s="84"/>
      <c r="EI4" s="84"/>
      <c r="EJ4" s="84"/>
      <c r="EK4" s="84"/>
      <c r="EL4" s="84"/>
      <c r="EM4" s="84"/>
      <c r="EN4" s="84"/>
      <c r="EO4" s="84"/>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422011</v>
      </c>
      <c r="D6" s="19">
        <f t="shared" si="3"/>
        <v>46</v>
      </c>
      <c r="E6" s="19">
        <f t="shared" si="3"/>
        <v>17</v>
      </c>
      <c r="F6" s="19">
        <f t="shared" si="3"/>
        <v>4</v>
      </c>
      <c r="G6" s="19">
        <f t="shared" si="3"/>
        <v>0</v>
      </c>
      <c r="H6" s="19" t="str">
        <f t="shared" si="3"/>
        <v>長崎県　長崎市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71.61</v>
      </c>
      <c r="P6" s="20">
        <f t="shared" si="3"/>
        <v>1.25</v>
      </c>
      <c r="Q6" s="20">
        <f t="shared" si="3"/>
        <v>88.32</v>
      </c>
      <c r="R6" s="20">
        <f t="shared" si="3"/>
        <v>3300</v>
      </c>
      <c r="S6" s="20">
        <f t="shared" si="3"/>
        <v>401195</v>
      </c>
      <c r="T6" s="20">
        <f t="shared" si="3"/>
        <v>405.69</v>
      </c>
      <c r="U6" s="20">
        <f t="shared" si="3"/>
        <v>988.92</v>
      </c>
      <c r="V6" s="20">
        <f t="shared" si="3"/>
        <v>4971</v>
      </c>
      <c r="W6" s="20">
        <f t="shared" si="3"/>
        <v>1.71</v>
      </c>
      <c r="X6" s="20">
        <f t="shared" si="3"/>
        <v>2907.02</v>
      </c>
      <c r="Y6" s="21">
        <f>IF(Y7="",NA(),Y7)</f>
        <v>124.52</v>
      </c>
      <c r="Z6" s="21">
        <f t="shared" ref="Z6:AH6" si="4">IF(Z7="",NA(),Z7)</f>
        <v>126.75</v>
      </c>
      <c r="AA6" s="21">
        <f t="shared" si="4"/>
        <v>128.97999999999999</v>
      </c>
      <c r="AB6" s="21">
        <f t="shared" si="4"/>
        <v>130.81</v>
      </c>
      <c r="AC6" s="21">
        <f t="shared" si="4"/>
        <v>133.25</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219.5</v>
      </c>
      <c r="AV6" s="21">
        <f t="shared" ref="AV6:BD6" si="6">IF(AV7="",NA(),AV7)</f>
        <v>258.08999999999997</v>
      </c>
      <c r="AW6" s="21">
        <f t="shared" si="6"/>
        <v>293.04000000000002</v>
      </c>
      <c r="AX6" s="21">
        <f t="shared" si="6"/>
        <v>349.48</v>
      </c>
      <c r="AY6" s="21">
        <f t="shared" si="6"/>
        <v>335.68</v>
      </c>
      <c r="AZ6" s="21">
        <f t="shared" si="6"/>
        <v>49.18</v>
      </c>
      <c r="BA6" s="21">
        <f t="shared" si="6"/>
        <v>47.72</v>
      </c>
      <c r="BB6" s="21">
        <f t="shared" si="6"/>
        <v>44.24</v>
      </c>
      <c r="BC6" s="21">
        <f t="shared" si="6"/>
        <v>43.07</v>
      </c>
      <c r="BD6" s="21">
        <f t="shared" si="6"/>
        <v>45.42</v>
      </c>
      <c r="BE6" s="20" t="str">
        <f>IF(BE7="","",IF(BE7="-","【-】","【"&amp;SUBSTITUTE(TEXT(BE7,"#,##0.00"),"-","△")&amp;"】"))</f>
        <v>【44.25】</v>
      </c>
      <c r="BF6" s="21">
        <f>IF(BF7="",NA(),BF7)</f>
        <v>1164.53</v>
      </c>
      <c r="BG6" s="21">
        <f t="shared" ref="BG6:BO6" si="7">IF(BG7="",NA(),BG7)</f>
        <v>1063.95</v>
      </c>
      <c r="BH6" s="21">
        <f t="shared" si="7"/>
        <v>984.42</v>
      </c>
      <c r="BI6" s="21">
        <f t="shared" si="7"/>
        <v>945.49</v>
      </c>
      <c r="BJ6" s="21">
        <f t="shared" si="7"/>
        <v>867.77</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310.55</v>
      </c>
      <c r="BR6" s="21">
        <f t="shared" ref="BR6:BZ6" si="8">IF(BR7="",NA(),BR7)</f>
        <v>372.71</v>
      </c>
      <c r="BS6" s="21">
        <f t="shared" si="8"/>
        <v>480.71</v>
      </c>
      <c r="BT6" s="21">
        <f t="shared" si="8"/>
        <v>681.01</v>
      </c>
      <c r="BU6" s="21">
        <f t="shared" si="8"/>
        <v>939.43</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76.95</v>
      </c>
      <c r="CC6" s="21">
        <f t="shared" ref="CC6:CK6" si="9">IF(CC7="",NA(),CC7)</f>
        <v>63.98</v>
      </c>
      <c r="CD6" s="21">
        <f t="shared" si="9"/>
        <v>49.5</v>
      </c>
      <c r="CE6" s="21">
        <f t="shared" si="9"/>
        <v>34.83</v>
      </c>
      <c r="CF6" s="21">
        <f t="shared" si="9"/>
        <v>24.92</v>
      </c>
      <c r="CG6" s="21">
        <f t="shared" si="9"/>
        <v>230.02</v>
      </c>
      <c r="CH6" s="21">
        <f t="shared" si="9"/>
        <v>228.47</v>
      </c>
      <c r="CI6" s="21">
        <f t="shared" si="9"/>
        <v>224.88</v>
      </c>
      <c r="CJ6" s="21">
        <f t="shared" si="9"/>
        <v>228.64</v>
      </c>
      <c r="CK6" s="21">
        <f t="shared" si="9"/>
        <v>239.46</v>
      </c>
      <c r="CL6" s="20" t="str">
        <f>IF(CL7="","",IF(CL7="-","【-】","【"&amp;SUBSTITUTE(TEXT(CL7,"#,##0.00"),"-","△")&amp;"】"))</f>
        <v>【220.62】</v>
      </c>
      <c r="CM6" s="21">
        <f>IF(CM7="",NA(),CM7)</f>
        <v>47.31</v>
      </c>
      <c r="CN6" s="21">
        <f t="shared" ref="CN6:CV6" si="10">IF(CN7="",NA(),CN7)</f>
        <v>46.48</v>
      </c>
      <c r="CO6" s="21">
        <f t="shared" si="10"/>
        <v>46.55</v>
      </c>
      <c r="CP6" s="21">
        <f t="shared" si="10"/>
        <v>44.55</v>
      </c>
      <c r="CQ6" s="21">
        <f t="shared" si="10"/>
        <v>43.12</v>
      </c>
      <c r="CR6" s="21">
        <f t="shared" si="10"/>
        <v>42.56</v>
      </c>
      <c r="CS6" s="21">
        <f t="shared" si="10"/>
        <v>42.47</v>
      </c>
      <c r="CT6" s="21">
        <f t="shared" si="10"/>
        <v>42.4</v>
      </c>
      <c r="CU6" s="21">
        <f t="shared" si="10"/>
        <v>42.28</v>
      </c>
      <c r="CV6" s="21">
        <f t="shared" si="10"/>
        <v>41.06</v>
      </c>
      <c r="CW6" s="20" t="str">
        <f>IF(CW7="","",IF(CW7="-","【-】","【"&amp;SUBSTITUTE(TEXT(CW7,"#,##0.00"),"-","△")&amp;"】"))</f>
        <v>【42.22】</v>
      </c>
      <c r="CX6" s="21">
        <f>IF(CX7="",NA(),CX7)</f>
        <v>84.72</v>
      </c>
      <c r="CY6" s="21">
        <f t="shared" ref="CY6:DG6" si="11">IF(CY7="",NA(),CY7)</f>
        <v>86.22</v>
      </c>
      <c r="CZ6" s="21">
        <f t="shared" si="11"/>
        <v>86.66</v>
      </c>
      <c r="DA6" s="21">
        <f t="shared" si="11"/>
        <v>86.64</v>
      </c>
      <c r="DB6" s="21">
        <f t="shared" si="11"/>
        <v>86.58</v>
      </c>
      <c r="DC6" s="21">
        <f t="shared" si="11"/>
        <v>83.32</v>
      </c>
      <c r="DD6" s="21">
        <f t="shared" si="11"/>
        <v>83.75</v>
      </c>
      <c r="DE6" s="21">
        <f t="shared" si="11"/>
        <v>84.19</v>
      </c>
      <c r="DF6" s="21">
        <f t="shared" si="11"/>
        <v>84.34</v>
      </c>
      <c r="DG6" s="21">
        <f t="shared" si="11"/>
        <v>84.34</v>
      </c>
      <c r="DH6" s="20" t="str">
        <f>IF(DH7="","",IF(DH7="-","【-】","【"&amp;SUBSTITUTE(TEXT(DH7,"#,##0.00"),"-","△")&amp;"】"))</f>
        <v>【85.67】</v>
      </c>
      <c r="DI6" s="21">
        <f>IF(DI7="",NA(),DI7)</f>
        <v>26.05</v>
      </c>
      <c r="DJ6" s="21">
        <f t="shared" ref="DJ6:DR6" si="12">IF(DJ7="",NA(),DJ7)</f>
        <v>28.29</v>
      </c>
      <c r="DK6" s="21">
        <f t="shared" si="12"/>
        <v>30.4</v>
      </c>
      <c r="DL6" s="21">
        <f t="shared" si="12"/>
        <v>32.6</v>
      </c>
      <c r="DM6" s="21">
        <f t="shared" si="12"/>
        <v>34.64</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422011</v>
      </c>
      <c r="D7" s="23">
        <v>46</v>
      </c>
      <c r="E7" s="23">
        <v>17</v>
      </c>
      <c r="F7" s="23">
        <v>4</v>
      </c>
      <c r="G7" s="23">
        <v>0</v>
      </c>
      <c r="H7" s="23" t="s">
        <v>96</v>
      </c>
      <c r="I7" s="23" t="s">
        <v>97</v>
      </c>
      <c r="J7" s="23" t="s">
        <v>98</v>
      </c>
      <c r="K7" s="23" t="s">
        <v>99</v>
      </c>
      <c r="L7" s="23" t="s">
        <v>100</v>
      </c>
      <c r="M7" s="23" t="s">
        <v>101</v>
      </c>
      <c r="N7" s="24" t="s">
        <v>102</v>
      </c>
      <c r="O7" s="24">
        <v>71.61</v>
      </c>
      <c r="P7" s="24">
        <v>1.25</v>
      </c>
      <c r="Q7" s="24">
        <v>88.32</v>
      </c>
      <c r="R7" s="24">
        <v>3300</v>
      </c>
      <c r="S7" s="24">
        <v>401195</v>
      </c>
      <c r="T7" s="24">
        <v>405.69</v>
      </c>
      <c r="U7" s="24">
        <v>988.92</v>
      </c>
      <c r="V7" s="24">
        <v>4971</v>
      </c>
      <c r="W7" s="24">
        <v>1.71</v>
      </c>
      <c r="X7" s="24">
        <v>2907.02</v>
      </c>
      <c r="Y7" s="24">
        <v>124.52</v>
      </c>
      <c r="Z7" s="24">
        <v>126.75</v>
      </c>
      <c r="AA7" s="24">
        <v>128.97999999999999</v>
      </c>
      <c r="AB7" s="24">
        <v>130.81</v>
      </c>
      <c r="AC7" s="24">
        <v>133.25</v>
      </c>
      <c r="AD7" s="24">
        <v>101.72</v>
      </c>
      <c r="AE7" s="24">
        <v>102.73</v>
      </c>
      <c r="AF7" s="24">
        <v>105.78</v>
      </c>
      <c r="AG7" s="24">
        <v>106.09</v>
      </c>
      <c r="AH7" s="24">
        <v>106.44</v>
      </c>
      <c r="AI7" s="24">
        <v>104.54</v>
      </c>
      <c r="AJ7" s="24">
        <v>0</v>
      </c>
      <c r="AK7" s="24">
        <v>0</v>
      </c>
      <c r="AL7" s="24">
        <v>0</v>
      </c>
      <c r="AM7" s="24">
        <v>0</v>
      </c>
      <c r="AN7" s="24">
        <v>0</v>
      </c>
      <c r="AO7" s="24">
        <v>112.88</v>
      </c>
      <c r="AP7" s="24">
        <v>94.97</v>
      </c>
      <c r="AQ7" s="24">
        <v>63.96</v>
      </c>
      <c r="AR7" s="24">
        <v>69.42</v>
      </c>
      <c r="AS7" s="24">
        <v>72.86</v>
      </c>
      <c r="AT7" s="24">
        <v>65.930000000000007</v>
      </c>
      <c r="AU7" s="24">
        <v>219.5</v>
      </c>
      <c r="AV7" s="24">
        <v>258.08999999999997</v>
      </c>
      <c r="AW7" s="24">
        <v>293.04000000000002</v>
      </c>
      <c r="AX7" s="24">
        <v>349.48</v>
      </c>
      <c r="AY7" s="24">
        <v>335.68</v>
      </c>
      <c r="AZ7" s="24">
        <v>49.18</v>
      </c>
      <c r="BA7" s="24">
        <v>47.72</v>
      </c>
      <c r="BB7" s="24">
        <v>44.24</v>
      </c>
      <c r="BC7" s="24">
        <v>43.07</v>
      </c>
      <c r="BD7" s="24">
        <v>45.42</v>
      </c>
      <c r="BE7" s="24">
        <v>44.25</v>
      </c>
      <c r="BF7" s="24">
        <v>1164.53</v>
      </c>
      <c r="BG7" s="24">
        <v>1063.95</v>
      </c>
      <c r="BH7" s="24">
        <v>984.42</v>
      </c>
      <c r="BI7" s="24">
        <v>945.49</v>
      </c>
      <c r="BJ7" s="24">
        <v>867.77</v>
      </c>
      <c r="BK7" s="24">
        <v>1194.1500000000001</v>
      </c>
      <c r="BL7" s="24">
        <v>1206.79</v>
      </c>
      <c r="BM7" s="24">
        <v>1258.43</v>
      </c>
      <c r="BN7" s="24">
        <v>1163.75</v>
      </c>
      <c r="BO7" s="24">
        <v>1195.47</v>
      </c>
      <c r="BP7" s="24">
        <v>1182.1099999999999</v>
      </c>
      <c r="BQ7" s="24">
        <v>310.55</v>
      </c>
      <c r="BR7" s="24">
        <v>372.71</v>
      </c>
      <c r="BS7" s="24">
        <v>480.71</v>
      </c>
      <c r="BT7" s="24">
        <v>681.01</v>
      </c>
      <c r="BU7" s="24">
        <v>939.43</v>
      </c>
      <c r="BV7" s="24">
        <v>72.260000000000005</v>
      </c>
      <c r="BW7" s="24">
        <v>71.84</v>
      </c>
      <c r="BX7" s="24">
        <v>73.36</v>
      </c>
      <c r="BY7" s="24">
        <v>72.599999999999994</v>
      </c>
      <c r="BZ7" s="24">
        <v>69.430000000000007</v>
      </c>
      <c r="CA7" s="24">
        <v>73.78</v>
      </c>
      <c r="CB7" s="24">
        <v>76.95</v>
      </c>
      <c r="CC7" s="24">
        <v>63.98</v>
      </c>
      <c r="CD7" s="24">
        <v>49.5</v>
      </c>
      <c r="CE7" s="24">
        <v>34.83</v>
      </c>
      <c r="CF7" s="24">
        <v>24.92</v>
      </c>
      <c r="CG7" s="24">
        <v>230.02</v>
      </c>
      <c r="CH7" s="24">
        <v>228.47</v>
      </c>
      <c r="CI7" s="24">
        <v>224.88</v>
      </c>
      <c r="CJ7" s="24">
        <v>228.64</v>
      </c>
      <c r="CK7" s="24">
        <v>239.46</v>
      </c>
      <c r="CL7" s="24">
        <v>220.62</v>
      </c>
      <c r="CM7" s="24">
        <v>47.31</v>
      </c>
      <c r="CN7" s="24">
        <v>46.48</v>
      </c>
      <c r="CO7" s="24">
        <v>46.55</v>
      </c>
      <c r="CP7" s="24">
        <v>44.55</v>
      </c>
      <c r="CQ7" s="24">
        <v>43.12</v>
      </c>
      <c r="CR7" s="24">
        <v>42.56</v>
      </c>
      <c r="CS7" s="24">
        <v>42.47</v>
      </c>
      <c r="CT7" s="24">
        <v>42.4</v>
      </c>
      <c r="CU7" s="24">
        <v>42.28</v>
      </c>
      <c r="CV7" s="24">
        <v>41.06</v>
      </c>
      <c r="CW7" s="24">
        <v>42.22</v>
      </c>
      <c r="CX7" s="24">
        <v>84.72</v>
      </c>
      <c r="CY7" s="24">
        <v>86.22</v>
      </c>
      <c r="CZ7" s="24">
        <v>86.66</v>
      </c>
      <c r="DA7" s="24">
        <v>86.64</v>
      </c>
      <c r="DB7" s="24">
        <v>86.58</v>
      </c>
      <c r="DC7" s="24">
        <v>83.32</v>
      </c>
      <c r="DD7" s="24">
        <v>83.75</v>
      </c>
      <c r="DE7" s="24">
        <v>84.19</v>
      </c>
      <c r="DF7" s="24">
        <v>84.34</v>
      </c>
      <c r="DG7" s="24">
        <v>84.34</v>
      </c>
      <c r="DH7" s="24">
        <v>85.67</v>
      </c>
      <c r="DI7" s="24">
        <v>26.05</v>
      </c>
      <c r="DJ7" s="24">
        <v>28.29</v>
      </c>
      <c r="DK7" s="24">
        <v>30.4</v>
      </c>
      <c r="DL7" s="24">
        <v>32.6</v>
      </c>
      <c r="DM7" s="24">
        <v>34.64</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v>
      </c>
      <c r="EH7" s="24">
        <v>0</v>
      </c>
      <c r="EI7" s="24">
        <v>0</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2024-01-24T04:26:56Z</cp:lastPrinted>
  <dcterms:created xsi:type="dcterms:W3CDTF">2023-12-12T00:58:50Z</dcterms:created>
  <dcterms:modified xsi:type="dcterms:W3CDTF">2024-03-04T01:35:46Z</dcterms:modified>
  <cp:category/>
</cp:coreProperties>
</file>