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ivfs\所属用ファイルサーバ\02520\40財政班\000 旧地方債班（起債・公営企業等）\521 公営企業全般（決算統計等）\48 経営比較分析表の公表\R5\01_公営企業に係る経営比較分析表（令和４年度決算）の分析等について\04_市町→県\02_佐世保市　○\下水道事業\"/>
    </mc:Choice>
  </mc:AlternateContent>
  <xr:revisionPtr revIDLastSave="0" documentId="13_ncr:1_{3083B705-F757-467E-988F-C2643F6060E2}" xr6:coauthVersionLast="47" xr6:coauthVersionMax="47" xr10:uidLastSave="{00000000-0000-0000-0000-000000000000}"/>
  <workbookProtection workbookAlgorithmName="SHA-512" workbookHashValue="6BrZQurnqMfabb4rXrKa3SP2LbRIGSFQWOnQuB0amNiS7wMvTDna94DrwSbNeG+T0Wcbm0RfHkT/r11rodl5cg==" workbookSaltValue="mbn9Y2R3qrKlaFxQy9Wuhg==" workbookSpinCount="100000" lockStructure="1"/>
  <bookViews>
    <workbookView xWindow="2868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E85" i="4"/>
  <c r="BB10" i="4"/>
  <c r="AT10" i="4"/>
  <c r="W10" i="4"/>
  <c r="P10" i="4"/>
  <c r="B10" i="4"/>
  <c r="BB8" i="4"/>
  <c r="AT8" i="4"/>
  <c r="AL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<sst xmlns="http://schemas.openxmlformats.org/spreadsheetml/2006/main" count="231" uniqueCount="116">
  <si>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</si>
  <si>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</si>
  <si>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</si>
  <si>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</si>
  <si>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</si>
  <si>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</si>
  <si>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</si>
  <si>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</si>
  <si>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</si>
  <si>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</si>
  <si>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</si>
  <si>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</si>
  <si>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</si>
  <si>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</si>
  <si>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</si>
  <si>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</si>
  <si>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</si>
  <si>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</si>
  <si>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</si>
  <si>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</si>
  <si>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</si>
  <si>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</si>
  <si>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</si>
  <si>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</si>
  <si>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</si>
  <si>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</si>
  <si>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</si>
  <si>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</si>
  <si>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</si>
  <si>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</si>
  <si>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</si>
  <si>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</si>
  <si>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</si>
  <si>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</si>
  <si>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</si>
  <si>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</si>
  <si>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</si>
  <si>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</si>
  <si>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</si>
  <si>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</si>
  <si>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</si>
  <si>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</si>
  <si>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</si>
  <si>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</si>
  <si>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</si>
  <si>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</si>
  <si>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</si>
  <si>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</si>
  <si>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</si>
  <si>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</si>
  <si>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</si>
  <si>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</si>
  <si>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</si>
  <si>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</si>
  <si>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</si>
  <si>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</si>
  <si>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</si>
  <si>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</si>
  <si>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</si>
  <si>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</si>
  <si>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</si>
  <si>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</si>
  <si>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</si>
  <si>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</si>
  <si>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</si>
  <si>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</si>
  <si>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</si>
  <si>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</si>
  <si>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</si>
  <si>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</si>
  <si>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</si>
  <si>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</si>
  <si>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</si>
  <si>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</si>
  <si>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</si>
  <si>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</si>
  <si>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</si>
  <si>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</si>
  <si>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</si>
  <si>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</si>
  <si>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</si>
  <si>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</si>
  <si>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</si>
  <si>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</si>
  <si>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</si>
  <si>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</si>
  <si>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</si>
  <si>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</si>
  <si>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</si>
  <si>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</si>
  <si>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</si>
  <si>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</si>
  <si>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</si>
  <si>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</si>
  <si>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</si>
  <si>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</si>
  <si>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佐世保市</t>
  </si>
  <si>
    <t>法適用</t>
  </si>
  <si>
    <t>下水道事業</t>
  </si>
  <si>
    <t>公共下水道</t>
  </si>
  <si>
    <t>Ad</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</si>
  <si>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</si>
  <si>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</si>
  <si>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</si>
  <si>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</si>
  <si>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</si>
  <si>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</si>
  <si>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</si>
  <si>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</si>
  <si>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</si>
  <si>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</si>
  <si>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</si>
  <si>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</si>
  <si>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経常収支においては一定保たれているものの、汚水処理に係る費用を使用料だけではなく、一般会計繰入金で賄っている状況である。
　本市では、未だに多くの下水道の未普及地域を抱えているため、最適な整備エリアを設定しつつ、早急に未普及地域の解消を図る必要がある。
また、供用開始から60年以上経過しており、改築・更新なども同時に進めていく必要があるため、ストックマネジメント計画に基づく計画的な改築・更新の実施により、施設管理の最適化に努めている。
　今後も経費削減に努めるとともに、使用料収入の増加を図るため普及率及び水洗化率の向上等に取り組んでいく。</t>
    <phoneticPr fontId="4"/>
  </si>
  <si>
    <t xml:space="preserve">① 有形固定資産減価償却率
　本市は供用開始から60年以上経過しているため、有形固定資産減価償却率は他都市よりも老朽化が現れた状況になっている。
② 管渠老朽化率、③ 管渠改善率
　管渠老朽化率は、標準耐用年数（50年）を超過した管渠の増加により年々上昇している。管渠改善率は、類似団体平均値をやや上回っている。全てを更新すると莫大な費用が必要となるうえ非効率であるため、ストックマネジメント計画に基づき計画的かつ効率的な改築更新等を実施している。
</t>
    <rPh sb="150" eb="152">
      <t>ウワマワ</t>
    </rPh>
    <rPh sb="200" eb="201">
      <t>モト</t>
    </rPh>
    <phoneticPr fontId="4"/>
  </si>
  <si>
    <t>①経常収支比率、②累積欠損比率、③流動比率
　経常収支比率は昨年度よりやや悪化しているが、流動比率は100％以上かつ類似団体平均値を上回っている。一時借入金もなく、累積欠損金も生じていないため。短期的な支払能力に問題はなく健全な状態といえる。
④企業債残高対事業規模比率
　下水道を整備し普及を図るため多額の企業債を活用していることから企業債残高は増加しており、類似団体平均値は事業規模の約8倍の企業債を保有した状態であるのに対し、本市は事業規模の約14倍を保有している。
⑤経費回収率、⑥汚水処理原価
　経費回収率は100％を下回っており、汚水処理に係る費用を使用料だけではなく、一般会計繰入金で賄っている状況である。
　汚水処理原価は類似団体平均値より安価で推移している。本市は普及拡大の途中であるため、類似団体より汚水処理費が安価であると考えられる。
⑦施設利用率
　西部処理区の普及拡大に伴う下水処理場の増強により、施設利用率は前年度より減少している。
⑧水洗化率
　本市は、現在も下水道の普及拡大に向けて整備を進めている。供用開始から間もない区域があるため、水洗化率は上昇傾向にあるものの、類似団体平均値と比べると低い状況であり、今後も水洗化率の向上等に取り組んでいく。</t>
    <rPh sb="9" eb="11">
      <t>ルイセキ</t>
    </rPh>
    <rPh sb="11" eb="13">
      <t>ケッソン</t>
    </rPh>
    <rPh sb="13" eb="15">
      <t>ヒリツ</t>
    </rPh>
    <rPh sb="82" eb="84">
      <t>ルイセキ</t>
    </rPh>
    <rPh sb="84" eb="86">
      <t>ケッソン</t>
    </rPh>
    <rPh sb="86" eb="87">
      <t>キン</t>
    </rPh>
    <rPh sb="88" eb="89">
      <t>ショウ</t>
    </rPh>
    <rPh sb="138" eb="141">
      <t>ゲスイドウ</t>
    </rPh>
    <rPh sb="142" eb="144">
      <t>セイビ</t>
    </rPh>
    <rPh sb="145" eb="147">
      <t>フキュウ</t>
    </rPh>
    <rPh sb="148" eb="149">
      <t>ハカ</t>
    </rPh>
    <rPh sb="152" eb="154">
      <t>タガク</t>
    </rPh>
    <rPh sb="155" eb="157">
      <t>キギョウ</t>
    </rPh>
    <rPh sb="157" eb="158">
      <t>サイ</t>
    </rPh>
    <rPh sb="159" eb="161">
      <t>カツヨウ</t>
    </rPh>
    <rPh sb="175" eb="177">
      <t>ゾウカ</t>
    </rPh>
    <rPh sb="266" eb="268">
      <t>シタマワ</t>
    </rPh>
    <rPh sb="390" eb="392">
      <t>セイブ</t>
    </rPh>
    <rPh sb="392" eb="394">
      <t>ショリ</t>
    </rPh>
    <rPh sb="394" eb="395">
      <t>ク</t>
    </rPh>
    <rPh sb="401" eb="402">
      <t>トモナ</t>
    </rPh>
    <rPh sb="403" eb="405">
      <t>ゲスイ</t>
    </rPh>
    <rPh sb="405" eb="408">
      <t>ショリジョウ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</si>
</sst>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0.4</c:v>
                </c:pt>
                <c:pt idx="1">
                  <c:v>0.39</c:v>
                </c:pt>
                <c:pt idx="2">
                  <c:v>0.21</c:v>
                </c:pt>
                <c:pt idx="3">
                  <c:v>0.09</c:v>
                </c:pt>
                <c:pt idx="4">
                  <c:v>0.25</c:v>
                </c:pt>
              </c:numCache>
            </c:numRef>
          </c:val>
          <c:extLst>
            <c:ext xmlns:c16="http://schemas.microsoft.com/office/drawing/2014/chart" uri="{C3380CC4-5D6E-409C-BE32-E72D297353CC}">
              <c16:uniqueId val="{00000000-0A3F-4952-880D-0FF091A358B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0A3F-4952-880D-0FF091A358B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53.09</c:v>
                </c:pt>
                <c:pt idx="1">
                  <c:v>54.75</c:v>
                </c:pt>
                <c:pt idx="2">
                  <c:v>55.11</c:v>
                </c:pt>
                <c:pt idx="3">
                  <c:v>53.28</c:v>
                </c:pt>
                <c:pt idx="4">
                  <c:v>49.47</c:v>
                </c:pt>
              </c:numCache>
            </c:numRef>
          </c:val>
          <c:extLst>
            <c:ext xmlns:c16="http://schemas.microsoft.com/office/drawing/2014/chart" uri="{C3380CC4-5D6E-409C-BE32-E72D297353CC}">
              <c16:uniqueId val="{00000000-82C2-449B-A5AE-FB80CB7C51D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82C2-449B-A5AE-FB80CB7C51D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91.51</c:v>
                </c:pt>
                <c:pt idx="1">
                  <c:v>91.74</c:v>
                </c:pt>
                <c:pt idx="2">
                  <c:v>91.98</c:v>
                </c:pt>
                <c:pt idx="3">
                  <c:v>92.35</c:v>
                </c:pt>
                <c:pt idx="4">
                  <c:v>92.72</c:v>
                </c:pt>
              </c:numCache>
            </c:numRef>
          </c:val>
          <c:extLst>
            <c:ext xmlns:c16="http://schemas.microsoft.com/office/drawing/2014/chart" uri="{C3380CC4-5D6E-409C-BE32-E72D297353CC}">
              <c16:uniqueId val="{00000000-23E0-48ED-97E3-48F70327662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23E0-48ED-97E3-48F70327662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104.27</c:v>
                </c:pt>
                <c:pt idx="1">
                  <c:v>104.39</c:v>
                </c:pt>
                <c:pt idx="2">
                  <c:v>102.98</c:v>
                </c:pt>
                <c:pt idx="3">
                  <c:v>103.12</c:v>
                </c:pt>
                <c:pt idx="4">
                  <c:v>102.29</c:v>
                </c:pt>
              </c:numCache>
            </c:numRef>
          </c:val>
          <c:extLst>
            <c:ext xmlns:c16="http://schemas.microsoft.com/office/drawing/2014/chart" uri="{C3380CC4-5D6E-409C-BE32-E72D297353CC}">
              <c16:uniqueId val="{00000000-3BA8-471E-A046-92C8FE6388E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3BA8-471E-A046-92C8FE6388E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39.82</c:v>
                </c:pt>
                <c:pt idx="1">
                  <c:v>40.369999999999997</c:v>
                </c:pt>
                <c:pt idx="2">
                  <c:v>41.34</c:v>
                </c:pt>
                <c:pt idx="3">
                  <c:v>42.3</c:v>
                </c:pt>
                <c:pt idx="4">
                  <c:v>42.82</c:v>
                </c:pt>
              </c:numCache>
            </c:numRef>
          </c:val>
          <c:extLst>
            <c:ext xmlns:c16="http://schemas.microsoft.com/office/drawing/2014/chart" uri="{C3380CC4-5D6E-409C-BE32-E72D297353CC}">
              <c16:uniqueId val="{00000000-FCDF-48A5-8847-9EC0AF27802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FCDF-48A5-8847-9EC0AF27802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11.88</c:v>
                </c:pt>
                <c:pt idx="1">
                  <c:v>12.96</c:v>
                </c:pt>
                <c:pt idx="2">
                  <c:v>14.09</c:v>
                </c:pt>
                <c:pt idx="3">
                  <c:v>15.77</c:v>
                </c:pt>
                <c:pt idx="4">
                  <c:v>17.489999999999998</c:v>
                </c:pt>
              </c:numCache>
            </c:numRef>
          </c:val>
          <c:extLst>
            <c:ext xmlns:c16="http://schemas.microsoft.com/office/drawing/2014/chart" uri="{C3380CC4-5D6E-409C-BE32-E72D297353CC}">
              <c16:uniqueId val="{00000000-5323-4583-A658-608D5CCC3BF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5323-4583-A658-608D5CCC3BF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7BF-4F12-BC51-0C9C6B3634B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97BF-4F12-BC51-0C9C6B3634B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152.08000000000001</c:v>
                </c:pt>
                <c:pt idx="1">
                  <c:v>145.38</c:v>
                </c:pt>
                <c:pt idx="2">
                  <c:v>161.34</c:v>
                </c:pt>
                <c:pt idx="3">
                  <c:v>149.58000000000001</c:v>
                </c:pt>
                <c:pt idx="4">
                  <c:v>146.22999999999999</c:v>
                </c:pt>
              </c:numCache>
            </c:numRef>
          </c:val>
          <c:extLst>
            <c:ext xmlns:c16="http://schemas.microsoft.com/office/drawing/2014/chart" uri="{C3380CC4-5D6E-409C-BE32-E72D297353CC}">
              <c16:uniqueId val="{00000000-8C60-435E-8088-20F4336F4B4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8C60-435E-8088-20F4336F4B4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1170.3900000000001</c:v>
                </c:pt>
                <c:pt idx="1">
                  <c:v>1315.51</c:v>
                </c:pt>
                <c:pt idx="2">
                  <c:v>1444.25</c:v>
                </c:pt>
                <c:pt idx="3">
                  <c:v>1457.57</c:v>
                </c:pt>
                <c:pt idx="4">
                  <c:v>1440.06</c:v>
                </c:pt>
              </c:numCache>
            </c:numRef>
          </c:val>
          <c:extLst>
            <c:ext xmlns:c16="http://schemas.microsoft.com/office/drawing/2014/chart" uri="{C3380CC4-5D6E-409C-BE32-E72D297353CC}">
              <c16:uniqueId val="{00000000-60E7-419C-AC65-E9822F2ACC9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60E7-419C-AC65-E9822F2ACC9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99.74</c:v>
                </c:pt>
                <c:pt idx="1">
                  <c:v>99.22</c:v>
                </c:pt>
                <c:pt idx="2">
                  <c:v>96.15</c:v>
                </c:pt>
                <c:pt idx="3">
                  <c:v>96.23</c:v>
                </c:pt>
                <c:pt idx="4">
                  <c:v>95.41</c:v>
                </c:pt>
              </c:numCache>
            </c:numRef>
          </c:val>
          <c:extLst>
            <c:ext xmlns:c16="http://schemas.microsoft.com/office/drawing/2014/chart" uri="{C3380CC4-5D6E-409C-BE32-E72D297353CC}">
              <c16:uniqueId val="{00000000-42B4-4FFF-A442-636088081D7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42B4-4FFF-A442-636088081D7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148.72999999999999</c:v>
                </c:pt>
                <c:pt idx="1">
                  <c:v>148.77000000000001</c:v>
                </c:pt>
                <c:pt idx="2">
                  <c:v>150.38</c:v>
                </c:pt>
                <c:pt idx="3">
                  <c:v>151.19999999999999</c:v>
                </c:pt>
                <c:pt idx="4">
                  <c:v>153.35</c:v>
                </c:pt>
              </c:numCache>
            </c:numRef>
          </c:val>
          <c:extLst>
            <c:ext xmlns:c16="http://schemas.microsoft.com/office/drawing/2014/chart" uri="{C3380CC4-5D6E-409C-BE32-E72D297353CC}">
              <c16:uniqueId val="{00000000-CADC-4C79-8F5A-FA8619A0612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CADC-4C79-8F5A-FA8619A0612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長崎県　佐世保市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Ad</v>
      </c>
      <c r="X8" s="65"/>
      <c r="Y8" s="65"/>
      <c r="Z8" s="65"/>
      <c r="AA8" s="65"/>
      <c r="AB8" s="65"/>
      <c r="AC8" s="65"/>
      <c r="AD8" s="66" t="str">
        <f>データ!$M$6</f>
        <v>自治体職員</v>
      </c>
      <c r="AE8" s="66"/>
      <c r="AF8" s="66"/>
      <c r="AG8" s="66"/>
      <c r="AH8" s="66"/>
      <c r="AI8" s="66"/>
      <c r="AJ8" s="66"/>
      <c r="AK8" s="3"/>
      <c r="AL8" s="45">
        <f>データ!S6</f>
        <v>240473</v>
      </c>
      <c r="AM8" s="45"/>
      <c r="AN8" s="45"/>
      <c r="AO8" s="45"/>
      <c r="AP8" s="45"/>
      <c r="AQ8" s="45"/>
      <c r="AR8" s="45"/>
      <c r="AS8" s="45"/>
      <c r="AT8" s="46">
        <f>データ!T6</f>
        <v>426.01</v>
      </c>
      <c r="AU8" s="46"/>
      <c r="AV8" s="46"/>
      <c r="AW8" s="46"/>
      <c r="AX8" s="46"/>
      <c r="AY8" s="46"/>
      <c r="AZ8" s="46"/>
      <c r="BA8" s="46"/>
      <c r="BB8" s="46">
        <f>データ!U6</f>
        <v>564.48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56.6</v>
      </c>
      <c r="J10" s="46"/>
      <c r="K10" s="46"/>
      <c r="L10" s="46"/>
      <c r="M10" s="46"/>
      <c r="N10" s="46"/>
      <c r="O10" s="46"/>
      <c r="P10" s="46">
        <f>データ!P6</f>
        <v>60.62</v>
      </c>
      <c r="Q10" s="46"/>
      <c r="R10" s="46"/>
      <c r="S10" s="46"/>
      <c r="T10" s="46"/>
      <c r="U10" s="46"/>
      <c r="V10" s="46"/>
      <c r="W10" s="46">
        <f>データ!Q6</f>
        <v>96.53</v>
      </c>
      <c r="X10" s="46"/>
      <c r="Y10" s="46"/>
      <c r="Z10" s="46"/>
      <c r="AA10" s="46"/>
      <c r="AB10" s="46"/>
      <c r="AC10" s="46"/>
      <c r="AD10" s="45">
        <f>データ!R6</f>
        <v>2461</v>
      </c>
      <c r="AE10" s="45"/>
      <c r="AF10" s="45"/>
      <c r="AG10" s="45"/>
      <c r="AH10" s="45"/>
      <c r="AI10" s="45"/>
      <c r="AJ10" s="45"/>
      <c r="AK10" s="2"/>
      <c r="AL10" s="45">
        <f>データ!V6</f>
        <v>144093</v>
      </c>
      <c r="AM10" s="45"/>
      <c r="AN10" s="45"/>
      <c r="AO10" s="45"/>
      <c r="AP10" s="45"/>
      <c r="AQ10" s="45"/>
      <c r="AR10" s="45"/>
      <c r="AS10" s="45"/>
      <c r="AT10" s="46">
        <f>データ!W6</f>
        <v>33.479999999999997</v>
      </c>
      <c r="AU10" s="46"/>
      <c r="AV10" s="46"/>
      <c r="AW10" s="46"/>
      <c r="AX10" s="46"/>
      <c r="AY10" s="46"/>
      <c r="AZ10" s="46"/>
      <c r="BA10" s="46"/>
      <c r="BB10" s="46">
        <f>データ!X6</f>
        <v>4303.8500000000004</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0" t="s">
        <v>115</v>
      </c>
      <c r="BM16" s="81"/>
      <c r="BN16" s="81"/>
      <c r="BO16" s="81"/>
      <c r="BP16" s="81"/>
      <c r="BQ16" s="81"/>
      <c r="BR16" s="81"/>
      <c r="BS16" s="81"/>
      <c r="BT16" s="81"/>
      <c r="BU16" s="81"/>
      <c r="BV16" s="81"/>
      <c r="BW16" s="81"/>
      <c r="BX16" s="81"/>
      <c r="BY16" s="81"/>
      <c r="BZ16" s="8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0"/>
      <c r="BM17" s="81"/>
      <c r="BN17" s="81"/>
      <c r="BO17" s="81"/>
      <c r="BP17" s="81"/>
      <c r="BQ17" s="81"/>
      <c r="BR17" s="81"/>
      <c r="BS17" s="81"/>
      <c r="BT17" s="81"/>
      <c r="BU17" s="81"/>
      <c r="BV17" s="81"/>
      <c r="BW17" s="81"/>
      <c r="BX17" s="81"/>
      <c r="BY17" s="81"/>
      <c r="BZ17" s="8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0"/>
      <c r="BM18" s="81"/>
      <c r="BN18" s="81"/>
      <c r="BO18" s="81"/>
      <c r="BP18" s="81"/>
      <c r="BQ18" s="81"/>
      <c r="BR18" s="81"/>
      <c r="BS18" s="81"/>
      <c r="BT18" s="81"/>
      <c r="BU18" s="81"/>
      <c r="BV18" s="81"/>
      <c r="BW18" s="81"/>
      <c r="BX18" s="81"/>
      <c r="BY18" s="81"/>
      <c r="BZ18" s="8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0"/>
      <c r="BM19" s="81"/>
      <c r="BN19" s="81"/>
      <c r="BO19" s="81"/>
      <c r="BP19" s="81"/>
      <c r="BQ19" s="81"/>
      <c r="BR19" s="81"/>
      <c r="BS19" s="81"/>
      <c r="BT19" s="81"/>
      <c r="BU19" s="81"/>
      <c r="BV19" s="81"/>
      <c r="BW19" s="81"/>
      <c r="BX19" s="81"/>
      <c r="BY19" s="81"/>
      <c r="BZ19" s="8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0"/>
      <c r="BM20" s="81"/>
      <c r="BN20" s="81"/>
      <c r="BO20" s="81"/>
      <c r="BP20" s="81"/>
      <c r="BQ20" s="81"/>
      <c r="BR20" s="81"/>
      <c r="BS20" s="81"/>
      <c r="BT20" s="81"/>
      <c r="BU20" s="81"/>
      <c r="BV20" s="81"/>
      <c r="BW20" s="81"/>
      <c r="BX20" s="81"/>
      <c r="BY20" s="81"/>
      <c r="BZ20" s="8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0"/>
      <c r="BM21" s="81"/>
      <c r="BN21" s="81"/>
      <c r="BO21" s="81"/>
      <c r="BP21" s="81"/>
      <c r="BQ21" s="81"/>
      <c r="BR21" s="81"/>
      <c r="BS21" s="81"/>
      <c r="BT21" s="81"/>
      <c r="BU21" s="81"/>
      <c r="BV21" s="81"/>
      <c r="BW21" s="81"/>
      <c r="BX21" s="81"/>
      <c r="BY21" s="81"/>
      <c r="BZ21" s="8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0"/>
      <c r="BM22" s="81"/>
      <c r="BN22" s="81"/>
      <c r="BO22" s="81"/>
      <c r="BP22" s="81"/>
      <c r="BQ22" s="81"/>
      <c r="BR22" s="81"/>
      <c r="BS22" s="81"/>
      <c r="BT22" s="81"/>
      <c r="BU22" s="81"/>
      <c r="BV22" s="81"/>
      <c r="BW22" s="81"/>
      <c r="BX22" s="81"/>
      <c r="BY22" s="81"/>
      <c r="BZ22" s="8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0"/>
      <c r="BM23" s="81"/>
      <c r="BN23" s="81"/>
      <c r="BO23" s="81"/>
      <c r="BP23" s="81"/>
      <c r="BQ23" s="81"/>
      <c r="BR23" s="81"/>
      <c r="BS23" s="81"/>
      <c r="BT23" s="81"/>
      <c r="BU23" s="81"/>
      <c r="BV23" s="81"/>
      <c r="BW23" s="81"/>
      <c r="BX23" s="81"/>
      <c r="BY23" s="81"/>
      <c r="BZ23" s="8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0"/>
      <c r="BM24" s="81"/>
      <c r="BN24" s="81"/>
      <c r="BO24" s="81"/>
      <c r="BP24" s="81"/>
      <c r="BQ24" s="81"/>
      <c r="BR24" s="81"/>
      <c r="BS24" s="81"/>
      <c r="BT24" s="81"/>
      <c r="BU24" s="81"/>
      <c r="BV24" s="81"/>
      <c r="BW24" s="81"/>
      <c r="BX24" s="81"/>
      <c r="BY24" s="81"/>
      <c r="BZ24" s="8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0"/>
      <c r="BM25" s="81"/>
      <c r="BN25" s="81"/>
      <c r="BO25" s="81"/>
      <c r="BP25" s="81"/>
      <c r="BQ25" s="81"/>
      <c r="BR25" s="81"/>
      <c r="BS25" s="81"/>
      <c r="BT25" s="81"/>
      <c r="BU25" s="81"/>
      <c r="BV25" s="81"/>
      <c r="BW25" s="81"/>
      <c r="BX25" s="81"/>
      <c r="BY25" s="81"/>
      <c r="BZ25" s="8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0"/>
      <c r="BM26" s="81"/>
      <c r="BN26" s="81"/>
      <c r="BO26" s="81"/>
      <c r="BP26" s="81"/>
      <c r="BQ26" s="81"/>
      <c r="BR26" s="81"/>
      <c r="BS26" s="81"/>
      <c r="BT26" s="81"/>
      <c r="BU26" s="81"/>
      <c r="BV26" s="81"/>
      <c r="BW26" s="81"/>
      <c r="BX26" s="81"/>
      <c r="BY26" s="81"/>
      <c r="BZ26" s="8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0"/>
      <c r="BM27" s="81"/>
      <c r="BN27" s="81"/>
      <c r="BO27" s="81"/>
      <c r="BP27" s="81"/>
      <c r="BQ27" s="81"/>
      <c r="BR27" s="81"/>
      <c r="BS27" s="81"/>
      <c r="BT27" s="81"/>
      <c r="BU27" s="81"/>
      <c r="BV27" s="81"/>
      <c r="BW27" s="81"/>
      <c r="BX27" s="81"/>
      <c r="BY27" s="81"/>
      <c r="BZ27" s="8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0"/>
      <c r="BM28" s="81"/>
      <c r="BN28" s="81"/>
      <c r="BO28" s="81"/>
      <c r="BP28" s="81"/>
      <c r="BQ28" s="81"/>
      <c r="BR28" s="81"/>
      <c r="BS28" s="81"/>
      <c r="BT28" s="81"/>
      <c r="BU28" s="81"/>
      <c r="BV28" s="81"/>
      <c r="BW28" s="81"/>
      <c r="BX28" s="81"/>
      <c r="BY28" s="81"/>
      <c r="BZ28" s="8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0"/>
      <c r="BM29" s="81"/>
      <c r="BN29" s="81"/>
      <c r="BO29" s="81"/>
      <c r="BP29" s="81"/>
      <c r="BQ29" s="81"/>
      <c r="BR29" s="81"/>
      <c r="BS29" s="81"/>
      <c r="BT29" s="81"/>
      <c r="BU29" s="81"/>
      <c r="BV29" s="81"/>
      <c r="BW29" s="81"/>
      <c r="BX29" s="81"/>
      <c r="BY29" s="81"/>
      <c r="BZ29" s="8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0"/>
      <c r="BM30" s="81"/>
      <c r="BN30" s="81"/>
      <c r="BO30" s="81"/>
      <c r="BP30" s="81"/>
      <c r="BQ30" s="81"/>
      <c r="BR30" s="81"/>
      <c r="BS30" s="81"/>
      <c r="BT30" s="81"/>
      <c r="BU30" s="81"/>
      <c r="BV30" s="81"/>
      <c r="BW30" s="81"/>
      <c r="BX30" s="81"/>
      <c r="BY30" s="81"/>
      <c r="BZ30" s="8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0"/>
      <c r="BM31" s="81"/>
      <c r="BN31" s="81"/>
      <c r="BO31" s="81"/>
      <c r="BP31" s="81"/>
      <c r="BQ31" s="81"/>
      <c r="BR31" s="81"/>
      <c r="BS31" s="81"/>
      <c r="BT31" s="81"/>
      <c r="BU31" s="81"/>
      <c r="BV31" s="81"/>
      <c r="BW31" s="81"/>
      <c r="BX31" s="81"/>
      <c r="BY31" s="81"/>
      <c r="BZ31" s="8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0"/>
      <c r="BM32" s="81"/>
      <c r="BN32" s="81"/>
      <c r="BO32" s="81"/>
      <c r="BP32" s="81"/>
      <c r="BQ32" s="81"/>
      <c r="BR32" s="81"/>
      <c r="BS32" s="81"/>
      <c r="BT32" s="81"/>
      <c r="BU32" s="81"/>
      <c r="BV32" s="81"/>
      <c r="BW32" s="81"/>
      <c r="BX32" s="81"/>
      <c r="BY32" s="81"/>
      <c r="BZ32" s="8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0"/>
      <c r="BM33" s="81"/>
      <c r="BN33" s="81"/>
      <c r="BO33" s="81"/>
      <c r="BP33" s="81"/>
      <c r="BQ33" s="81"/>
      <c r="BR33" s="81"/>
      <c r="BS33" s="81"/>
      <c r="BT33" s="81"/>
      <c r="BU33" s="81"/>
      <c r="BV33" s="81"/>
      <c r="BW33" s="81"/>
      <c r="BX33" s="81"/>
      <c r="BY33" s="81"/>
      <c r="BZ33" s="8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0"/>
      <c r="BM34" s="81"/>
      <c r="BN34" s="81"/>
      <c r="BO34" s="81"/>
      <c r="BP34" s="81"/>
      <c r="BQ34" s="81"/>
      <c r="BR34" s="81"/>
      <c r="BS34" s="81"/>
      <c r="BT34" s="81"/>
      <c r="BU34" s="81"/>
      <c r="BV34" s="81"/>
      <c r="BW34" s="81"/>
      <c r="BX34" s="81"/>
      <c r="BY34" s="81"/>
      <c r="BZ34" s="8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0"/>
      <c r="BM35" s="81"/>
      <c r="BN35" s="81"/>
      <c r="BO35" s="81"/>
      <c r="BP35" s="81"/>
      <c r="BQ35" s="81"/>
      <c r="BR35" s="81"/>
      <c r="BS35" s="81"/>
      <c r="BT35" s="81"/>
      <c r="BU35" s="81"/>
      <c r="BV35" s="81"/>
      <c r="BW35" s="81"/>
      <c r="BX35" s="81"/>
      <c r="BY35" s="81"/>
      <c r="BZ35" s="8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0"/>
      <c r="BM36" s="81"/>
      <c r="BN36" s="81"/>
      <c r="BO36" s="81"/>
      <c r="BP36" s="81"/>
      <c r="BQ36" s="81"/>
      <c r="BR36" s="81"/>
      <c r="BS36" s="81"/>
      <c r="BT36" s="81"/>
      <c r="BU36" s="81"/>
      <c r="BV36" s="81"/>
      <c r="BW36" s="81"/>
      <c r="BX36" s="81"/>
      <c r="BY36" s="81"/>
      <c r="BZ36" s="8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0"/>
      <c r="BM37" s="81"/>
      <c r="BN37" s="81"/>
      <c r="BO37" s="81"/>
      <c r="BP37" s="81"/>
      <c r="BQ37" s="81"/>
      <c r="BR37" s="81"/>
      <c r="BS37" s="81"/>
      <c r="BT37" s="81"/>
      <c r="BU37" s="81"/>
      <c r="BV37" s="81"/>
      <c r="BW37" s="81"/>
      <c r="BX37" s="81"/>
      <c r="BY37" s="81"/>
      <c r="BZ37" s="8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0"/>
      <c r="BM38" s="81"/>
      <c r="BN38" s="81"/>
      <c r="BO38" s="81"/>
      <c r="BP38" s="81"/>
      <c r="BQ38" s="81"/>
      <c r="BR38" s="81"/>
      <c r="BS38" s="81"/>
      <c r="BT38" s="81"/>
      <c r="BU38" s="81"/>
      <c r="BV38" s="81"/>
      <c r="BW38" s="81"/>
      <c r="BX38" s="81"/>
      <c r="BY38" s="81"/>
      <c r="BZ38" s="8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0"/>
      <c r="BM39" s="81"/>
      <c r="BN39" s="81"/>
      <c r="BO39" s="81"/>
      <c r="BP39" s="81"/>
      <c r="BQ39" s="81"/>
      <c r="BR39" s="81"/>
      <c r="BS39" s="81"/>
      <c r="BT39" s="81"/>
      <c r="BU39" s="81"/>
      <c r="BV39" s="81"/>
      <c r="BW39" s="81"/>
      <c r="BX39" s="81"/>
      <c r="BY39" s="81"/>
      <c r="BZ39" s="8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0"/>
      <c r="BM40" s="81"/>
      <c r="BN40" s="81"/>
      <c r="BO40" s="81"/>
      <c r="BP40" s="81"/>
      <c r="BQ40" s="81"/>
      <c r="BR40" s="81"/>
      <c r="BS40" s="81"/>
      <c r="BT40" s="81"/>
      <c r="BU40" s="81"/>
      <c r="BV40" s="81"/>
      <c r="BW40" s="81"/>
      <c r="BX40" s="81"/>
      <c r="BY40" s="81"/>
      <c r="BZ40" s="8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0"/>
      <c r="BM41" s="81"/>
      <c r="BN41" s="81"/>
      <c r="BO41" s="81"/>
      <c r="BP41" s="81"/>
      <c r="BQ41" s="81"/>
      <c r="BR41" s="81"/>
      <c r="BS41" s="81"/>
      <c r="BT41" s="81"/>
      <c r="BU41" s="81"/>
      <c r="BV41" s="81"/>
      <c r="BW41" s="81"/>
      <c r="BX41" s="81"/>
      <c r="BY41" s="81"/>
      <c r="BZ41" s="8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0"/>
      <c r="BM42" s="81"/>
      <c r="BN42" s="81"/>
      <c r="BO42" s="81"/>
      <c r="BP42" s="81"/>
      <c r="BQ42" s="81"/>
      <c r="BR42" s="81"/>
      <c r="BS42" s="81"/>
      <c r="BT42" s="81"/>
      <c r="BU42" s="81"/>
      <c r="BV42" s="81"/>
      <c r="BW42" s="81"/>
      <c r="BX42" s="81"/>
      <c r="BY42" s="81"/>
      <c r="BZ42" s="8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0"/>
      <c r="BM43" s="81"/>
      <c r="BN43" s="81"/>
      <c r="BO43" s="81"/>
      <c r="BP43" s="81"/>
      <c r="BQ43" s="81"/>
      <c r="BR43" s="81"/>
      <c r="BS43" s="81"/>
      <c r="BT43" s="81"/>
      <c r="BU43" s="81"/>
      <c r="BV43" s="81"/>
      <c r="BW43" s="81"/>
      <c r="BX43" s="81"/>
      <c r="BY43" s="81"/>
      <c r="BZ43" s="8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113</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wR17nbWNMmvXN0mcM2CfvMVkVEgeBa76klgWo01Xv90pVTJhescUPC6MHnNcHevzxBjbnduvV+OdEvbxADB1tw==" saltValue="1jKiFVtHqbT0TWTJBzAXz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422029</v>
      </c>
      <c r="D6" s="19">
        <f t="shared" si="3"/>
        <v>46</v>
      </c>
      <c r="E6" s="19">
        <f t="shared" si="3"/>
        <v>17</v>
      </c>
      <c r="F6" s="19">
        <f t="shared" si="3"/>
        <v>1</v>
      </c>
      <c r="G6" s="19">
        <f t="shared" si="3"/>
        <v>0</v>
      </c>
      <c r="H6" s="19" t="str">
        <f t="shared" si="3"/>
        <v>長崎県　佐世保市</v>
      </c>
      <c r="I6" s="19" t="str">
        <f t="shared" si="3"/>
        <v>法適用</v>
      </c>
      <c r="J6" s="19" t="str">
        <f t="shared" si="3"/>
        <v>下水道事業</v>
      </c>
      <c r="K6" s="19" t="str">
        <f t="shared" si="3"/>
        <v>公共下水道</v>
      </c>
      <c r="L6" s="19" t="str">
        <f t="shared" si="3"/>
        <v>Ad</v>
      </c>
      <c r="M6" s="19" t="str">
        <f t="shared" si="3"/>
        <v>自治体職員</v>
      </c>
      <c r="N6" s="20" t="str">
        <f t="shared" si="3"/>
        <v>-</v>
      </c>
      <c r="O6" s="20">
        <f t="shared" si="3"/>
        <v>56.6</v>
      </c>
      <c r="P6" s="20">
        <f t="shared" si="3"/>
        <v>60.62</v>
      </c>
      <c r="Q6" s="20">
        <f t="shared" si="3"/>
        <v>96.53</v>
      </c>
      <c r="R6" s="20">
        <f t="shared" si="3"/>
        <v>2461</v>
      </c>
      <c r="S6" s="20">
        <f t="shared" si="3"/>
        <v>240473</v>
      </c>
      <c r="T6" s="20">
        <f t="shared" si="3"/>
        <v>426.01</v>
      </c>
      <c r="U6" s="20">
        <f t="shared" si="3"/>
        <v>564.48</v>
      </c>
      <c r="V6" s="20">
        <f t="shared" si="3"/>
        <v>144093</v>
      </c>
      <c r="W6" s="20">
        <f t="shared" si="3"/>
        <v>33.479999999999997</v>
      </c>
      <c r="X6" s="20">
        <f t="shared" si="3"/>
        <v>4303.8500000000004</v>
      </c>
      <c r="Y6" s="21">
        <f>IF(Y7="",NA(),Y7)</f>
        <v>104.27</v>
      </c>
      <c r="Z6" s="21">
        <f t="shared" ref="Z6:AH6" si="4">IF(Z7="",NA(),Z7)</f>
        <v>104.39</v>
      </c>
      <c r="AA6" s="21">
        <f t="shared" si="4"/>
        <v>102.98</v>
      </c>
      <c r="AB6" s="21">
        <f t="shared" si="4"/>
        <v>103.12</v>
      </c>
      <c r="AC6" s="21">
        <f t="shared" si="4"/>
        <v>102.29</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152.08000000000001</v>
      </c>
      <c r="AV6" s="21">
        <f t="shared" ref="AV6:BD6" si="6">IF(AV7="",NA(),AV7)</f>
        <v>145.38</v>
      </c>
      <c r="AW6" s="21">
        <f t="shared" si="6"/>
        <v>161.34</v>
      </c>
      <c r="AX6" s="21">
        <f t="shared" si="6"/>
        <v>149.58000000000001</v>
      </c>
      <c r="AY6" s="21">
        <f t="shared" si="6"/>
        <v>146.22999999999999</v>
      </c>
      <c r="AZ6" s="21">
        <f t="shared" si="6"/>
        <v>62.12</v>
      </c>
      <c r="BA6" s="21">
        <f t="shared" si="6"/>
        <v>61.57</v>
      </c>
      <c r="BB6" s="21">
        <f t="shared" si="6"/>
        <v>60.82</v>
      </c>
      <c r="BC6" s="21">
        <f t="shared" si="6"/>
        <v>63.48</v>
      </c>
      <c r="BD6" s="21">
        <f t="shared" si="6"/>
        <v>65.510000000000005</v>
      </c>
      <c r="BE6" s="20" t="str">
        <f>IF(BE7="","",IF(BE7="-","【-】","【"&amp;SUBSTITUTE(TEXT(BE7,"#,##0.00"),"-","△")&amp;"】"))</f>
        <v>【73.44】</v>
      </c>
      <c r="BF6" s="21">
        <f>IF(BF7="",NA(),BF7)</f>
        <v>1170.3900000000001</v>
      </c>
      <c r="BG6" s="21">
        <f t="shared" ref="BG6:BO6" si="7">IF(BG7="",NA(),BG7)</f>
        <v>1315.51</v>
      </c>
      <c r="BH6" s="21">
        <f t="shared" si="7"/>
        <v>1444.25</v>
      </c>
      <c r="BI6" s="21">
        <f t="shared" si="7"/>
        <v>1457.57</v>
      </c>
      <c r="BJ6" s="21">
        <f t="shared" si="7"/>
        <v>1440.06</v>
      </c>
      <c r="BK6" s="21">
        <f t="shared" si="7"/>
        <v>875.53</v>
      </c>
      <c r="BL6" s="21">
        <f t="shared" si="7"/>
        <v>867.39</v>
      </c>
      <c r="BM6" s="21">
        <f t="shared" si="7"/>
        <v>920.83</v>
      </c>
      <c r="BN6" s="21">
        <f t="shared" si="7"/>
        <v>874.02</v>
      </c>
      <c r="BO6" s="21">
        <f t="shared" si="7"/>
        <v>827.43</v>
      </c>
      <c r="BP6" s="20" t="str">
        <f>IF(BP7="","",IF(BP7="-","【-】","【"&amp;SUBSTITUTE(TEXT(BP7,"#,##0.00"),"-","△")&amp;"】"))</f>
        <v>【652.82】</v>
      </c>
      <c r="BQ6" s="21">
        <f>IF(BQ7="",NA(),BQ7)</f>
        <v>99.74</v>
      </c>
      <c r="BR6" s="21">
        <f t="shared" ref="BR6:BZ6" si="8">IF(BR7="",NA(),BR7)</f>
        <v>99.22</v>
      </c>
      <c r="BS6" s="21">
        <f t="shared" si="8"/>
        <v>96.15</v>
      </c>
      <c r="BT6" s="21">
        <f t="shared" si="8"/>
        <v>96.23</v>
      </c>
      <c r="BU6" s="21">
        <f t="shared" si="8"/>
        <v>95.41</v>
      </c>
      <c r="BV6" s="21">
        <f t="shared" si="8"/>
        <v>99.83</v>
      </c>
      <c r="BW6" s="21">
        <f t="shared" si="8"/>
        <v>100.91</v>
      </c>
      <c r="BX6" s="21">
        <f t="shared" si="8"/>
        <v>99.82</v>
      </c>
      <c r="BY6" s="21">
        <f t="shared" si="8"/>
        <v>100.32</v>
      </c>
      <c r="BZ6" s="21">
        <f t="shared" si="8"/>
        <v>99.71</v>
      </c>
      <c r="CA6" s="20" t="str">
        <f>IF(CA7="","",IF(CA7="-","【-】","【"&amp;SUBSTITUTE(TEXT(CA7,"#,##0.00"),"-","△")&amp;"】"))</f>
        <v>【97.61】</v>
      </c>
      <c r="CB6" s="21">
        <f>IF(CB7="",NA(),CB7)</f>
        <v>148.72999999999999</v>
      </c>
      <c r="CC6" s="21">
        <f t="shared" ref="CC6:CK6" si="9">IF(CC7="",NA(),CC7)</f>
        <v>148.77000000000001</v>
      </c>
      <c r="CD6" s="21">
        <f t="shared" si="9"/>
        <v>150.38</v>
      </c>
      <c r="CE6" s="21">
        <f t="shared" si="9"/>
        <v>151.19999999999999</v>
      </c>
      <c r="CF6" s="21">
        <f t="shared" si="9"/>
        <v>153.35</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53.09</v>
      </c>
      <c r="CN6" s="21">
        <f t="shared" ref="CN6:CV6" si="10">IF(CN7="",NA(),CN7)</f>
        <v>54.75</v>
      </c>
      <c r="CO6" s="21">
        <f t="shared" si="10"/>
        <v>55.11</v>
      </c>
      <c r="CP6" s="21">
        <f t="shared" si="10"/>
        <v>53.28</v>
      </c>
      <c r="CQ6" s="21">
        <f t="shared" si="10"/>
        <v>49.47</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91.51</v>
      </c>
      <c r="CY6" s="21">
        <f t="shared" ref="CY6:DG6" si="11">IF(CY7="",NA(),CY7)</f>
        <v>91.74</v>
      </c>
      <c r="CZ6" s="21">
        <f t="shared" si="11"/>
        <v>91.98</v>
      </c>
      <c r="DA6" s="21">
        <f t="shared" si="11"/>
        <v>92.35</v>
      </c>
      <c r="DB6" s="21">
        <f t="shared" si="11"/>
        <v>92.72</v>
      </c>
      <c r="DC6" s="21">
        <f t="shared" si="11"/>
        <v>93.96</v>
      </c>
      <c r="DD6" s="21">
        <f t="shared" si="11"/>
        <v>94.06</v>
      </c>
      <c r="DE6" s="21">
        <f t="shared" si="11"/>
        <v>94.41</v>
      </c>
      <c r="DF6" s="21">
        <f t="shared" si="11"/>
        <v>94.43</v>
      </c>
      <c r="DG6" s="21">
        <f t="shared" si="11"/>
        <v>94.58</v>
      </c>
      <c r="DH6" s="20" t="str">
        <f>IF(DH7="","",IF(DH7="-","【-】","【"&amp;SUBSTITUTE(TEXT(DH7,"#,##0.00"),"-","△")&amp;"】"))</f>
        <v>【95.82】</v>
      </c>
      <c r="DI6" s="21">
        <f>IF(DI7="",NA(),DI7)</f>
        <v>39.82</v>
      </c>
      <c r="DJ6" s="21">
        <f t="shared" ref="DJ6:DR6" si="12">IF(DJ7="",NA(),DJ7)</f>
        <v>40.369999999999997</v>
      </c>
      <c r="DK6" s="21">
        <f t="shared" si="12"/>
        <v>41.34</v>
      </c>
      <c r="DL6" s="21">
        <f t="shared" si="12"/>
        <v>42.3</v>
      </c>
      <c r="DM6" s="21">
        <f t="shared" si="12"/>
        <v>42.82</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11.88</v>
      </c>
      <c r="DU6" s="21">
        <f t="shared" ref="DU6:EC6" si="13">IF(DU7="",NA(),DU7)</f>
        <v>12.96</v>
      </c>
      <c r="DV6" s="21">
        <f t="shared" si="13"/>
        <v>14.09</v>
      </c>
      <c r="DW6" s="21">
        <f t="shared" si="13"/>
        <v>15.77</v>
      </c>
      <c r="DX6" s="21">
        <f t="shared" si="13"/>
        <v>17.489999999999998</v>
      </c>
      <c r="DY6" s="21">
        <f t="shared" si="13"/>
        <v>5.04</v>
      </c>
      <c r="DZ6" s="21">
        <f t="shared" si="13"/>
        <v>5.1100000000000003</v>
      </c>
      <c r="EA6" s="21">
        <f t="shared" si="13"/>
        <v>5.18</v>
      </c>
      <c r="EB6" s="21">
        <f t="shared" si="13"/>
        <v>6.01</v>
      </c>
      <c r="EC6" s="21">
        <f t="shared" si="13"/>
        <v>6.84</v>
      </c>
      <c r="ED6" s="20" t="str">
        <f>IF(ED7="","",IF(ED7="-","【-】","【"&amp;SUBSTITUTE(TEXT(ED7,"#,##0.00"),"-","△")&amp;"】"))</f>
        <v>【7.62】</v>
      </c>
      <c r="EE6" s="21">
        <f>IF(EE7="",NA(),EE7)</f>
        <v>0.4</v>
      </c>
      <c r="EF6" s="21">
        <f t="shared" ref="EF6:EN6" si="14">IF(EF7="",NA(),EF7)</f>
        <v>0.39</v>
      </c>
      <c r="EG6" s="21">
        <f t="shared" si="14"/>
        <v>0.21</v>
      </c>
      <c r="EH6" s="21">
        <f t="shared" si="14"/>
        <v>0.09</v>
      </c>
      <c r="EI6" s="21">
        <f t="shared" si="14"/>
        <v>0.25</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422029</v>
      </c>
      <c r="D7" s="23">
        <v>46</v>
      </c>
      <c r="E7" s="23">
        <v>17</v>
      </c>
      <c r="F7" s="23">
        <v>1</v>
      </c>
      <c r="G7" s="23">
        <v>0</v>
      </c>
      <c r="H7" s="23" t="s">
        <v>96</v>
      </c>
      <c r="I7" s="23" t="s">
        <v>97</v>
      </c>
      <c r="J7" s="23" t="s">
        <v>98</v>
      </c>
      <c r="K7" s="23" t="s">
        <v>99</v>
      </c>
      <c r="L7" s="23" t="s">
        <v>100</v>
      </c>
      <c r="M7" s="23" t="s">
        <v>101</v>
      </c>
      <c r="N7" s="24" t="s">
        <v>102</v>
      </c>
      <c r="O7" s="24">
        <v>56.6</v>
      </c>
      <c r="P7" s="24">
        <v>60.62</v>
      </c>
      <c r="Q7" s="24">
        <v>96.53</v>
      </c>
      <c r="R7" s="24">
        <v>2461</v>
      </c>
      <c r="S7" s="24">
        <v>240473</v>
      </c>
      <c r="T7" s="24">
        <v>426.01</v>
      </c>
      <c r="U7" s="24">
        <v>564.48</v>
      </c>
      <c r="V7" s="24">
        <v>144093</v>
      </c>
      <c r="W7" s="24">
        <v>33.479999999999997</v>
      </c>
      <c r="X7" s="24">
        <v>4303.8500000000004</v>
      </c>
      <c r="Y7" s="24">
        <v>104.27</v>
      </c>
      <c r="Z7" s="24">
        <v>104.39</v>
      </c>
      <c r="AA7" s="24">
        <v>102.98</v>
      </c>
      <c r="AB7" s="24">
        <v>103.12</v>
      </c>
      <c r="AC7" s="24">
        <v>102.29</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152.08000000000001</v>
      </c>
      <c r="AV7" s="24">
        <v>145.38</v>
      </c>
      <c r="AW7" s="24">
        <v>161.34</v>
      </c>
      <c r="AX7" s="24">
        <v>149.58000000000001</v>
      </c>
      <c r="AY7" s="24">
        <v>146.22999999999999</v>
      </c>
      <c r="AZ7" s="24">
        <v>62.12</v>
      </c>
      <c r="BA7" s="24">
        <v>61.57</v>
      </c>
      <c r="BB7" s="24">
        <v>60.82</v>
      </c>
      <c r="BC7" s="24">
        <v>63.48</v>
      </c>
      <c r="BD7" s="24">
        <v>65.510000000000005</v>
      </c>
      <c r="BE7" s="24">
        <v>73.44</v>
      </c>
      <c r="BF7" s="24">
        <v>1170.3900000000001</v>
      </c>
      <c r="BG7" s="24">
        <v>1315.51</v>
      </c>
      <c r="BH7" s="24">
        <v>1444.25</v>
      </c>
      <c r="BI7" s="24">
        <v>1457.57</v>
      </c>
      <c r="BJ7" s="24">
        <v>1440.06</v>
      </c>
      <c r="BK7" s="24">
        <v>875.53</v>
      </c>
      <c r="BL7" s="24">
        <v>867.39</v>
      </c>
      <c r="BM7" s="24">
        <v>920.83</v>
      </c>
      <c r="BN7" s="24">
        <v>874.02</v>
      </c>
      <c r="BO7" s="24">
        <v>827.43</v>
      </c>
      <c r="BP7" s="24">
        <v>652.82000000000005</v>
      </c>
      <c r="BQ7" s="24">
        <v>99.74</v>
      </c>
      <c r="BR7" s="24">
        <v>99.22</v>
      </c>
      <c r="BS7" s="24">
        <v>96.15</v>
      </c>
      <c r="BT7" s="24">
        <v>96.23</v>
      </c>
      <c r="BU7" s="24">
        <v>95.41</v>
      </c>
      <c r="BV7" s="24">
        <v>99.83</v>
      </c>
      <c r="BW7" s="24">
        <v>100.91</v>
      </c>
      <c r="BX7" s="24">
        <v>99.82</v>
      </c>
      <c r="BY7" s="24">
        <v>100.32</v>
      </c>
      <c r="BZ7" s="24">
        <v>99.71</v>
      </c>
      <c r="CA7" s="24">
        <v>97.61</v>
      </c>
      <c r="CB7" s="24">
        <v>148.72999999999999</v>
      </c>
      <c r="CC7" s="24">
        <v>148.77000000000001</v>
      </c>
      <c r="CD7" s="24">
        <v>150.38</v>
      </c>
      <c r="CE7" s="24">
        <v>151.19999999999999</v>
      </c>
      <c r="CF7" s="24">
        <v>153.35</v>
      </c>
      <c r="CG7" s="24">
        <v>158.94</v>
      </c>
      <c r="CH7" s="24">
        <v>158.04</v>
      </c>
      <c r="CI7" s="24">
        <v>156.77000000000001</v>
      </c>
      <c r="CJ7" s="24">
        <v>157.63999999999999</v>
      </c>
      <c r="CK7" s="24">
        <v>159.59</v>
      </c>
      <c r="CL7" s="24">
        <v>138.29</v>
      </c>
      <c r="CM7" s="24">
        <v>53.09</v>
      </c>
      <c r="CN7" s="24">
        <v>54.75</v>
      </c>
      <c r="CO7" s="24">
        <v>55.11</v>
      </c>
      <c r="CP7" s="24">
        <v>53.28</v>
      </c>
      <c r="CQ7" s="24">
        <v>49.47</v>
      </c>
      <c r="CR7" s="24">
        <v>67.069999999999993</v>
      </c>
      <c r="CS7" s="24">
        <v>66.78</v>
      </c>
      <c r="CT7" s="24">
        <v>67</v>
      </c>
      <c r="CU7" s="24">
        <v>66.650000000000006</v>
      </c>
      <c r="CV7" s="24">
        <v>64.45</v>
      </c>
      <c r="CW7" s="24">
        <v>59.1</v>
      </c>
      <c r="CX7" s="24">
        <v>91.51</v>
      </c>
      <c r="CY7" s="24">
        <v>91.74</v>
      </c>
      <c r="CZ7" s="24">
        <v>91.98</v>
      </c>
      <c r="DA7" s="24">
        <v>92.35</v>
      </c>
      <c r="DB7" s="24">
        <v>92.72</v>
      </c>
      <c r="DC7" s="24">
        <v>93.96</v>
      </c>
      <c r="DD7" s="24">
        <v>94.06</v>
      </c>
      <c r="DE7" s="24">
        <v>94.41</v>
      </c>
      <c r="DF7" s="24">
        <v>94.43</v>
      </c>
      <c r="DG7" s="24">
        <v>94.58</v>
      </c>
      <c r="DH7" s="24">
        <v>95.82</v>
      </c>
      <c r="DI7" s="24">
        <v>39.82</v>
      </c>
      <c r="DJ7" s="24">
        <v>40.369999999999997</v>
      </c>
      <c r="DK7" s="24">
        <v>41.34</v>
      </c>
      <c r="DL7" s="24">
        <v>42.3</v>
      </c>
      <c r="DM7" s="24">
        <v>42.82</v>
      </c>
      <c r="DN7" s="24">
        <v>33.090000000000003</v>
      </c>
      <c r="DO7" s="24">
        <v>34.33</v>
      </c>
      <c r="DP7" s="24">
        <v>34.15</v>
      </c>
      <c r="DQ7" s="24">
        <v>35.53</v>
      </c>
      <c r="DR7" s="24">
        <v>37.51</v>
      </c>
      <c r="DS7" s="24">
        <v>39.74</v>
      </c>
      <c r="DT7" s="24">
        <v>11.88</v>
      </c>
      <c r="DU7" s="24">
        <v>12.96</v>
      </c>
      <c r="DV7" s="24">
        <v>14.09</v>
      </c>
      <c r="DW7" s="24">
        <v>15.77</v>
      </c>
      <c r="DX7" s="24">
        <v>17.489999999999998</v>
      </c>
      <c r="DY7" s="24">
        <v>5.04</v>
      </c>
      <c r="DZ7" s="24">
        <v>5.1100000000000003</v>
      </c>
      <c r="EA7" s="24">
        <v>5.18</v>
      </c>
      <c r="EB7" s="24">
        <v>6.01</v>
      </c>
      <c r="EC7" s="24">
        <v>6.84</v>
      </c>
      <c r="ED7" s="24">
        <v>7.62</v>
      </c>
      <c r="EE7" s="24">
        <v>0.4</v>
      </c>
      <c r="EF7" s="24">
        <v>0.39</v>
      </c>
      <c r="EG7" s="24">
        <v>0.21</v>
      </c>
      <c r="EH7" s="24">
        <v>0.09</v>
      </c>
      <c r="EI7" s="24">
        <v>0.25</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瀬川　陽香</cp:lastModifiedBy>
  <cp:lastPrinted>2024-01-26T07:33:59Z</cp:lastPrinted>
  <dcterms:created xsi:type="dcterms:W3CDTF">2023-12-12T00:51:46Z</dcterms:created>
  <dcterms:modified xsi:type="dcterms:W3CDTF">2024-02-27T05:05:06Z</dcterms:modified>
  <cp:category/>
</cp:coreProperties>
</file>