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4D9565F6-704F-441B-B25D-FA90584DD6FF}" xr6:coauthVersionLast="47" xr6:coauthVersionMax="47" xr10:uidLastSave="{00000000-0000-0000-0000-000000000000}"/>
  <workbookProtection workbookAlgorithmName="SHA-512" workbookHashValue="wVDSr5+xl5dtLBCMn/yOUmGURv5eT1gSbrkZRhqZkMMvDPFEzg5hlDspXiEjLE5zTcvdd2n0wR1zBnxf2JQMfA==" workbookSaltValue="dHkjc9VXZdQ6eSZ953VYqQ=="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<sst xmlns="http://schemas.openxmlformats.org/spreadsheetml/2006/main" count="236" uniqueCount="120">
  <si>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</si>
  <si>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</si>
  <si>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</si>
  <si>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</si>
  <si>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</si>
  <si>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</si>
  <si>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</si>
  <si>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</si>
  <si>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</si>
  <si>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</si>
  <si>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</si>
  <si>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</si>
  <si>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</si>
  <si>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</si>
  <si>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</si>
  <si>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</si>
  <si>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</si>
  <si>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</si>
  <si>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</si>
  <si>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</si>
  <si>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</si>
  <si>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</si>
  <si>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</si>
  <si>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</si>
  <si>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</si>
  <si>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</si>
  <si>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</si>
  <si>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</si>
  <si>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</si>
  <si>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</si>
  <si>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</si>
  <si>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</si>
  <si>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</si>
  <si>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</si>
  <si>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</si>
  <si>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</si>
  <si>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</si>
  <si>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</si>
  <si>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</si>
  <si>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</si>
  <si>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</si>
  <si>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</si>
  <si>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</si>
  <si>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</si>
  <si>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</si>
  <si>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</si>
  <si>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</si>
  <si>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</si>
  <si>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</si>
  <si>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</si>
  <si>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</si>
  <si>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</si>
  <si>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</si>
  <si>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</si>
  <si>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</si>
  <si>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</si>
  <si>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</si>
  <si>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</si>
  <si>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</si>
  <si>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</si>
  <si>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</si>
  <si>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</si>
  <si>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</si>
  <si>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</si>
  <si>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</si>
  <si>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</si>
  <si>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</si>
  <si>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</si>
  <si>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</si>
  <si>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</si>
  <si>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</si>
  <si>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</si>
  <si>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</si>
  <si>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</si>
  <si>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</si>
  <si>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</si>
  <si>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</si>
  <si>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</si>
  <si>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</si>
  <si>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</si>
  <si>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</si>
  <si>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</si>
  <si>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</si>
  <si>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</si>
  <si>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</si>
  <si>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</si>
  <si>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</si>
  <si>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</si>
  <si>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</si>
  <si>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</si>
  <si>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</si>
  <si>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</si>
  <si>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</si>
  <si>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</si>
  <si>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</si>
  <si>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</si>
  <si>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</si>
  <si>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</si>
  <si>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壱岐市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</si>
  <si>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</si>
  <si>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</si>
  <si>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</si>
  <si>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</si>
  <si>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</si>
  <si>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</si>
  <si>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</si>
  <si>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</si>
  <si>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</si>
  <si>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</si>
  <si>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</si>
  <si>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</si>
  <si>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</si>
  <si>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</si>
  <si>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</si>
  <si>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</si>
  <si>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</si>
  <si>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</si>
  <si>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当市では、２つの処理区(北部処理区、中央処理区)で公共下水道事業を実施しているが事業着手年度が平成７年であるため、比較的新しい状況である。</t>
    <rPh sb="0" eb="2">
      <t>トウシ</t>
    </rPh>
    <rPh sb="8" eb="10">
      <t>ショリ</t>
    </rPh>
    <rPh sb="10" eb="11">
      <t>ク</t>
    </rPh>
    <rPh sb="12" eb="14">
      <t>ホクブ</t>
    </rPh>
    <rPh sb="14" eb="16">
      <t>ショリ</t>
    </rPh>
    <rPh sb="16" eb="17">
      <t>ク</t>
    </rPh>
    <rPh sb="18" eb="20">
      <t>チュウオウ</t>
    </rPh>
    <rPh sb="20" eb="22">
      <t>ショリ</t>
    </rPh>
    <rPh sb="22" eb="23">
      <t>ク</t>
    </rPh>
    <rPh sb="25" eb="27">
      <t>コウキョウ</t>
    </rPh>
    <rPh sb="27" eb="30">
      <t>ゲスイドウ</t>
    </rPh>
    <rPh sb="30" eb="32">
      <t>ジギョウ</t>
    </rPh>
    <rPh sb="33" eb="35">
      <t>ジッシ</t>
    </rPh>
    <rPh sb="40" eb="42">
      <t>ジギョウ</t>
    </rPh>
    <rPh sb="42" eb="44">
      <t>チャクシュ</t>
    </rPh>
    <rPh sb="44" eb="46">
      <t>ネンド</t>
    </rPh>
    <rPh sb="47" eb="49">
      <t>ヘイセイ</t>
    </rPh>
    <rPh sb="50" eb="51">
      <t>ネン</t>
    </rPh>
    <rPh sb="57" eb="60">
      <t>ヒカクテキ</t>
    </rPh>
    <rPh sb="60" eb="61">
      <t>アタラ</t>
    </rPh>
    <rPh sb="63" eb="65">
      <t>ジョウキョウ</t>
    </rPh>
    <phoneticPr fontId="4"/>
  </si>
  <si>
    <t>　当市の課題は接続率が低いことに起因する使用量の収入の少なさである。使用料収入の確保に努めるため加入推進を強化し、加入者増に努めることが重要である。また、長期的な課題としては、将来の管渠更新を見据え、定期的な点検等により、適切に維持管理を行うことで、トータルコストの削減に努めることが重要である。一方で、今後想定される人口減少社会に鑑み、維持管理計画等の見直し（予算の平準化）を検討する必要がある。</t>
    <rPh sb="1" eb="3">
      <t>トウシ</t>
    </rPh>
    <rPh sb="4" eb="6">
      <t>カダイ</t>
    </rPh>
    <rPh sb="7" eb="9">
      <t>セツゾク</t>
    </rPh>
    <rPh sb="9" eb="10">
      <t>リツ</t>
    </rPh>
    <rPh sb="11" eb="12">
      <t>ヒク</t>
    </rPh>
    <rPh sb="16" eb="18">
      <t>キイン</t>
    </rPh>
    <rPh sb="20" eb="23">
      <t>シヨウリョウ</t>
    </rPh>
    <rPh sb="24" eb="26">
      <t>シュウニュウ</t>
    </rPh>
    <rPh sb="27" eb="28">
      <t>スク</t>
    </rPh>
    <rPh sb="34" eb="37">
      <t>シヨウリョウ</t>
    </rPh>
    <rPh sb="37" eb="39">
      <t>シュウニュウ</t>
    </rPh>
    <rPh sb="40" eb="42">
      <t>カクホ</t>
    </rPh>
    <rPh sb="43" eb="44">
      <t>ツト</t>
    </rPh>
    <rPh sb="48" eb="50">
      <t>カニュウ</t>
    </rPh>
    <rPh sb="50" eb="52">
      <t>スイシン</t>
    </rPh>
    <rPh sb="53" eb="55">
      <t>キョウカ</t>
    </rPh>
    <rPh sb="57" eb="60">
      <t>カニュウシャ</t>
    </rPh>
    <rPh sb="60" eb="61">
      <t>ゾウ</t>
    </rPh>
    <rPh sb="62" eb="63">
      <t>ツト</t>
    </rPh>
    <rPh sb="68" eb="70">
      <t>ジュウヨウ</t>
    </rPh>
    <rPh sb="77" eb="79">
      <t>チョウキ</t>
    </rPh>
    <rPh sb="79" eb="80">
      <t>テキ</t>
    </rPh>
    <rPh sb="81" eb="83">
      <t>カダイ</t>
    </rPh>
    <rPh sb="88" eb="90">
      <t>ショウライ</t>
    </rPh>
    <rPh sb="91" eb="93">
      <t>カンキョ</t>
    </rPh>
    <rPh sb="93" eb="95">
      <t>コウシン</t>
    </rPh>
    <rPh sb="96" eb="98">
      <t>ミス</t>
    </rPh>
    <rPh sb="100" eb="103">
      <t>テイキテキ</t>
    </rPh>
    <rPh sb="104" eb="106">
      <t>テンケン</t>
    </rPh>
    <rPh sb="106" eb="107">
      <t>トウ</t>
    </rPh>
    <rPh sb="111" eb="113">
      <t>テキセツ</t>
    </rPh>
    <rPh sb="114" eb="116">
      <t>イジ</t>
    </rPh>
    <rPh sb="116" eb="118">
      <t>カンリ</t>
    </rPh>
    <rPh sb="119" eb="120">
      <t>オコナ</t>
    </rPh>
    <rPh sb="133" eb="135">
      <t>サクゲン</t>
    </rPh>
    <rPh sb="136" eb="137">
      <t>ツト</t>
    </rPh>
    <rPh sb="142" eb="144">
      <t>ジュウヨウ</t>
    </rPh>
    <rPh sb="148" eb="150">
      <t>イッポウ</t>
    </rPh>
    <rPh sb="152" eb="154">
      <t>コンゴ</t>
    </rPh>
    <rPh sb="154" eb="156">
      <t>ソウテイ</t>
    </rPh>
    <rPh sb="159" eb="161">
      <t>ジンコウ</t>
    </rPh>
    <rPh sb="161" eb="163">
      <t>ゲンショウ</t>
    </rPh>
    <rPh sb="163" eb="165">
      <t>シャカイ</t>
    </rPh>
    <rPh sb="166" eb="167">
      <t>カンガ</t>
    </rPh>
    <rPh sb="169" eb="171">
      <t>イジ</t>
    </rPh>
    <rPh sb="171" eb="173">
      <t>カンリ</t>
    </rPh>
    <rPh sb="173" eb="175">
      <t>ケイカク</t>
    </rPh>
    <rPh sb="175" eb="176">
      <t>トウ</t>
    </rPh>
    <rPh sb="177" eb="179">
      <t>ミナオ</t>
    </rPh>
    <rPh sb="181" eb="183">
      <t>ヨサン</t>
    </rPh>
    <rPh sb="184" eb="187">
      <t>ヘイジュンカ</t>
    </rPh>
    <rPh sb="189" eb="191">
      <t>ケントウ</t>
    </rPh>
    <rPh sb="193" eb="195">
      <t>ヒツヨウ</t>
    </rPh>
    <phoneticPr fontId="4"/>
  </si>
  <si>
    <t>当市では、２つの処理区(北部処理区、中央処理区)で公共下水道事業を実施している。①収益的収支率及び⑤経費回収率は１００％未満であるが、令和２年度に公共下水道の整備が完了したため、今後、公共下水道への加入増加に努めることで使用料収入を増やすことが必要である。比較的使用水量の多い、集合住宅、病院などで未だ接続がされていないところがあれば加入推進に努めたい。
⑥汚水処理原価を下げるために今後も経営の効率化に努めることで使用料収入を増やすことが必要である。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</si>
</sst>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8D-4BF3-948F-9452169D8F6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BF8D-4BF3-948F-9452169D8F6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39.450000000000003</c:v>
                </c:pt>
                <c:pt idx="1">
                  <c:v>26.59</c:v>
                </c:pt>
                <c:pt idx="2">
                  <c:v>27.93</c:v>
                </c:pt>
                <c:pt idx="3">
                  <c:v>29.33</c:v>
                </c:pt>
                <c:pt idx="4">
                  <c:v>30.06</c:v>
                </c:pt>
              </c:numCache>
            </c:numRef>
          </c:val>
          <c:extLst>
            <c:ext xmlns:c16="http://schemas.microsoft.com/office/drawing/2014/chart" uri="{C3380CC4-5D6E-409C-BE32-E72D297353CC}">
              <c16:uniqueId val="{00000000-8067-413B-9466-B97630BE40A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8067-413B-9466-B97630BE40A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53.95</c:v>
                </c:pt>
                <c:pt idx="1">
                  <c:v>53.86</c:v>
                </c:pt>
                <c:pt idx="2">
                  <c:v>56.25</c:v>
                </c:pt>
                <c:pt idx="3">
                  <c:v>56.83</c:v>
                </c:pt>
                <c:pt idx="4">
                  <c:v>57.49</c:v>
                </c:pt>
              </c:numCache>
            </c:numRef>
          </c:val>
          <c:extLst>
            <c:ext xmlns:c16="http://schemas.microsoft.com/office/drawing/2014/chart" uri="{C3380CC4-5D6E-409C-BE32-E72D297353CC}">
              <c16:uniqueId val="{00000000-59F2-4ADF-BB29-85112CCD41F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59F2-4ADF-BB29-85112CCD41F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93.38</c:v>
                </c:pt>
                <c:pt idx="1">
                  <c:v>90.51</c:v>
                </c:pt>
                <c:pt idx="2">
                  <c:v>92.65</c:v>
                </c:pt>
                <c:pt idx="3">
                  <c:v>83.62</c:v>
                </c:pt>
                <c:pt idx="4">
                  <c:v>85.72</c:v>
                </c:pt>
              </c:numCache>
            </c:numRef>
          </c:val>
          <c:extLst>
            <c:ext xmlns:c16="http://schemas.microsoft.com/office/drawing/2014/chart" uri="{C3380CC4-5D6E-409C-BE32-E72D297353CC}">
              <c16:uniqueId val="{00000000-EDBF-4EB5-B956-8C60D08C530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BF-4EB5-B956-8C60D08C530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EA-4D11-99E7-0A32F8D0923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EA-4D11-99E7-0A32F8D0923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ED-4F39-9F61-470E88B525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ED-4F39-9F61-470E88B525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60-46C6-B1E5-1C3D81C4CA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60-46C6-B1E5-1C3D81C4CA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54-4E86-A19F-81C5B5AEA49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54-4E86-A19F-81C5B5AEA49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BD-4015-A9BE-FE949BC2C8C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C3BD-4015-A9BE-FE949BC2C8C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76.41</c:v>
                </c:pt>
                <c:pt idx="1">
                  <c:v>75.7</c:v>
                </c:pt>
                <c:pt idx="2">
                  <c:v>76.5</c:v>
                </c:pt>
                <c:pt idx="3">
                  <c:v>55.01</c:v>
                </c:pt>
                <c:pt idx="4">
                  <c:v>54.22</c:v>
                </c:pt>
              </c:numCache>
            </c:numRef>
          </c:val>
          <c:extLst>
            <c:ext xmlns:c16="http://schemas.microsoft.com/office/drawing/2014/chart" uri="{C3380CC4-5D6E-409C-BE32-E72D297353CC}">
              <c16:uniqueId val="{00000000-59D5-425B-AC2B-56FE1287D70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59D5-425B-AC2B-56FE1287D70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200.13</c:v>
                </c:pt>
                <c:pt idx="1">
                  <c:v>202.38</c:v>
                </c:pt>
                <c:pt idx="2">
                  <c:v>206.3</c:v>
                </c:pt>
                <c:pt idx="3">
                  <c:v>290</c:v>
                </c:pt>
                <c:pt idx="4">
                  <c:v>290.33999999999997</c:v>
                </c:pt>
              </c:numCache>
            </c:numRef>
          </c:val>
          <c:extLst>
            <c:ext xmlns:c16="http://schemas.microsoft.com/office/drawing/2014/chart" uri="{C3380CC4-5D6E-409C-BE32-E72D297353CC}">
              <c16:uniqueId val="{00000000-1E1D-4BEB-9C06-FAC2908811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1E1D-4BEB-9C06-FAC2908811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壱岐市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24956</v>
      </c>
      <c r="AM8" s="46"/>
      <c r="AN8" s="46"/>
      <c r="AO8" s="46"/>
      <c r="AP8" s="46"/>
      <c r="AQ8" s="46"/>
      <c r="AR8" s="46"/>
      <c r="AS8" s="46"/>
      <c r="AT8" s="45">
        <f>データ!T6</f>
        <v>139.41999999999999</v>
      </c>
      <c r="AU8" s="45"/>
      <c r="AV8" s="45"/>
      <c r="AW8" s="45"/>
      <c r="AX8" s="45"/>
      <c r="AY8" s="45"/>
      <c r="AZ8" s="45"/>
      <c r="BA8" s="45"/>
      <c r="BB8" s="45">
        <f>データ!U6</f>
        <v>179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13.79</v>
      </c>
      <c r="Q10" s="45"/>
      <c r="R10" s="45"/>
      <c r="S10" s="45"/>
      <c r="T10" s="45"/>
      <c r="U10" s="45"/>
      <c r="V10" s="45"/>
      <c r="W10" s="45">
        <f>データ!Q6</f>
        <v>104.54</v>
      </c>
      <c r="X10" s="45"/>
      <c r="Y10" s="45"/>
      <c r="Z10" s="45"/>
      <c r="AA10" s="45"/>
      <c r="AB10" s="45"/>
      <c r="AC10" s="45"/>
      <c r="AD10" s="46">
        <f>データ!R6</f>
        <v>3040</v>
      </c>
      <c r="AE10" s="46"/>
      <c r="AF10" s="46"/>
      <c r="AG10" s="46"/>
      <c r="AH10" s="46"/>
      <c r="AI10" s="46"/>
      <c r="AJ10" s="46"/>
      <c r="AK10" s="2"/>
      <c r="AL10" s="46">
        <f>データ!V6</f>
        <v>3390</v>
      </c>
      <c r="AM10" s="46"/>
      <c r="AN10" s="46"/>
      <c r="AO10" s="46"/>
      <c r="AP10" s="46"/>
      <c r="AQ10" s="46"/>
      <c r="AR10" s="46"/>
      <c r="AS10" s="46"/>
      <c r="AT10" s="45">
        <f>データ!W6</f>
        <v>1.87</v>
      </c>
      <c r="AU10" s="45"/>
      <c r="AV10" s="45"/>
      <c r="AW10" s="45"/>
      <c r="AX10" s="45"/>
      <c r="AY10" s="45"/>
      <c r="AZ10" s="45"/>
      <c r="BA10" s="45"/>
      <c r="BB10" s="45">
        <f>データ!X6</f>
        <v>1812.83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tw9bghRBH21o4RYUD8ZwYuobzFRXGCQOEwheHnlHndUvYbvu68WJ4ueyO8bStSaZ0t81Xj6a3nYVxvRUZ+O77A==" saltValue="oWFjQnWMEOytSTvzgPpq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422100</v>
      </c>
      <c r="D6" s="19">
        <f t="shared" si="3"/>
        <v>47</v>
      </c>
      <c r="E6" s="19">
        <f t="shared" si="3"/>
        <v>17</v>
      </c>
      <c r="F6" s="19">
        <f t="shared" si="3"/>
        <v>1</v>
      </c>
      <c r="G6" s="19">
        <f t="shared" si="3"/>
        <v>0</v>
      </c>
      <c r="H6" s="19" t="str">
        <f t="shared" si="3"/>
        <v>長崎県　壱岐市</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13.79</v>
      </c>
      <c r="Q6" s="20">
        <f t="shared" si="3"/>
        <v>104.54</v>
      </c>
      <c r="R6" s="20">
        <f t="shared" si="3"/>
        <v>3040</v>
      </c>
      <c r="S6" s="20">
        <f t="shared" si="3"/>
        <v>24956</v>
      </c>
      <c r="T6" s="20">
        <f t="shared" si="3"/>
        <v>139.41999999999999</v>
      </c>
      <c r="U6" s="20">
        <f t="shared" si="3"/>
        <v>179</v>
      </c>
      <c r="V6" s="20">
        <f t="shared" si="3"/>
        <v>3390</v>
      </c>
      <c r="W6" s="20">
        <f t="shared" si="3"/>
        <v>1.87</v>
      </c>
      <c r="X6" s="20">
        <f t="shared" si="3"/>
        <v>1812.83</v>
      </c>
      <c r="Y6" s="21">
        <f>IF(Y7="",NA(),Y7)</f>
        <v>93.38</v>
      </c>
      <c r="Z6" s="21">
        <f t="shared" ref="Z6:AH6" si="4">IF(Z7="",NA(),Z7)</f>
        <v>90.51</v>
      </c>
      <c r="AA6" s="21">
        <f t="shared" si="4"/>
        <v>92.65</v>
      </c>
      <c r="AB6" s="21">
        <f t="shared" si="4"/>
        <v>83.62</v>
      </c>
      <c r="AC6" s="21">
        <f t="shared" si="4"/>
        <v>85.72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76.41</v>
      </c>
      <c r="BR6" s="21">
        <f t="shared" ref="BR6:BZ6" si="8">IF(BR7="",NA(),BR7)</f>
        <v>75.7</v>
      </c>
      <c r="BS6" s="21">
        <f t="shared" si="8"/>
        <v>76.5</v>
      </c>
      <c r="BT6" s="21">
        <f t="shared" si="8"/>
        <v>55.01</v>
      </c>
      <c r="BU6" s="21">
        <f t="shared" si="8"/>
        <v>54.22</v>
      </c>
      <c r="BV6" s="21">
        <f t="shared" si="8"/>
        <v>78.92</v>
      </c>
      <c r="BW6" s="21">
        <f t="shared" si="8"/>
        <v>74.17</v>
      </c>
      <c r="BX6" s="21">
        <f t="shared" si="8"/>
        <v>79.77</v>
      </c>
      <c r="BY6" s="21">
        <f t="shared" si="8"/>
        <v>79.63</v>
      </c>
      <c r="BZ6" s="21">
        <f t="shared" si="8"/>
        <v>76.78</v>
      </c>
      <c r="CA6" s="20" t="str">
        <f>IF(CA7="","",IF(CA7="-","【-】","【"&amp;SUBSTITUTE(TEXT(CA7,"#,##0.00"),"-","△")&amp;"】"))</f>
        <v>【97.61】</v>
      </c>
      <c r="CB6" s="21">
        <f>IF(CB7="",NA(),CB7)</f>
        <v>200.13</v>
      </c>
      <c r="CC6" s="21">
        <f t="shared" ref="CC6:CK6" si="9">IF(CC7="",NA(),CC7)</f>
        <v>202.38</v>
      </c>
      <c r="CD6" s="21">
        <f t="shared" si="9"/>
        <v>206.3</v>
      </c>
      <c r="CE6" s="21">
        <f t="shared" si="9"/>
        <v>290</v>
      </c>
      <c r="CF6" s="21">
        <f t="shared" si="9"/>
        <v>290.33999999999997</v>
      </c>
      <c r="CG6" s="21">
        <f t="shared" si="9"/>
        <v>220.31</v>
      </c>
      <c r="CH6" s="21">
        <f t="shared" si="9"/>
        <v>230.95</v>
      </c>
      <c r="CI6" s="21">
        <f t="shared" si="9"/>
        <v>214.56</v>
      </c>
      <c r="CJ6" s="21">
        <f t="shared" si="9"/>
        <v>213.66</v>
      </c>
      <c r="CK6" s="21">
        <f t="shared" si="9"/>
        <v>224.31</v>
      </c>
      <c r="CL6" s="20" t="str">
        <f>IF(CL7="","",IF(CL7="-","【-】","【"&amp;SUBSTITUTE(TEXT(CL7,"#,##0.00"),"-","△")&amp;"】"))</f>
        <v>【138.29】</v>
      </c>
      <c r="CM6" s="21">
        <f>IF(CM7="",NA(),CM7)</f>
        <v>39.450000000000003</v>
      </c>
      <c r="CN6" s="21">
        <f t="shared" ref="CN6:CV6" si="10">IF(CN7="",NA(),CN7)</f>
        <v>26.59</v>
      </c>
      <c r="CO6" s="21">
        <f t="shared" si="10"/>
        <v>27.93</v>
      </c>
      <c r="CP6" s="21">
        <f t="shared" si="10"/>
        <v>29.33</v>
      </c>
      <c r="CQ6" s="21">
        <f t="shared" si="10"/>
        <v>30.06</v>
      </c>
      <c r="CR6" s="21">
        <f t="shared" si="10"/>
        <v>49.68</v>
      </c>
      <c r="CS6" s="21">
        <f t="shared" si="10"/>
        <v>49.27</v>
      </c>
      <c r="CT6" s="21">
        <f t="shared" si="10"/>
        <v>49.47</v>
      </c>
      <c r="CU6" s="21">
        <f t="shared" si="10"/>
        <v>48.19</v>
      </c>
      <c r="CV6" s="21">
        <f t="shared" si="10"/>
        <v>47.32</v>
      </c>
      <c r="CW6" s="20" t="str">
        <f>IF(CW7="","",IF(CW7="-","【-】","【"&amp;SUBSTITUTE(TEXT(CW7,"#,##0.00"),"-","△")&amp;"】"))</f>
        <v>【59.10】</v>
      </c>
      <c r="CX6" s="21">
        <f>IF(CX7="",NA(),CX7)</f>
        <v>53.95</v>
      </c>
      <c r="CY6" s="21">
        <f t="shared" ref="CY6:DG6" si="11">IF(CY7="",NA(),CY7)</f>
        <v>53.86</v>
      </c>
      <c r="CZ6" s="21">
        <f t="shared" si="11"/>
        <v>56.25</v>
      </c>
      <c r="DA6" s="21">
        <f t="shared" si="11"/>
        <v>56.83</v>
      </c>
      <c r="DB6" s="21">
        <f t="shared" si="11"/>
        <v>57.49</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422100</v>
      </c>
      <c r="D7" s="23">
        <v>47</v>
      </c>
      <c r="E7" s="23">
        <v>17</v>
      </c>
      <c r="F7" s="23">
        <v>1</v>
      </c>
      <c r="G7" s="23">
        <v>0</v>
      </c>
      <c r="H7" s="23" t="s">
        <v>98</v>
      </c>
      <c r="I7" s="23" t="s">
        <v>99</v>
      </c>
      <c r="J7" s="23" t="s">
        <v>100</v>
      </c>
      <c r="K7" s="23" t="s">
        <v>101</v>
      </c>
      <c r="L7" s="23" t="s">
        <v>102</v>
      </c>
      <c r="M7" s="23" t="s">
        <v>103</v>
      </c>
      <c r="N7" s="24" t="s">
        <v>104</v>
      </c>
      <c r="O7" s="24" t="s">
        <v>105</v>
      </c>
      <c r="P7" s="24">
        <v>13.79</v>
      </c>
      <c r="Q7" s="24">
        <v>104.54</v>
      </c>
      <c r="R7" s="24">
        <v>3040</v>
      </c>
      <c r="S7" s="24">
        <v>24956</v>
      </c>
      <c r="T7" s="24">
        <v>139.41999999999999</v>
      </c>
      <c r="U7" s="24">
        <v>179</v>
      </c>
      <c r="V7" s="24">
        <v>3390</v>
      </c>
      <c r="W7" s="24">
        <v>1.87</v>
      </c>
      <c r="X7" s="24">
        <v>1812.83</v>
      </c>
      <c r="Y7" s="24">
        <v>93.38</v>
      </c>
      <c r="Z7" s="24">
        <v>90.51</v>
      </c>
      <c r="AA7" s="24">
        <v>92.65</v>
      </c>
      <c r="AB7" s="24">
        <v>83.62</v>
      </c>
      <c r="AC7" s="24">
        <v>85.72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1048.23</v>
      </c>
      <c r="BL7" s="24">
        <v>1130.42</v>
      </c>
      <c r="BM7" s="24">
        <v>1245.0999999999999</v>
      </c>
      <c r="BN7" s="24">
        <v>1108.8</v>
      </c>
      <c r="BO7" s="24">
        <v>1194.56</v>
      </c>
      <c r="BP7" s="24">
        <v>652.82000000000005</v>
      </c>
      <c r="BQ7" s="24">
        <v>76.41</v>
      </c>
      <c r="BR7" s="24">
        <v>75.7</v>
      </c>
      <c r="BS7" s="24">
        <v>76.5</v>
      </c>
      <c r="BT7" s="24">
        <v>55.01</v>
      </c>
      <c r="BU7" s="24">
        <v>54.22</v>
      </c>
      <c r="BV7" s="24">
        <v>78.92</v>
      </c>
      <c r="BW7" s="24">
        <v>74.17</v>
      </c>
      <c r="BX7" s="24">
        <v>79.77</v>
      </c>
      <c r="BY7" s="24">
        <v>79.63</v>
      </c>
      <c r="BZ7" s="24">
        <v>76.78</v>
      </c>
      <c r="CA7" s="24">
        <v>97.61</v>
      </c>
      <c r="CB7" s="24">
        <v>200.13</v>
      </c>
      <c r="CC7" s="24">
        <v>202.38</v>
      </c>
      <c r="CD7" s="24">
        <v>206.3</v>
      </c>
      <c r="CE7" s="24">
        <v>290</v>
      </c>
      <c r="CF7" s="24">
        <v>290.33999999999997</v>
      </c>
      <c r="CG7" s="24">
        <v>220.31</v>
      </c>
      <c r="CH7" s="24">
        <v>230.95</v>
      </c>
      <c r="CI7" s="24">
        <v>214.56</v>
      </c>
      <c r="CJ7" s="24">
        <v>213.66</v>
      </c>
      <c r="CK7" s="24">
        <v>224.31</v>
      </c>
      <c r="CL7" s="24">
        <v>138.29</v>
      </c>
      <c r="CM7" s="24">
        <v>39.450000000000003</v>
      </c>
      <c r="CN7" s="24">
        <v>26.59</v>
      </c>
      <c r="CO7" s="24">
        <v>27.93</v>
      </c>
      <c r="CP7" s="24">
        <v>29.33</v>
      </c>
      <c r="CQ7" s="24">
        <v>30.06</v>
      </c>
      <c r="CR7" s="24">
        <v>49.68</v>
      </c>
      <c r="CS7" s="24">
        <v>49.27</v>
      </c>
      <c r="CT7" s="24">
        <v>49.47</v>
      </c>
      <c r="CU7" s="24">
        <v>48.19</v>
      </c>
      <c r="CV7" s="24">
        <v>47.32</v>
      </c>
      <c r="CW7" s="24">
        <v>59.1</v>
      </c>
      <c r="CX7" s="24">
        <v>53.95</v>
      </c>
      <c r="CY7" s="24">
        <v>53.86</v>
      </c>
      <c r="CZ7" s="24">
        <v>56.25</v>
      </c>
      <c r="DA7" s="24">
        <v>56.83</v>
      </c>
      <c r="DB7" s="24">
        <v>57.49</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2024-01-29T11:18:48Z</cp:lastPrinted>
  <dcterms:created xsi:type="dcterms:W3CDTF">2023-12-12T02:48:06Z</dcterms:created>
  <dcterms:modified xsi:type="dcterms:W3CDTF">2024-03-04T01:40:31Z</dcterms:modified>
  <cp:category/>
</cp:coreProperties>
</file>