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D7097E55-43EC-4E32-B092-745B82EA3DDF}" xr6:coauthVersionLast="47" xr6:coauthVersionMax="47" xr10:uidLastSave="{00000000-0000-0000-0000-000000000000}"/>
  <workbookProtection workbookAlgorithmName="SHA-512" workbookHashValue="cCxVH1s9DqENlbWHpiWKXOpqCEXeLPv6OxR13XVELq7Ymn1mhvjMD3gsKS4M0CQOulz2r5ZWReFakT+w1TDttw==" workbookSaltValue="Q9Y+ao7/BsI06HdkpqLSu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E85" i="4"/>
  <c r="BB10" i="4"/>
  <c r="AD10" i="4"/>
  <c r="P10" i="4"/>
  <c r="I10" i="4"/>
  <c r="BB8" i="4"/>
  <c r="AT8" i="4"/>
  <c r="W8" i="4"/>
  <c r="P8" i="4"/>
  <c r="I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<sst xmlns="http://schemas.openxmlformats.org/spreadsheetml/2006/main" count="231" uniqueCount="116">
  <si>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</si>
  <si>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</si>
  <si>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</si>
  <si>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</si>
  <si>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</si>
  <si>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</si>
  <si>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</si>
  <si>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</si>
  <si>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</si>
  <si>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</si>
  <si>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</si>
  <si>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</si>
  <si>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</si>
  <si>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</si>
  <si>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</si>
  <si>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</si>
  <si>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</si>
  <si>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</si>
  <si>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</si>
  <si>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</si>
  <si>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</si>
  <si>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</si>
  <si>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</si>
  <si>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</si>
  <si>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</si>
  <si>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</si>
  <si>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</si>
  <si>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</si>
  <si>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</si>
  <si>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</si>
  <si>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</si>
  <si>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</si>
  <si>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</si>
  <si>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</si>
  <si>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</si>
  <si>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</si>
  <si>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</si>
  <si>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</si>
  <si>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</si>
  <si>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</si>
  <si>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</si>
  <si>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</si>
  <si>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</si>
  <si>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</si>
  <si>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</si>
  <si>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</si>
  <si>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</si>
  <si>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</si>
  <si>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</si>
  <si>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</si>
  <si>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</si>
  <si>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</si>
  <si>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</si>
  <si>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</si>
  <si>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</si>
  <si>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</si>
  <si>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</si>
  <si>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</si>
  <si>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</si>
  <si>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</si>
  <si>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</si>
  <si>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</si>
  <si>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</si>
  <si>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</si>
  <si>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</si>
  <si>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</si>
  <si>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</si>
  <si>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</si>
  <si>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</si>
  <si>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</si>
  <si>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</si>
  <si>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</si>
  <si>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</si>
  <si>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</si>
  <si>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</si>
  <si>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</si>
  <si>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</si>
  <si>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</si>
  <si>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</si>
  <si>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</si>
  <si>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</si>
  <si>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</si>
  <si>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</si>
  <si>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</si>
  <si>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</si>
  <si>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</si>
  <si>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</si>
  <si>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</si>
  <si>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</si>
  <si>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</si>
  <si>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</si>
  <si>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</si>
  <si>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</si>
  <si>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</si>
  <si>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</si>
  <si>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</si>
  <si>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</si>
  <si>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</si>
  <si>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</si>
  <si>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</si>
  <si>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</si>
  <si>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</si>
  <si>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</si>
  <si>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</si>
  <si>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</si>
  <si>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</si>
  <si>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</si>
  <si>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</si>
  <si>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</si>
  <si>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</si>
  <si>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</si>
  <si>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</si>
  <si>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</si>
  <si>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単年度の収支状況を示す①経常収支比率、支払能力の高さを示す③流動比率、使用料で回収すべき経費が使用料で賄えているかを判断する⑤経費回収率は、それぞれの指標で基準となる100％を超えており、類似団体の平均値よりも高い数値を示している。
　また、⑥汚水処理原価においては、平成30年度以降減少傾向にあり、これは効率的な汚水処理が実施されていることを示しており、健全な経営ができていると分析できる。
　しかし、④企業債残高対事業規模比率は類似団体の平均値より低い数値を示してはいるものの上昇傾向にあり、これは使用料収入に対して企業債残高が増加していることが原因であり、資本費が増加していることを示している。
　施設の利用状況や適正規模を表す⑦施設利用率は昨年度より減少しているが、⑧水洗化率が元々高い本自治体において、未普及解消により使用料収入を高めていくという方策を取ることが難しいため、今後も現在の投資規模が適切であるのか等を分析しながら、長期的な視点で収支のバランスを考えた事業の推進を図っていく。</t>
    <rPh sb="329" eb="331">
      <t>ゲンショウ</t>
    </rPh>
    <phoneticPr fontId="4"/>
  </si>
  <si>
    <t>法定耐用年数は経過していないために②管渠老朽化率の数値は計上されていないものの、①有形固定資産減価償却率は年々上昇しており、施設の老朽化が進んでいることが分かる。
　布設年数の古い管渠、調査により改善する必要がみられた管渠より改築・更新等を行っており、③管渠改善率は前年度より増加している。今後も重要度・緊急度を見極めながら効率的な事業の遂行に努める。</t>
    <rPh sb="28" eb="30">
      <t>ケイジョウ</t>
    </rPh>
    <rPh sb="138" eb="140">
      <t>ゾウカ</t>
    </rPh>
    <phoneticPr fontId="4"/>
  </si>
  <si>
    <t>現在の経営状況は類似団体と比較しても良好であり、安定している。
　しかし、使用料収入の増加が見込めないなか、施設や設備の老朽化に伴う改築更新費用の増加、維持管理費用の増加により、利益は年々減少していくことが想定される。
　今後も安定した経営を維持するために、経営戦略に基づいた費用の平準化を図り、計画的な事業運営を進めていく。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</si>
</sst>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0.2</c:v>
                </c:pt>
                <c:pt idx="1">
                  <c:v>0.01</c:v>
                </c:pt>
                <c:pt idx="2">
                  <c:v>0.05</c:v>
                </c:pt>
                <c:pt idx="3">
                  <c:v>0.01</c:v>
                </c:pt>
                <c:pt idx="4">
                  <c:v>0.66</c:v>
                </c:pt>
              </c:numCache>
            </c:numRef>
          </c:val>
          <c:extLst>
            <c:ext xmlns:c16="http://schemas.microsoft.com/office/drawing/2014/chart" uri="{C3380CC4-5D6E-409C-BE32-E72D297353CC}">
              <c16:uniqueId val="{00000000-5A16-4147-B0B4-42106C5E21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0.12</c:v>
                </c:pt>
                <c:pt idx="2">
                  <c:v>0.08</c:v>
                </c:pt>
                <c:pt idx="3">
                  <c:v>0.24</c:v>
                </c:pt>
                <c:pt idx="4">
                  <c:v>0.14000000000000001</c:v>
                </c:pt>
              </c:numCache>
            </c:numRef>
          </c:val>
          <c:smooth val="0"/>
          <c:extLst>
            <c:ext xmlns:c16="http://schemas.microsoft.com/office/drawing/2014/chart" uri="{C3380CC4-5D6E-409C-BE32-E72D297353CC}">
              <c16:uniqueId val="{00000001-5A16-4147-B0B4-42106C5E21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46.7</c:v>
                </c:pt>
                <c:pt idx="1">
                  <c:v>45.98</c:v>
                </c:pt>
                <c:pt idx="2">
                  <c:v>49.01</c:v>
                </c:pt>
                <c:pt idx="3">
                  <c:v>52.38</c:v>
                </c:pt>
                <c:pt idx="4">
                  <c:v>50.2</c:v>
                </c:pt>
              </c:numCache>
            </c:numRef>
          </c:val>
          <c:extLst>
            <c:ext xmlns:c16="http://schemas.microsoft.com/office/drawing/2014/chart" uri="{C3380CC4-5D6E-409C-BE32-E72D297353CC}">
              <c16:uniqueId val="{00000000-0458-4D12-B99F-7AE293987F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56.51</c:v>
                </c:pt>
                <c:pt idx="1">
                  <c:v>57.04</c:v>
                </c:pt>
                <c:pt idx="2">
                  <c:v>60.78</c:v>
                </c:pt>
                <c:pt idx="3">
                  <c:v>59.96</c:v>
                </c:pt>
                <c:pt idx="4">
                  <c:v>59.9</c:v>
                </c:pt>
              </c:numCache>
            </c:numRef>
          </c:val>
          <c:smooth val="0"/>
          <c:extLst>
            <c:ext xmlns:c16="http://schemas.microsoft.com/office/drawing/2014/chart" uri="{C3380CC4-5D6E-409C-BE32-E72D297353CC}">
              <c16:uniqueId val="{00000001-0458-4D12-B99F-7AE293987F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94.84</c:v>
                </c:pt>
                <c:pt idx="1">
                  <c:v>94.91</c:v>
                </c:pt>
                <c:pt idx="2">
                  <c:v>99.71</c:v>
                </c:pt>
                <c:pt idx="3">
                  <c:v>99.71</c:v>
                </c:pt>
                <c:pt idx="4">
                  <c:v>99.73</c:v>
                </c:pt>
              </c:numCache>
            </c:numRef>
          </c:val>
          <c:extLst>
            <c:ext xmlns:c16="http://schemas.microsoft.com/office/drawing/2014/chart" uri="{C3380CC4-5D6E-409C-BE32-E72D297353CC}">
              <c16:uniqueId val="{00000000-D377-4302-B100-BA6075DE0E6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93.91</c:v>
                </c:pt>
                <c:pt idx="1">
                  <c:v>93.73</c:v>
                </c:pt>
                <c:pt idx="2">
                  <c:v>94.17</c:v>
                </c:pt>
                <c:pt idx="3">
                  <c:v>94.27</c:v>
                </c:pt>
                <c:pt idx="4">
                  <c:v>94.46</c:v>
                </c:pt>
              </c:numCache>
            </c:numRef>
          </c:val>
          <c:smooth val="0"/>
          <c:extLst>
            <c:ext xmlns:c16="http://schemas.microsoft.com/office/drawing/2014/chart" uri="{C3380CC4-5D6E-409C-BE32-E72D297353CC}">
              <c16:uniqueId val="{00000001-D377-4302-B100-BA6075DE0E6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112.94</c:v>
                </c:pt>
                <c:pt idx="1">
                  <c:v>110.09</c:v>
                </c:pt>
                <c:pt idx="2">
                  <c:v>108.76</c:v>
                </c:pt>
                <c:pt idx="3">
                  <c:v>113.08</c:v>
                </c:pt>
                <c:pt idx="4">
                  <c:v>110.34</c:v>
                </c:pt>
              </c:numCache>
            </c:numRef>
          </c:val>
          <c:extLst>
            <c:ext xmlns:c16="http://schemas.microsoft.com/office/drawing/2014/chart" uri="{C3380CC4-5D6E-409C-BE32-E72D297353CC}">
              <c16:uniqueId val="{00000000-333D-4780-AC53-F629A40F30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107.95</c:v>
                </c:pt>
                <c:pt idx="1">
                  <c:v>106.32</c:v>
                </c:pt>
                <c:pt idx="2">
                  <c:v>106.67</c:v>
                </c:pt>
                <c:pt idx="3">
                  <c:v>106.9</c:v>
                </c:pt>
                <c:pt idx="4">
                  <c:v>106.74</c:v>
                </c:pt>
              </c:numCache>
            </c:numRef>
          </c:val>
          <c:smooth val="0"/>
          <c:extLst>
            <c:ext xmlns:c16="http://schemas.microsoft.com/office/drawing/2014/chart" uri="{C3380CC4-5D6E-409C-BE32-E72D297353CC}">
              <c16:uniqueId val="{00000001-333D-4780-AC53-F629A40F30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54.08</c:v>
                </c:pt>
                <c:pt idx="1">
                  <c:v>54.51</c:v>
                </c:pt>
                <c:pt idx="2">
                  <c:v>55.69</c:v>
                </c:pt>
                <c:pt idx="3">
                  <c:v>57.06</c:v>
                </c:pt>
                <c:pt idx="4">
                  <c:v>57.76</c:v>
                </c:pt>
              </c:numCache>
            </c:numRef>
          </c:val>
          <c:extLst>
            <c:ext xmlns:c16="http://schemas.microsoft.com/office/drawing/2014/chart" uri="{C3380CC4-5D6E-409C-BE32-E72D297353CC}">
              <c16:uniqueId val="{00000000-E4B6-40FF-BEE2-C59E279300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22.74</c:v>
                </c:pt>
                <c:pt idx="1">
                  <c:v>21.22</c:v>
                </c:pt>
                <c:pt idx="2">
                  <c:v>23.25</c:v>
                </c:pt>
                <c:pt idx="3">
                  <c:v>25.2</c:v>
                </c:pt>
                <c:pt idx="4">
                  <c:v>27.42</c:v>
                </c:pt>
              </c:numCache>
            </c:numRef>
          </c:val>
          <c:smooth val="0"/>
          <c:extLst>
            <c:ext xmlns:c16="http://schemas.microsoft.com/office/drawing/2014/chart" uri="{C3380CC4-5D6E-409C-BE32-E72D297353CC}">
              <c16:uniqueId val="{00000001-E4B6-40FF-BEE2-C59E279300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89-4985-9618-068967E3E7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0.18</c:v>
                </c:pt>
                <c:pt idx="1">
                  <c:v>0.83</c:v>
                </c:pt>
                <c:pt idx="2">
                  <c:v>1.06</c:v>
                </c:pt>
                <c:pt idx="3">
                  <c:v>2.02</c:v>
                </c:pt>
                <c:pt idx="4">
                  <c:v>2.67</c:v>
                </c:pt>
              </c:numCache>
            </c:numRef>
          </c:val>
          <c:smooth val="0"/>
          <c:extLst>
            <c:ext xmlns:c16="http://schemas.microsoft.com/office/drawing/2014/chart" uri="{C3380CC4-5D6E-409C-BE32-E72D297353CC}">
              <c16:uniqueId val="{00000001-5589-4985-9618-068967E3E7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C6-439F-88C2-53986FF7476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1.03</c:v>
                </c:pt>
                <c:pt idx="1">
                  <c:v>1.35</c:v>
                </c:pt>
                <c:pt idx="2">
                  <c:v>3.68</c:v>
                </c:pt>
                <c:pt idx="3">
                  <c:v>5.3</c:v>
                </c:pt>
                <c:pt idx="4">
                  <c:v>6.49</c:v>
                </c:pt>
              </c:numCache>
            </c:numRef>
          </c:val>
          <c:smooth val="0"/>
          <c:extLst>
            <c:ext xmlns:c16="http://schemas.microsoft.com/office/drawing/2014/chart" uri="{C3380CC4-5D6E-409C-BE32-E72D297353CC}">
              <c16:uniqueId val="{00000001-26C6-439F-88C2-53986FF7476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633.26</c:v>
                </c:pt>
                <c:pt idx="1">
                  <c:v>689.66</c:v>
                </c:pt>
                <c:pt idx="2">
                  <c:v>773.82</c:v>
                </c:pt>
                <c:pt idx="3">
                  <c:v>871.21</c:v>
                </c:pt>
                <c:pt idx="4">
                  <c:v>622.07000000000005</c:v>
                </c:pt>
              </c:numCache>
            </c:numRef>
          </c:val>
          <c:extLst>
            <c:ext xmlns:c16="http://schemas.microsoft.com/office/drawing/2014/chart" uri="{C3380CC4-5D6E-409C-BE32-E72D297353CC}">
              <c16:uniqueId val="{00000000-61F6-4A67-82FA-26F8B98057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80.5</c:v>
                </c:pt>
                <c:pt idx="1">
                  <c:v>71.540000000000006</c:v>
                </c:pt>
                <c:pt idx="2">
                  <c:v>67.86</c:v>
                </c:pt>
                <c:pt idx="3">
                  <c:v>72.92</c:v>
                </c:pt>
                <c:pt idx="4">
                  <c:v>81.19</c:v>
                </c:pt>
              </c:numCache>
            </c:numRef>
          </c:val>
          <c:smooth val="0"/>
          <c:extLst>
            <c:ext xmlns:c16="http://schemas.microsoft.com/office/drawing/2014/chart" uri="{C3380CC4-5D6E-409C-BE32-E72D297353CC}">
              <c16:uniqueId val="{00000001-61F6-4A67-82FA-26F8B98057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374.32</c:v>
                </c:pt>
                <c:pt idx="1">
                  <c:v>398.92</c:v>
                </c:pt>
                <c:pt idx="2">
                  <c:v>410.76</c:v>
                </c:pt>
                <c:pt idx="3">
                  <c:v>417.12</c:v>
                </c:pt>
                <c:pt idx="4">
                  <c:v>416.29</c:v>
                </c:pt>
              </c:numCache>
            </c:numRef>
          </c:val>
          <c:extLst>
            <c:ext xmlns:c16="http://schemas.microsoft.com/office/drawing/2014/chart" uri="{C3380CC4-5D6E-409C-BE32-E72D297353CC}">
              <c16:uniqueId val="{00000000-14B3-4396-B192-F3134FB3F1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605.9</c:v>
                </c:pt>
                <c:pt idx="1">
                  <c:v>653.69000000000005</c:v>
                </c:pt>
                <c:pt idx="2">
                  <c:v>709.4</c:v>
                </c:pt>
                <c:pt idx="3">
                  <c:v>734.47</c:v>
                </c:pt>
                <c:pt idx="4">
                  <c:v>720.89</c:v>
                </c:pt>
              </c:numCache>
            </c:numRef>
          </c:val>
          <c:smooth val="0"/>
          <c:extLst>
            <c:ext xmlns:c16="http://schemas.microsoft.com/office/drawing/2014/chart" uri="{C3380CC4-5D6E-409C-BE32-E72D297353CC}">
              <c16:uniqueId val="{00000001-14B3-4396-B192-F3134FB3F1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103.29</c:v>
                </c:pt>
                <c:pt idx="3">
                  <c:v>104.64</c:v>
                </c:pt>
                <c:pt idx="4">
                  <c:v>105.25</c:v>
                </c:pt>
              </c:numCache>
            </c:numRef>
          </c:val>
          <c:extLst>
            <c:ext xmlns:c16="http://schemas.microsoft.com/office/drawing/2014/chart" uri="{C3380CC4-5D6E-409C-BE32-E72D297353CC}">
              <c16:uniqueId val="{00000000-D1D8-4A93-9583-4BB2049A217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89.41</c:v>
                </c:pt>
                <c:pt idx="1">
                  <c:v>88.05</c:v>
                </c:pt>
                <c:pt idx="2">
                  <c:v>91.14</c:v>
                </c:pt>
                <c:pt idx="3">
                  <c:v>90.69</c:v>
                </c:pt>
                <c:pt idx="4">
                  <c:v>90.5</c:v>
                </c:pt>
              </c:numCache>
            </c:numRef>
          </c:val>
          <c:smooth val="0"/>
          <c:extLst>
            <c:ext xmlns:c16="http://schemas.microsoft.com/office/drawing/2014/chart" uri="{C3380CC4-5D6E-409C-BE32-E72D297353CC}">
              <c16:uniqueId val="{00000001-D1D8-4A93-9583-4BB2049A217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176.46</c:v>
                </c:pt>
                <c:pt idx="1">
                  <c:v>175.9</c:v>
                </c:pt>
                <c:pt idx="2">
                  <c:v>169.42</c:v>
                </c:pt>
                <c:pt idx="3">
                  <c:v>168.59</c:v>
                </c:pt>
                <c:pt idx="4">
                  <c:v>167.26</c:v>
                </c:pt>
              </c:numCache>
            </c:numRef>
          </c:val>
          <c:extLst>
            <c:ext xmlns:c16="http://schemas.microsoft.com/office/drawing/2014/chart" uri="{C3380CC4-5D6E-409C-BE32-E72D297353CC}">
              <c16:uniqueId val="{00000000-DFFE-4CAE-AB54-25ABA58C5B6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142.05000000000001</c:v>
                </c:pt>
                <c:pt idx="1">
                  <c:v>141.15</c:v>
                </c:pt>
                <c:pt idx="2">
                  <c:v>136.86000000000001</c:v>
                </c:pt>
                <c:pt idx="3">
                  <c:v>138.52000000000001</c:v>
                </c:pt>
                <c:pt idx="4">
                  <c:v>138.66999999999999</c:v>
                </c:pt>
              </c:numCache>
            </c:numRef>
          </c:val>
          <c:smooth val="0"/>
          <c:extLst>
            <c:ext xmlns:c16="http://schemas.microsoft.com/office/drawing/2014/chart" uri="{C3380CC4-5D6E-409C-BE32-E72D297353CC}">
              <c16:uniqueId val="{00000001-DFFE-4CAE-AB54-25ABA58C5B6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長与町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Bc1</v>
      </c>
      <c r="X8" s="35"/>
      <c r="Y8" s="35"/>
      <c r="Z8" s="35"/>
      <c r="AA8" s="35"/>
      <c r="AB8" s="35"/>
      <c r="AC8" s="35"/>
      <c r="AD8" s="36" t="str">
        <f>データ!$M$6</f>
        <v>非設置</v>
      </c>
      <c r="AE8" s="36"/>
      <c r="AF8" s="36"/>
      <c r="AG8" s="36"/>
      <c r="AH8" s="36"/>
      <c r="AI8" s="36"/>
      <c r="AJ8" s="36"/>
      <c r="AK8" s="3"/>
      <c r="AL8" s="37">
        <f>データ!S6</f>
        <v>40395</v>
      </c>
      <c r="AM8" s="37"/>
      <c r="AN8" s="37"/>
      <c r="AO8" s="37"/>
      <c r="AP8" s="37"/>
      <c r="AQ8" s="37"/>
      <c r="AR8" s="37"/>
      <c r="AS8" s="37"/>
      <c r="AT8" s="38">
        <f>データ!T6</f>
        <v>28.73</v>
      </c>
      <c r="AU8" s="38"/>
      <c r="AV8" s="38"/>
      <c r="AW8" s="38"/>
      <c r="AX8" s="38"/>
      <c r="AY8" s="38"/>
      <c r="AZ8" s="38"/>
      <c r="BA8" s="38"/>
      <c r="BB8" s="38">
        <f>データ!U6</f>
        <v>1406.02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76.73</v>
      </c>
      <c r="J10" s="38"/>
      <c r="K10" s="38"/>
      <c r="L10" s="38"/>
      <c r="M10" s="38"/>
      <c r="N10" s="38"/>
      <c r="O10" s="38"/>
      <c r="P10" s="38">
        <f>データ!P6</f>
        <v>88.79</v>
      </c>
      <c r="Q10" s="38"/>
      <c r="R10" s="38"/>
      <c r="S10" s="38"/>
      <c r="T10" s="38"/>
      <c r="U10" s="38"/>
      <c r="V10" s="38"/>
      <c r="W10" s="38">
        <f>データ!Q6</f>
        <v>99.63</v>
      </c>
      <c r="X10" s="38"/>
      <c r="Y10" s="38"/>
      <c r="Z10" s="38"/>
      <c r="AA10" s="38"/>
      <c r="AB10" s="38"/>
      <c r="AC10" s="38"/>
      <c r="AD10" s="37">
        <f>データ!R6</f>
        <v>3256</v>
      </c>
      <c r="AE10" s="37"/>
      <c r="AF10" s="37"/>
      <c r="AG10" s="37"/>
      <c r="AH10" s="37"/>
      <c r="AI10" s="37"/>
      <c r="AJ10" s="37"/>
      <c r="AK10" s="2"/>
      <c r="AL10" s="37">
        <f>データ!V6</f>
        <v>35553</v>
      </c>
      <c r="AM10" s="37"/>
      <c r="AN10" s="37"/>
      <c r="AO10" s="37"/>
      <c r="AP10" s="37"/>
      <c r="AQ10" s="37"/>
      <c r="AR10" s="37"/>
      <c r="AS10" s="37"/>
      <c r="AT10" s="38">
        <f>データ!W6</f>
        <v>6.62</v>
      </c>
      <c r="AU10" s="38"/>
      <c r="AV10" s="38"/>
      <c r="AW10" s="38"/>
      <c r="AX10" s="38"/>
      <c r="AY10" s="38"/>
      <c r="AZ10" s="38"/>
      <c r="BA10" s="38"/>
      <c r="BB10" s="38">
        <f>データ!X6</f>
        <v>5370.54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Pdp22hIkhrIf7qvDpF9t7kFgsb0zotRdhpqFeSZ3v1MUpQ5tF8yS4X5cynY8WgOFPMv3AxNIa7DYJGU42revkQ==" saltValue="kCwUUqbLbOpZaBqK71lE9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423076</v>
      </c>
      <c r="D6" s="19">
        <f t="shared" si="3"/>
        <v>46</v>
      </c>
      <c r="E6" s="19">
        <f t="shared" si="3"/>
        <v>17</v>
      </c>
      <c r="F6" s="19">
        <f t="shared" si="3"/>
        <v>1</v>
      </c>
      <c r="G6" s="19">
        <f t="shared" si="3"/>
        <v>0</v>
      </c>
      <c r="H6" s="19" t="str">
        <f t="shared" si="3"/>
        <v>長崎県　長与町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76.73</v>
      </c>
      <c r="P6" s="20">
        <f t="shared" si="3"/>
        <v>88.79</v>
      </c>
      <c r="Q6" s="20">
        <f t="shared" si="3"/>
        <v>99.63</v>
      </c>
      <c r="R6" s="20">
        <f t="shared" si="3"/>
        <v>3256</v>
      </c>
      <c r="S6" s="20">
        <f t="shared" si="3"/>
        <v>40395</v>
      </c>
      <c r="T6" s="20">
        <f t="shared" si="3"/>
        <v>28.73</v>
      </c>
      <c r="U6" s="20">
        <f t="shared" si="3"/>
        <v>1406.02</v>
      </c>
      <c r="V6" s="20">
        <f t="shared" si="3"/>
        <v>35553</v>
      </c>
      <c r="W6" s="20">
        <f t="shared" si="3"/>
        <v>6.62</v>
      </c>
      <c r="X6" s="20">
        <f t="shared" si="3"/>
        <v>5370.54</v>
      </c>
      <c r="Y6" s="21">
        <f>IF(Y7="",NA(),Y7)</f>
        <v>112.94</v>
      </c>
      <c r="Z6" s="21">
        <f t="shared" ref="Z6:AH6" si="4">IF(Z7="",NA(),Z7)</f>
        <v>110.09</v>
      </c>
      <c r="AA6" s="21">
        <f t="shared" si="4"/>
        <v>108.76</v>
      </c>
      <c r="AB6" s="21">
        <f t="shared" si="4"/>
        <v>113.08</v>
      </c>
      <c r="AC6" s="21">
        <f t="shared" si="4"/>
        <v>110.34</v>
      </c>
      <c r="AD6" s="21">
        <f t="shared" si="4"/>
        <v>107.95</v>
      </c>
      <c r="AE6" s="21">
        <f t="shared" si="4"/>
        <v>106.32</v>
      </c>
      <c r="AF6" s="21">
        <f t="shared" si="4"/>
        <v>106.67</v>
      </c>
      <c r="AG6" s="21">
        <f t="shared" si="4"/>
        <v>106.9</v>
      </c>
      <c r="AH6" s="21">
        <f t="shared" si="4"/>
        <v>106.74</v>
      </c>
      <c r="AI6" s="20" t="str">
        <f>IF(AI7="","",IF(AI7="-","【-】","【"&amp;SUBSTITUTE(TEXT(AI7,"#,##0.00"),"-","△")&amp;"】"))</f>
        <v>【106.11】</v>
      </c>
      <c r="AJ6" s="20">
        <f>IF(AJ7="",NA(),AJ7)</f>
        <v>0</v>
      </c>
      <c r="AK6" s="20">
        <f t="shared" ref="AK6:AS6" si="5">IF(AK7="",NA(),AK7)</f>
        <v>0</v>
      </c>
      <c r="AL6" s="20">
        <f t="shared" si="5"/>
        <v>0</v>
      </c>
      <c r="AM6" s="20">
        <f t="shared" si="5"/>
        <v>0</v>
      </c>
      <c r="AN6" s="20">
        <f t="shared" si="5"/>
        <v>0</v>
      </c>
      <c r="AO6" s="21">
        <f t="shared" si="5"/>
        <v>1.03</v>
      </c>
      <c r="AP6" s="21">
        <f t="shared" si="5"/>
        <v>1.35</v>
      </c>
      <c r="AQ6" s="21">
        <f t="shared" si="5"/>
        <v>3.68</v>
      </c>
      <c r="AR6" s="21">
        <f t="shared" si="5"/>
        <v>5.3</v>
      </c>
      <c r="AS6" s="21">
        <f t="shared" si="5"/>
        <v>6.49</v>
      </c>
      <c r="AT6" s="20" t="str">
        <f>IF(AT7="","",IF(AT7="-","【-】","【"&amp;SUBSTITUTE(TEXT(AT7,"#,##0.00"),"-","△")&amp;"】"))</f>
        <v>【3.15】</v>
      </c>
      <c r="AU6" s="21">
        <f>IF(AU7="",NA(),AU7)</f>
        <v>633.26</v>
      </c>
      <c r="AV6" s="21">
        <f t="shared" ref="AV6:BD6" si="6">IF(AV7="",NA(),AV7)</f>
        <v>689.66</v>
      </c>
      <c r="AW6" s="21">
        <f t="shared" si="6"/>
        <v>773.82</v>
      </c>
      <c r="AX6" s="21">
        <f t="shared" si="6"/>
        <v>871.21</v>
      </c>
      <c r="AY6" s="21">
        <f t="shared" si="6"/>
        <v>622.07000000000005</v>
      </c>
      <c r="AZ6" s="21">
        <f t="shared" si="6"/>
        <v>80.5</v>
      </c>
      <c r="BA6" s="21">
        <f t="shared" si="6"/>
        <v>71.540000000000006</v>
      </c>
      <c r="BB6" s="21">
        <f t="shared" si="6"/>
        <v>67.86</v>
      </c>
      <c r="BC6" s="21">
        <f t="shared" si="6"/>
        <v>72.92</v>
      </c>
      <c r="BD6" s="21">
        <f t="shared" si="6"/>
        <v>81.19</v>
      </c>
      <c r="BE6" s="20" t="str">
        <f>IF(BE7="","",IF(BE7="-","【-】","【"&amp;SUBSTITUTE(TEXT(BE7,"#,##0.00"),"-","△")&amp;"】"))</f>
        <v>【73.44】</v>
      </c>
      <c r="BF6" s="21">
        <f>IF(BF7="",NA(),BF7)</f>
        <v>374.32</v>
      </c>
      <c r="BG6" s="21">
        <f t="shared" ref="BG6:BO6" si="7">IF(BG7="",NA(),BG7)</f>
        <v>398.92</v>
      </c>
      <c r="BH6" s="21">
        <f t="shared" si="7"/>
        <v>410.76</v>
      </c>
      <c r="BI6" s="21">
        <f t="shared" si="7"/>
        <v>417.12</v>
      </c>
      <c r="BJ6" s="21">
        <f t="shared" si="7"/>
        <v>416.29</v>
      </c>
      <c r="BK6" s="21">
        <f t="shared" si="7"/>
        <v>605.9</v>
      </c>
      <c r="BL6" s="21">
        <f t="shared" si="7"/>
        <v>653.69000000000005</v>
      </c>
      <c r="BM6" s="21">
        <f t="shared" si="7"/>
        <v>709.4</v>
      </c>
      <c r="BN6" s="21">
        <f t="shared" si="7"/>
        <v>734.47</v>
      </c>
      <c r="BO6" s="21">
        <f t="shared" si="7"/>
        <v>720.89</v>
      </c>
      <c r="BP6" s="20" t="str">
        <f>IF(BP7="","",IF(BP7="-","【-】","【"&amp;SUBSTITUTE(TEXT(BP7,"#,##0.00"),"-","△")&amp;"】"))</f>
        <v>【652.82】</v>
      </c>
      <c r="BQ6" s="21">
        <f>IF(BQ7="",NA(),BQ7)</f>
        <v>100</v>
      </c>
      <c r="BR6" s="21">
        <f t="shared" ref="BR6:BZ6" si="8">IF(BR7="",NA(),BR7)</f>
        <v>100</v>
      </c>
      <c r="BS6" s="21">
        <f t="shared" si="8"/>
        <v>103.29</v>
      </c>
      <c r="BT6" s="21">
        <f t="shared" si="8"/>
        <v>104.64</v>
      </c>
      <c r="BU6" s="21">
        <f t="shared" si="8"/>
        <v>105.25</v>
      </c>
      <c r="BV6" s="21">
        <f t="shared" si="8"/>
        <v>89.41</v>
      </c>
      <c r="BW6" s="21">
        <f t="shared" si="8"/>
        <v>88.05</v>
      </c>
      <c r="BX6" s="21">
        <f t="shared" si="8"/>
        <v>91.14</v>
      </c>
      <c r="BY6" s="21">
        <f t="shared" si="8"/>
        <v>90.69</v>
      </c>
      <c r="BZ6" s="21">
        <f t="shared" si="8"/>
        <v>90.5</v>
      </c>
      <c r="CA6" s="20" t="str">
        <f>IF(CA7="","",IF(CA7="-","【-】","【"&amp;SUBSTITUTE(TEXT(CA7,"#,##0.00"),"-","△")&amp;"】"))</f>
        <v>【97.61】</v>
      </c>
      <c r="CB6" s="21">
        <f>IF(CB7="",NA(),CB7)</f>
        <v>176.46</v>
      </c>
      <c r="CC6" s="21">
        <f t="shared" ref="CC6:CK6" si="9">IF(CC7="",NA(),CC7)</f>
        <v>175.9</v>
      </c>
      <c r="CD6" s="21">
        <f t="shared" si="9"/>
        <v>169.42</v>
      </c>
      <c r="CE6" s="21">
        <f t="shared" si="9"/>
        <v>168.59</v>
      </c>
      <c r="CF6" s="21">
        <f t="shared" si="9"/>
        <v>167.26</v>
      </c>
      <c r="CG6" s="21">
        <f t="shared" si="9"/>
        <v>142.05000000000001</v>
      </c>
      <c r="CH6" s="21">
        <f t="shared" si="9"/>
        <v>141.15</v>
      </c>
      <c r="CI6" s="21">
        <f t="shared" si="9"/>
        <v>136.86000000000001</v>
      </c>
      <c r="CJ6" s="21">
        <f t="shared" si="9"/>
        <v>138.52000000000001</v>
      </c>
      <c r="CK6" s="21">
        <f t="shared" si="9"/>
        <v>138.66999999999999</v>
      </c>
      <c r="CL6" s="20" t="str">
        <f>IF(CL7="","",IF(CL7="-","【-】","【"&amp;SUBSTITUTE(TEXT(CL7,"#,##0.00"),"-","△")&amp;"】"))</f>
        <v>【138.29】</v>
      </c>
      <c r="CM6" s="21">
        <f>IF(CM7="",NA(),CM7)</f>
        <v>46.7</v>
      </c>
      <c r="CN6" s="21">
        <f t="shared" ref="CN6:CV6" si="10">IF(CN7="",NA(),CN7)</f>
        <v>45.98</v>
      </c>
      <c r="CO6" s="21">
        <f t="shared" si="10"/>
        <v>49.01</v>
      </c>
      <c r="CP6" s="21">
        <f t="shared" si="10"/>
        <v>52.38</v>
      </c>
      <c r="CQ6" s="21">
        <f t="shared" si="10"/>
        <v>50.2</v>
      </c>
      <c r="CR6" s="21">
        <f t="shared" si="10"/>
        <v>56.51</v>
      </c>
      <c r="CS6" s="21">
        <f t="shared" si="10"/>
        <v>57.04</v>
      </c>
      <c r="CT6" s="21">
        <f t="shared" si="10"/>
        <v>60.78</v>
      </c>
      <c r="CU6" s="21">
        <f t="shared" si="10"/>
        <v>59.96</v>
      </c>
      <c r="CV6" s="21">
        <f t="shared" si="10"/>
        <v>59.9</v>
      </c>
      <c r="CW6" s="20" t="str">
        <f>IF(CW7="","",IF(CW7="-","【-】","【"&amp;SUBSTITUTE(TEXT(CW7,"#,##0.00"),"-","△")&amp;"】"))</f>
        <v>【59.10】</v>
      </c>
      <c r="CX6" s="21">
        <f>IF(CX7="",NA(),CX7)</f>
        <v>94.84</v>
      </c>
      <c r="CY6" s="21">
        <f t="shared" ref="CY6:DG6" si="11">IF(CY7="",NA(),CY7)</f>
        <v>94.91</v>
      </c>
      <c r="CZ6" s="21">
        <f t="shared" si="11"/>
        <v>99.71</v>
      </c>
      <c r="DA6" s="21">
        <f t="shared" si="11"/>
        <v>99.71</v>
      </c>
      <c r="DB6" s="21">
        <f t="shared" si="11"/>
        <v>99.73</v>
      </c>
      <c r="DC6" s="21">
        <f t="shared" si="11"/>
        <v>93.91</v>
      </c>
      <c r="DD6" s="21">
        <f t="shared" si="11"/>
        <v>93.73</v>
      </c>
      <c r="DE6" s="21">
        <f t="shared" si="11"/>
        <v>94.17</v>
      </c>
      <c r="DF6" s="21">
        <f t="shared" si="11"/>
        <v>94.27</v>
      </c>
      <c r="DG6" s="21">
        <f t="shared" si="11"/>
        <v>94.46</v>
      </c>
      <c r="DH6" s="20" t="str">
        <f>IF(DH7="","",IF(DH7="-","【-】","【"&amp;SUBSTITUTE(TEXT(DH7,"#,##0.00"),"-","△")&amp;"】"))</f>
        <v>【95.82】</v>
      </c>
      <c r="DI6" s="21">
        <f>IF(DI7="",NA(),DI7)</f>
        <v>54.08</v>
      </c>
      <c r="DJ6" s="21">
        <f t="shared" ref="DJ6:DR6" si="12">IF(DJ7="",NA(),DJ7)</f>
        <v>54.51</v>
      </c>
      <c r="DK6" s="21">
        <f t="shared" si="12"/>
        <v>55.69</v>
      </c>
      <c r="DL6" s="21">
        <f t="shared" si="12"/>
        <v>57.06</v>
      </c>
      <c r="DM6" s="21">
        <f t="shared" si="12"/>
        <v>57.76</v>
      </c>
      <c r="DN6" s="21">
        <f t="shared" si="12"/>
        <v>22.74</v>
      </c>
      <c r="DO6" s="21">
        <f t="shared" si="12"/>
        <v>21.22</v>
      </c>
      <c r="DP6" s="21">
        <f t="shared" si="12"/>
        <v>23.25</v>
      </c>
      <c r="DQ6" s="21">
        <f t="shared" si="12"/>
        <v>25.2</v>
      </c>
      <c r="DR6" s="21">
        <f t="shared" si="12"/>
        <v>27.42</v>
      </c>
      <c r="DS6" s="20" t="str">
        <f>IF(DS7="","",IF(DS7="-","【-】","【"&amp;SUBSTITUTE(TEXT(DS7,"#,##0.00"),"-","△")&amp;"】"))</f>
        <v>【39.74】</v>
      </c>
      <c r="DT6" s="20">
        <f>IF(DT7="",NA(),DT7)</f>
        <v>0</v>
      </c>
      <c r="DU6" s="20">
        <f t="shared" ref="DU6:EC6" si="13">IF(DU7="",NA(),DU7)</f>
        <v>0</v>
      </c>
      <c r="DV6" s="20">
        <f t="shared" si="13"/>
        <v>0</v>
      </c>
      <c r="DW6" s="20">
        <f t="shared" si="13"/>
        <v>0</v>
      </c>
      <c r="DX6" s="20">
        <f t="shared" si="13"/>
        <v>0</v>
      </c>
      <c r="DY6" s="21">
        <f t="shared" si="13"/>
        <v>0.18</v>
      </c>
      <c r="DZ6" s="21">
        <f t="shared" si="13"/>
        <v>0.83</v>
      </c>
      <c r="EA6" s="21">
        <f t="shared" si="13"/>
        <v>1.06</v>
      </c>
      <c r="EB6" s="21">
        <f t="shared" si="13"/>
        <v>2.02</v>
      </c>
      <c r="EC6" s="21">
        <f t="shared" si="13"/>
        <v>2.67</v>
      </c>
      <c r="ED6" s="20" t="str">
        <f>IF(ED7="","",IF(ED7="-","【-】","【"&amp;SUBSTITUTE(TEXT(ED7,"#,##0.00"),"-","△")&amp;"】"))</f>
        <v>【7.62】</v>
      </c>
      <c r="EE6" s="21">
        <f>IF(EE7="",NA(),EE7)</f>
        <v>0.2</v>
      </c>
      <c r="EF6" s="21">
        <f t="shared" ref="EF6:EN6" si="14">IF(EF7="",NA(),EF7)</f>
        <v>0.01</v>
      </c>
      <c r="EG6" s="21">
        <f t="shared" si="14"/>
        <v>0.05</v>
      </c>
      <c r="EH6" s="21">
        <f t="shared" si="14"/>
        <v>0.01</v>
      </c>
      <c r="EI6" s="21">
        <f t="shared" si="14"/>
        <v>0.66</v>
      </c>
      <c r="EJ6" s="21">
        <f t="shared" si="14"/>
        <v>0.13</v>
      </c>
      <c r="EK6" s="21">
        <f t="shared" si="14"/>
        <v>0.12</v>
      </c>
      <c r="EL6" s="21">
        <f t="shared" si="14"/>
        <v>0.08</v>
      </c>
      <c r="EM6" s="21">
        <f t="shared" si="14"/>
        <v>0.24</v>
      </c>
      <c r="EN6" s="21">
        <f t="shared" si="14"/>
        <v>0.14000000000000001</v>
      </c>
      <c r="EO6" s="20" t="str">
        <f>IF(EO7="","",IF(EO7="-","【-】","【"&amp;SUBSTITUTE(TEXT(EO7,"#,##0.00"),"-","△")&amp;"】"))</f>
        <v>【0.23】</v>
      </c>
    </row>
    <row r="7" spans="1:148" s="22" customFormat="1" x14ac:dyDescent="0.15">
      <c r="A7" s="14"/>
      <c r="B7" s="23">
        <v>2022</v>
      </c>
      <c r="C7" s="23">
        <v>423076</v>
      </c>
      <c r="D7" s="23">
        <v>46</v>
      </c>
      <c r="E7" s="23">
        <v>17</v>
      </c>
      <c r="F7" s="23">
        <v>1</v>
      </c>
      <c r="G7" s="23">
        <v>0</v>
      </c>
      <c r="H7" s="23" t="s">
        <v>95</v>
      </c>
      <c r="I7" s="23" t="s">
        <v>96</v>
      </c>
      <c r="J7" s="23" t="s">
        <v>97</v>
      </c>
      <c r="K7" s="23" t="s">
        <v>98</v>
      </c>
      <c r="L7" s="23" t="s">
        <v>99</v>
      </c>
      <c r="M7" s="23" t="s">
        <v>100</v>
      </c>
      <c r="N7" s="24" t="s">
        <v>101</v>
      </c>
      <c r="O7" s="24">
        <v>76.73</v>
      </c>
      <c r="P7" s="24">
        <v>88.79</v>
      </c>
      <c r="Q7" s="24">
        <v>99.63</v>
      </c>
      <c r="R7" s="24">
        <v>3256</v>
      </c>
      <c r="S7" s="24">
        <v>40395</v>
      </c>
      <c r="T7" s="24">
        <v>28.73</v>
      </c>
      <c r="U7" s="24">
        <v>1406.02</v>
      </c>
      <c r="V7" s="24">
        <v>35553</v>
      </c>
      <c r="W7" s="24">
        <v>6.62</v>
      </c>
      <c r="X7" s="24">
        <v>5370.54</v>
      </c>
      <c r="Y7" s="24">
        <v>112.94</v>
      </c>
      <c r="Z7" s="24">
        <v>110.09</v>
      </c>
      <c r="AA7" s="24">
        <v>108.76</v>
      </c>
      <c r="AB7" s="24">
        <v>113.08</v>
      </c>
      <c r="AC7" s="24">
        <v>110.34</v>
      </c>
      <c r="AD7" s="24">
        <v>107.95</v>
      </c>
      <c r="AE7" s="24">
        <v>106.32</v>
      </c>
      <c r="AF7" s="24">
        <v>106.67</v>
      </c>
      <c r="AG7" s="24">
        <v>106.9</v>
      </c>
      <c r="AH7" s="24">
        <v>106.74</v>
      </c>
      <c r="AI7" s="24">
        <v>106.11</v>
      </c>
      <c r="AJ7" s="24">
        <v>0</v>
      </c>
      <c r="AK7" s="24">
        <v>0</v>
      </c>
      <c r="AL7" s="24">
        <v>0</v>
      </c>
      <c r="AM7" s="24">
        <v>0</v>
      </c>
      <c r="AN7" s="24">
        <v>0</v>
      </c>
      <c r="AO7" s="24">
        <v>1.03</v>
      </c>
      <c r="AP7" s="24">
        <v>1.35</v>
      </c>
      <c r="AQ7" s="24">
        <v>3.68</v>
      </c>
      <c r="AR7" s="24">
        <v>5.3</v>
      </c>
      <c r="AS7" s="24">
        <v>6.49</v>
      </c>
      <c r="AT7" s="24">
        <v>3.15</v>
      </c>
      <c r="AU7" s="24">
        <v>633.26</v>
      </c>
      <c r="AV7" s="24">
        <v>689.66</v>
      </c>
      <c r="AW7" s="24">
        <v>773.82</v>
      </c>
      <c r="AX7" s="24">
        <v>871.21</v>
      </c>
      <c r="AY7" s="24">
        <v>622.07000000000005</v>
      </c>
      <c r="AZ7" s="24">
        <v>80.5</v>
      </c>
      <c r="BA7" s="24">
        <v>71.540000000000006</v>
      </c>
      <c r="BB7" s="24">
        <v>67.86</v>
      </c>
      <c r="BC7" s="24">
        <v>72.92</v>
      </c>
      <c r="BD7" s="24">
        <v>81.19</v>
      </c>
      <c r="BE7" s="24">
        <v>73.44</v>
      </c>
      <c r="BF7" s="24">
        <v>374.32</v>
      </c>
      <c r="BG7" s="24">
        <v>398.92</v>
      </c>
      <c r="BH7" s="24">
        <v>410.76</v>
      </c>
      <c r="BI7" s="24">
        <v>417.12</v>
      </c>
      <c r="BJ7" s="24">
        <v>416.29</v>
      </c>
      <c r="BK7" s="24">
        <v>605.9</v>
      </c>
      <c r="BL7" s="24">
        <v>653.69000000000005</v>
      </c>
      <c r="BM7" s="24">
        <v>709.4</v>
      </c>
      <c r="BN7" s="24">
        <v>734.47</v>
      </c>
      <c r="BO7" s="24">
        <v>720.89</v>
      </c>
      <c r="BP7" s="24">
        <v>652.82000000000005</v>
      </c>
      <c r="BQ7" s="24">
        <v>100</v>
      </c>
      <c r="BR7" s="24">
        <v>100</v>
      </c>
      <c r="BS7" s="24">
        <v>103.29</v>
      </c>
      <c r="BT7" s="24">
        <v>104.64</v>
      </c>
      <c r="BU7" s="24">
        <v>105.25</v>
      </c>
      <c r="BV7" s="24">
        <v>89.41</v>
      </c>
      <c r="BW7" s="24">
        <v>88.05</v>
      </c>
      <c r="BX7" s="24">
        <v>91.14</v>
      </c>
      <c r="BY7" s="24">
        <v>90.69</v>
      </c>
      <c r="BZ7" s="24">
        <v>90.5</v>
      </c>
      <c r="CA7" s="24">
        <v>97.61</v>
      </c>
      <c r="CB7" s="24">
        <v>176.46</v>
      </c>
      <c r="CC7" s="24">
        <v>175.9</v>
      </c>
      <c r="CD7" s="24">
        <v>169.42</v>
      </c>
      <c r="CE7" s="24">
        <v>168.59</v>
      </c>
      <c r="CF7" s="24">
        <v>167.26</v>
      </c>
      <c r="CG7" s="24">
        <v>142.05000000000001</v>
      </c>
      <c r="CH7" s="24">
        <v>141.15</v>
      </c>
      <c r="CI7" s="24">
        <v>136.86000000000001</v>
      </c>
      <c r="CJ7" s="24">
        <v>138.52000000000001</v>
      </c>
      <c r="CK7" s="24">
        <v>138.66999999999999</v>
      </c>
      <c r="CL7" s="24">
        <v>138.29</v>
      </c>
      <c r="CM7" s="24">
        <v>46.7</v>
      </c>
      <c r="CN7" s="24">
        <v>45.98</v>
      </c>
      <c r="CO7" s="24">
        <v>49.01</v>
      </c>
      <c r="CP7" s="24">
        <v>52.38</v>
      </c>
      <c r="CQ7" s="24">
        <v>50.2</v>
      </c>
      <c r="CR7" s="24">
        <v>56.51</v>
      </c>
      <c r="CS7" s="24">
        <v>57.04</v>
      </c>
      <c r="CT7" s="24">
        <v>60.78</v>
      </c>
      <c r="CU7" s="24">
        <v>59.96</v>
      </c>
      <c r="CV7" s="24">
        <v>59.9</v>
      </c>
      <c r="CW7" s="24">
        <v>59.1</v>
      </c>
      <c r="CX7" s="24">
        <v>94.84</v>
      </c>
      <c r="CY7" s="24">
        <v>94.91</v>
      </c>
      <c r="CZ7" s="24">
        <v>99.71</v>
      </c>
      <c r="DA7" s="24">
        <v>99.71</v>
      </c>
      <c r="DB7" s="24">
        <v>99.73</v>
      </c>
      <c r="DC7" s="24">
        <v>93.91</v>
      </c>
      <c r="DD7" s="24">
        <v>93.73</v>
      </c>
      <c r="DE7" s="24">
        <v>94.17</v>
      </c>
      <c r="DF7" s="24">
        <v>94.27</v>
      </c>
      <c r="DG7" s="24">
        <v>94.46</v>
      </c>
      <c r="DH7" s="24">
        <v>95.82</v>
      </c>
      <c r="DI7" s="24">
        <v>54.08</v>
      </c>
      <c r="DJ7" s="24">
        <v>54.51</v>
      </c>
      <c r="DK7" s="24">
        <v>55.69</v>
      </c>
      <c r="DL7" s="24">
        <v>57.06</v>
      </c>
      <c r="DM7" s="24">
        <v>57.76</v>
      </c>
      <c r="DN7" s="24">
        <v>22.74</v>
      </c>
      <c r="DO7" s="24">
        <v>21.22</v>
      </c>
      <c r="DP7" s="24">
        <v>23.25</v>
      </c>
      <c r="DQ7" s="24">
        <v>25.2</v>
      </c>
      <c r="DR7" s="24">
        <v>27.42</v>
      </c>
      <c r="DS7" s="24">
        <v>39.74</v>
      </c>
      <c r="DT7" s="24">
        <v>0</v>
      </c>
      <c r="DU7" s="24">
        <v>0</v>
      </c>
      <c r="DV7" s="24">
        <v>0</v>
      </c>
      <c r="DW7" s="24">
        <v>0</v>
      </c>
      <c r="DX7" s="24">
        <v>0</v>
      </c>
      <c r="DY7" s="24">
        <v>0.18</v>
      </c>
      <c r="DZ7" s="24">
        <v>0.83</v>
      </c>
      <c r="EA7" s="24">
        <v>1.06</v>
      </c>
      <c r="EB7" s="24">
        <v>2.02</v>
      </c>
      <c r="EC7" s="24">
        <v>2.67</v>
      </c>
      <c r="ED7" s="24">
        <v>7.62</v>
      </c>
      <c r="EE7" s="24">
        <v>0.2</v>
      </c>
      <c r="EF7" s="24">
        <v>0.01</v>
      </c>
      <c r="EG7" s="24">
        <v>0.05</v>
      </c>
      <c r="EH7" s="24">
        <v>0.01</v>
      </c>
      <c r="EI7" s="24">
        <v>0.66</v>
      </c>
      <c r="EJ7" s="24">
        <v>0.13</v>
      </c>
      <c r="EK7" s="24">
        <v>0.12</v>
      </c>
      <c r="EL7" s="24">
        <v>0.08</v>
      </c>
      <c r="EM7" s="24">
        <v>0.24</v>
      </c>
      <c r="EN7" s="24">
        <v>0.14000000000000001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2023-12-12T00:51:50Z</dcterms:created>
  <dcterms:modified xsi:type="dcterms:W3CDTF">2024-03-04T01:48:19Z</dcterms:modified>
  <cp:category/>
</cp:coreProperties>
</file>