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2_下水道事業\"/>
    </mc:Choice>
  </mc:AlternateContent>
  <xr:revisionPtr revIDLastSave="0" documentId="13_ncr:1_{60121517-3A34-49C4-9069-CEB510DE4F1C}" xr6:coauthVersionLast="47" xr6:coauthVersionMax="47" xr10:uidLastSave="{00000000-0000-0000-0000-000000000000}"/>
  <workbookProtection workbookAlgorithmName="SHA-512" workbookHashValue="/dZPLouR42b2OLhXya6uZpz73zVBZxz5s9JoVUldy16U/nC/TdORcAXECEvra2D++FxRJAh/+twoF5ma4R8GLg==" workbookSaltValue="owXv3lrRVUD3+ggaUBLf4A==" workbookSpinCount="100000" lockStructure="1"/>
  <bookViews>
    <workbookView xWindow="2868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R6" i="5"/>
  <c r="AD10" i="4" s="1"/>
  <c r="Q6" i="5"/>
  <c r="P6" i="5"/>
  <c r="P10" i="4" s="1"/>
  <c r="O6" i="5"/>
  <c r="N6" i="5"/>
  <c r="M6" i="5"/>
  <c r="AD8" i="4" s="1"/>
  <c r="L6" i="5"/>
  <c r="W8" i="4" s="1"/>
  <c r="K6" i="5"/>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L10" i="4"/>
  <c r="W10" i="4"/>
  <c r="I10" i="4"/>
  <c r="B10" i="4"/>
  <c r="BB8" i="4"/>
  <c r="AL8" i="4"/>
  <c r="P8" i="4"/>
  <c r="B8" i="4"/>
</calcChain>
</file>

<file path=xl/sharedStrings.xml><?xml version="1.0" encoding="utf-8"?>
<sst xmlns="http://schemas.openxmlformats.org/spreadsheetml/2006/main" count="246" uniqueCount="119">
  <si>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</si>
  <si>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</si>
  <si>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</si>
  <si>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</si>
  <si>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</si>
  <si>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</si>
  <si>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</si>
  <si>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</si>
  <si>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</si>
  <si>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</si>
  <si>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</si>
  <si>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</si>
  <si>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</si>
  <si>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</si>
  <si>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</si>
  <si>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</si>
  <si>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</si>
  <si>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</si>
  <si>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</si>
  <si>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</si>
  <si>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</si>
  <si>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</si>
  <si>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</si>
  <si>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</si>
  <si>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</si>
  <si>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</si>
  <si>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</si>
  <si>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</si>
  <si>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</si>
  <si>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</si>
  <si>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</si>
  <si>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</si>
  <si>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</si>
  <si>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</si>
  <si>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</si>
  <si>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</si>
  <si>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</si>
  <si>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</si>
  <si>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</si>
  <si>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</si>
  <si>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</si>
  <si>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</si>
  <si>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</si>
  <si>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</si>
  <si>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</si>
  <si>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</si>
  <si>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</si>
  <si>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</si>
  <si>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</si>
  <si>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</si>
  <si>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</si>
  <si>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</si>
  <si>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</si>
  <si>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</si>
  <si>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</si>
  <si>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</si>
  <si>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</si>
  <si>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</si>
  <si>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</si>
  <si>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</si>
  <si>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</si>
  <si>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</si>
  <si>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</si>
  <si>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</si>
  <si>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</si>
  <si>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</si>
  <si>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</si>
  <si>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</si>
  <si>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</si>
  <si>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</si>
  <si>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</si>
  <si>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</si>
  <si>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</si>
  <si>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</si>
  <si>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</si>
  <si>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</si>
  <si>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</si>
  <si>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</si>
  <si>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</si>
  <si>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</si>
  <si>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</si>
  <si>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</si>
  <si>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</si>
  <si>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</si>
  <si>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</si>
  <si>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</si>
  <si>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</si>
  <si>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</si>
  <si>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</si>
  <si>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</si>
  <si>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</si>
  <si>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</si>
  <si>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</si>
  <si>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</si>
  <si>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</si>
  <si>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</si>
  <si>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</si>
  <si>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</si>
  <si>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時津町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</si>
  <si>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</si>
  <si>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</si>
  <si>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</si>
  <si>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</si>
  <si>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</si>
  <si>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</si>
  <si>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</si>
  <si>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</si>
  <si>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</si>
  <si>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</si>
  <si>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</si>
  <si>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</si>
  <si>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</si>
  <si>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</si>
  <si>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</si>
  <si>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</si>
  <si>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</si>
  <si>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</si>
  <si>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今後の浄化槽事業については、将来の普及人口の飛躍的な増加は期待できず、使用料収入の拡大は見込めない状況です。施設の老朽化による修繕等の維持管理費の増加や施設更新も生じ、支出は増加していく見込みとなっております。
　そのため、コスト削減を図り、事業の効率化に努めていく必要があると考えます。</t>
    <phoneticPr fontId="4"/>
  </si>
  <si>
    <t>　浄化槽事業については、収益的収支が赤字の状態になっており、財源不足については、一般会計からの繰入金で補塡している状況です。
　経費回収率が類似団体平均値より低くなっており、汚水処理に係る費用に対して使用料収入が不足している状態にあり、今後適正な料金収入の確保と汚水処理費の削減が必要となってきます。
　しかしながら現状では、浄化槽使用料のみの単独での値上げは困難であるため、可能な限り汚水処理費用のコスト削減に努めていきたいと考えます。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</si>
</sst>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13"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5" fillId="0" borderId="16"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0" fontId="5" fillId="0" borderId="18"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530-4636-8011-5B2295F41E0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530-4636-8011-5B2295F41E0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61.71</c:v>
                </c:pt>
                <c:pt idx="1">
                  <c:v>62.33</c:v>
                </c:pt>
                <c:pt idx="2">
                  <c:v>63.56</c:v>
                </c:pt>
                <c:pt idx="3">
                  <c:v>62.34</c:v>
                </c:pt>
                <c:pt idx="4">
                  <c:v>59.75</c:v>
                </c:pt>
              </c:numCache>
            </c:numRef>
          </c:val>
          <c:extLst>
            <c:ext xmlns:c16="http://schemas.microsoft.com/office/drawing/2014/chart" uri="{C3380CC4-5D6E-409C-BE32-E72D297353CC}">
              <c16:uniqueId val="{00000000-6EE2-4182-BC2F-23FB5CCBFE6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54.93</c:v>
                </c:pt>
                <c:pt idx="1">
                  <c:v>59.64</c:v>
                </c:pt>
                <c:pt idx="2">
                  <c:v>58.19</c:v>
                </c:pt>
                <c:pt idx="3">
                  <c:v>56.52</c:v>
                </c:pt>
                <c:pt idx="4">
                  <c:v>88.45</c:v>
                </c:pt>
              </c:numCache>
            </c:numRef>
          </c:val>
          <c:smooth val="0"/>
          <c:extLst>
            <c:ext xmlns:c16="http://schemas.microsoft.com/office/drawing/2014/chart" uri="{C3380CC4-5D6E-409C-BE32-E72D297353CC}">
              <c16:uniqueId val="{00000001-6EE2-4182-BC2F-23FB5CCBFE6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3FDF-4599-B615-2E6AD3B2814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65.569999999999993</c:v>
                </c:pt>
                <c:pt idx="1">
                  <c:v>90.63</c:v>
                </c:pt>
                <c:pt idx="2">
                  <c:v>87.8</c:v>
                </c:pt>
                <c:pt idx="3">
                  <c:v>88.43</c:v>
                </c:pt>
                <c:pt idx="4">
                  <c:v>90.34</c:v>
                </c:pt>
              </c:numCache>
            </c:numRef>
          </c:val>
          <c:smooth val="0"/>
          <c:extLst>
            <c:ext xmlns:c16="http://schemas.microsoft.com/office/drawing/2014/chart" uri="{C3380CC4-5D6E-409C-BE32-E72D297353CC}">
              <c16:uniqueId val="{00000001-3FDF-4599-B615-2E6AD3B2814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94.57</c:v>
                </c:pt>
                <c:pt idx="1">
                  <c:v>93.47</c:v>
                </c:pt>
                <c:pt idx="2">
                  <c:v>97.21</c:v>
                </c:pt>
                <c:pt idx="3">
                  <c:v>91.08</c:v>
                </c:pt>
                <c:pt idx="4">
                  <c:v>98.85</c:v>
                </c:pt>
              </c:numCache>
            </c:numRef>
          </c:val>
          <c:extLst>
            <c:ext xmlns:c16="http://schemas.microsoft.com/office/drawing/2014/chart" uri="{C3380CC4-5D6E-409C-BE32-E72D297353CC}">
              <c16:uniqueId val="{00000000-97D5-41B0-9694-8ADCAB50443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7D5-41B0-9694-8ADCAB50443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2FB-47B2-9872-96DB99CC7B0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2FB-47B2-9872-96DB99CC7B0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EF1-4F26-9DB2-AD28B272C80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EF1-4F26-9DB2-AD28B272C80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D33-42F6-B2A4-0558CF6A825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D33-42F6-B2A4-0558CF6A825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C2F-43E5-B28F-5B7A1186661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C2F-43E5-B28F-5B7A1186661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B5C-4173-A66F-CCA2235C299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386.46</c:v>
                </c:pt>
                <c:pt idx="1">
                  <c:v>270.57</c:v>
                </c:pt>
                <c:pt idx="2">
                  <c:v>294.27</c:v>
                </c:pt>
                <c:pt idx="3">
                  <c:v>294.08999999999997</c:v>
                </c:pt>
                <c:pt idx="4">
                  <c:v>294.08999999999997</c:v>
                </c:pt>
              </c:numCache>
            </c:numRef>
          </c:val>
          <c:smooth val="0"/>
          <c:extLst>
            <c:ext xmlns:c16="http://schemas.microsoft.com/office/drawing/2014/chart" uri="{C3380CC4-5D6E-409C-BE32-E72D297353CC}">
              <c16:uniqueId val="{00000001-8B5C-4173-A66F-CCA2235C299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44.82</c:v>
                </c:pt>
                <c:pt idx="1">
                  <c:v>41.06</c:v>
                </c:pt>
                <c:pt idx="2">
                  <c:v>39.94</c:v>
                </c:pt>
                <c:pt idx="3">
                  <c:v>39.93</c:v>
                </c:pt>
                <c:pt idx="4">
                  <c:v>32.64</c:v>
                </c:pt>
              </c:numCache>
            </c:numRef>
          </c:val>
          <c:extLst>
            <c:ext xmlns:c16="http://schemas.microsoft.com/office/drawing/2014/chart" uri="{C3380CC4-5D6E-409C-BE32-E72D297353CC}">
              <c16:uniqueId val="{00000000-B10A-4E95-802E-20758FA1CBB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55.85</c:v>
                </c:pt>
                <c:pt idx="1">
                  <c:v>62.5</c:v>
                </c:pt>
                <c:pt idx="2">
                  <c:v>60.59</c:v>
                </c:pt>
                <c:pt idx="3">
                  <c:v>60</c:v>
                </c:pt>
                <c:pt idx="4">
                  <c:v>59.01</c:v>
                </c:pt>
              </c:numCache>
            </c:numRef>
          </c:val>
          <c:smooth val="0"/>
          <c:extLst>
            <c:ext xmlns:c16="http://schemas.microsoft.com/office/drawing/2014/chart" uri="{C3380CC4-5D6E-409C-BE32-E72D297353CC}">
              <c16:uniqueId val="{00000001-B10A-4E95-802E-20758FA1CBB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371.99</c:v>
                </c:pt>
                <c:pt idx="1">
                  <c:v>411.15</c:v>
                </c:pt>
                <c:pt idx="2">
                  <c:v>430.42</c:v>
                </c:pt>
                <c:pt idx="3">
                  <c:v>431.8</c:v>
                </c:pt>
                <c:pt idx="4">
                  <c:v>524.39</c:v>
                </c:pt>
              </c:numCache>
            </c:numRef>
          </c:val>
          <c:extLst>
            <c:ext xmlns:c16="http://schemas.microsoft.com/office/drawing/2014/chart" uri="{C3380CC4-5D6E-409C-BE32-E72D297353CC}">
              <c16:uniqueId val="{00000000-6FF6-4DB6-BE43-9E9F29D3DC6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287.91000000000003</c:v>
                </c:pt>
                <c:pt idx="1">
                  <c:v>269.33</c:v>
                </c:pt>
                <c:pt idx="2">
                  <c:v>280.23</c:v>
                </c:pt>
                <c:pt idx="3">
                  <c:v>282.70999999999998</c:v>
                </c:pt>
                <c:pt idx="4">
                  <c:v>291.82</c:v>
                </c:pt>
              </c:numCache>
            </c:numRef>
          </c:val>
          <c:smooth val="0"/>
          <c:extLst>
            <c:ext xmlns:c16="http://schemas.microsoft.com/office/drawing/2014/chart" uri="{C3380CC4-5D6E-409C-BE32-E72D297353CC}">
              <c16:uniqueId val="{00000001-6FF6-4DB6-BE43-9E9F29D3DC6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長崎県　時津町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特定地域生活排水処理</v>
      </c>
      <c r="Q8" s="40"/>
      <c r="R8" s="40"/>
      <c r="S8" s="40"/>
      <c r="T8" s="40"/>
      <c r="U8" s="40"/>
      <c r="V8" s="40"/>
      <c r="W8" s="40" t="str">
        <f>データ!L6</f>
        <v>K2</v>
      </c>
      <c r="X8" s="40"/>
      <c r="Y8" s="40"/>
      <c r="Z8" s="40"/>
      <c r="AA8" s="40"/>
      <c r="AB8" s="40"/>
      <c r="AC8" s="40"/>
      <c r="AD8" s="41" t="str">
        <f>データ!$M$6</f>
        <v>非設置</v>
      </c>
      <c r="AE8" s="41"/>
      <c r="AF8" s="41"/>
      <c r="AG8" s="41"/>
      <c r="AH8" s="41"/>
      <c r="AI8" s="41"/>
      <c r="AJ8" s="41"/>
      <c r="AK8" s="3"/>
      <c r="AL8" s="42">
        <f>データ!S6</f>
        <v>29544</v>
      </c>
      <c r="AM8" s="42"/>
      <c r="AN8" s="42"/>
      <c r="AO8" s="42"/>
      <c r="AP8" s="42"/>
      <c r="AQ8" s="42"/>
      <c r="AR8" s="42"/>
      <c r="AS8" s="42"/>
      <c r="AT8" s="35">
        <f>データ!T6</f>
        <v>20.94</v>
      </c>
      <c r="AU8" s="35"/>
      <c r="AV8" s="35"/>
      <c r="AW8" s="35"/>
      <c r="AX8" s="35"/>
      <c r="AY8" s="35"/>
      <c r="AZ8" s="35"/>
      <c r="BA8" s="35"/>
      <c r="BB8" s="35">
        <f>データ!U6</f>
        <v>1410.89</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2.44</v>
      </c>
      <c r="Q10" s="35"/>
      <c r="R10" s="35"/>
      <c r="S10" s="35"/>
      <c r="T10" s="35"/>
      <c r="U10" s="35"/>
      <c r="V10" s="35"/>
      <c r="W10" s="35">
        <f>データ!Q6</f>
        <v>100</v>
      </c>
      <c r="X10" s="35"/>
      <c r="Y10" s="35"/>
      <c r="Z10" s="35"/>
      <c r="AA10" s="35"/>
      <c r="AB10" s="35"/>
      <c r="AC10" s="35"/>
      <c r="AD10" s="42">
        <f>データ!R6</f>
        <v>3256</v>
      </c>
      <c r="AE10" s="42"/>
      <c r="AF10" s="42"/>
      <c r="AG10" s="42"/>
      <c r="AH10" s="42"/>
      <c r="AI10" s="42"/>
      <c r="AJ10" s="42"/>
      <c r="AK10" s="2"/>
      <c r="AL10" s="42">
        <f>データ!V6</f>
        <v>714</v>
      </c>
      <c r="AM10" s="42"/>
      <c r="AN10" s="42"/>
      <c r="AO10" s="42"/>
      <c r="AP10" s="42"/>
      <c r="AQ10" s="42"/>
      <c r="AR10" s="42"/>
      <c r="AS10" s="42"/>
      <c r="AT10" s="35">
        <f>データ!W6</f>
        <v>15.2</v>
      </c>
      <c r="AU10" s="35"/>
      <c r="AV10" s="35"/>
      <c r="AW10" s="35"/>
      <c r="AX10" s="35"/>
      <c r="AY10" s="35"/>
      <c r="AZ10" s="35"/>
      <c r="BA10" s="35"/>
      <c r="BB10" s="35">
        <f>データ!X6</f>
        <v>46.97</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118</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71"/>
      <c r="BM60" s="72"/>
      <c r="BN60" s="72"/>
      <c r="BO60" s="72"/>
      <c r="BP60" s="72"/>
      <c r="BQ60" s="72"/>
      <c r="BR60" s="72"/>
      <c r="BS60" s="72"/>
      <c r="BT60" s="72"/>
      <c r="BU60" s="72"/>
      <c r="BV60" s="72"/>
      <c r="BW60" s="72"/>
      <c r="BX60" s="72"/>
      <c r="BY60" s="72"/>
      <c r="BZ60" s="7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117</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【307.39】</v>
      </c>
      <c r="I86" s="12" t="str">
        <f>データ!CA6</f>
        <v>【57.03】</v>
      </c>
      <c r="J86" s="12" t="str">
        <f>データ!CL6</f>
        <v>【294.83】</v>
      </c>
      <c r="K86" s="12" t="str">
        <f>データ!CW6</f>
        <v>【84.27】</v>
      </c>
      <c r="L86" s="12" t="str">
        <f>データ!DH6</f>
        <v>【86.02】</v>
      </c>
      <c r="M86" s="12" t="s">
        <v>44</v>
      </c>
      <c r="N86" s="12" t="s">
        <v>44</v>
      </c>
      <c r="O86" s="12" t="str">
        <f>データ!EO6</f>
        <v>【-】</v>
      </c>
    </row>
  </sheetData>
  <sheetProtection algorithmName="SHA-512" hashValue="secvmFwTYEPL2kM3ZWySISJWdpgyKxY/86NdYoe47QejcK7WGcLLvc5KFtnWiFlBaXfsP51fkRjXh0yqthALNA==" saltValue="23ZJh5T70nTRDrlJbDZNS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9" t="s">
        <v>54</v>
      </c>
      <c r="I3" s="80"/>
      <c r="J3" s="80"/>
      <c r="K3" s="80"/>
      <c r="L3" s="80"/>
      <c r="M3" s="80"/>
      <c r="N3" s="80"/>
      <c r="O3" s="80"/>
      <c r="P3" s="80"/>
      <c r="Q3" s="80"/>
      <c r="R3" s="80"/>
      <c r="S3" s="80"/>
      <c r="T3" s="80"/>
      <c r="U3" s="80"/>
      <c r="V3" s="80"/>
      <c r="W3" s="80"/>
      <c r="X3" s="81"/>
      <c r="Y3" s="85" t="s">
        <v>55</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56</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5" x14ac:dyDescent="0.15">
      <c r="A4" s="14" t="s">
        <v>57</v>
      </c>
      <c r="B4" s="16"/>
      <c r="C4" s="16"/>
      <c r="D4" s="16"/>
      <c r="E4" s="16"/>
      <c r="F4" s="16"/>
      <c r="G4" s="16"/>
      <c r="H4" s="82"/>
      <c r="I4" s="83"/>
      <c r="J4" s="83"/>
      <c r="K4" s="83"/>
      <c r="L4" s="83"/>
      <c r="M4" s="83"/>
      <c r="N4" s="83"/>
      <c r="O4" s="83"/>
      <c r="P4" s="83"/>
      <c r="Q4" s="83"/>
      <c r="R4" s="83"/>
      <c r="S4" s="83"/>
      <c r="T4" s="83"/>
      <c r="U4" s="83"/>
      <c r="V4" s="83"/>
      <c r="W4" s="83"/>
      <c r="X4" s="84"/>
      <c r="Y4" s="78" t="s">
        <v>58</v>
      </c>
      <c r="Z4" s="78"/>
      <c r="AA4" s="78"/>
      <c r="AB4" s="78"/>
      <c r="AC4" s="78"/>
      <c r="AD4" s="78"/>
      <c r="AE4" s="78"/>
      <c r="AF4" s="78"/>
      <c r="AG4" s="78"/>
      <c r="AH4" s="78"/>
      <c r="AI4" s="78"/>
      <c r="AJ4" s="78" t="s">
        <v>59</v>
      </c>
      <c r="AK4" s="78"/>
      <c r="AL4" s="78"/>
      <c r="AM4" s="78"/>
      <c r="AN4" s="78"/>
      <c r="AO4" s="78"/>
      <c r="AP4" s="78"/>
      <c r="AQ4" s="78"/>
      <c r="AR4" s="78"/>
      <c r="AS4" s="78"/>
      <c r="AT4" s="78"/>
      <c r="AU4" s="78" t="s">
        <v>60</v>
      </c>
      <c r="AV4" s="78"/>
      <c r="AW4" s="78"/>
      <c r="AX4" s="78"/>
      <c r="AY4" s="78"/>
      <c r="AZ4" s="78"/>
      <c r="BA4" s="78"/>
      <c r="BB4" s="78"/>
      <c r="BC4" s="78"/>
      <c r="BD4" s="78"/>
      <c r="BE4" s="78"/>
      <c r="BF4" s="78" t="s">
        <v>61</v>
      </c>
      <c r="BG4" s="78"/>
      <c r="BH4" s="78"/>
      <c r="BI4" s="78"/>
      <c r="BJ4" s="78"/>
      <c r="BK4" s="78"/>
      <c r="BL4" s="78"/>
      <c r="BM4" s="78"/>
      <c r="BN4" s="78"/>
      <c r="BO4" s="78"/>
      <c r="BP4" s="78"/>
      <c r="BQ4" s="78" t="s">
        <v>62</v>
      </c>
      <c r="BR4" s="78"/>
      <c r="BS4" s="78"/>
      <c r="BT4" s="78"/>
      <c r="BU4" s="78"/>
      <c r="BV4" s="78"/>
      <c r="BW4" s="78"/>
      <c r="BX4" s="78"/>
      <c r="BY4" s="78"/>
      <c r="BZ4" s="78"/>
      <c r="CA4" s="78"/>
      <c r="CB4" s="78" t="s">
        <v>63</v>
      </c>
      <c r="CC4" s="78"/>
      <c r="CD4" s="78"/>
      <c r="CE4" s="78"/>
      <c r="CF4" s="78"/>
      <c r="CG4" s="78"/>
      <c r="CH4" s="78"/>
      <c r="CI4" s="78"/>
      <c r="CJ4" s="78"/>
      <c r="CK4" s="78"/>
      <c r="CL4" s="78"/>
      <c r="CM4" s="78" t="s">
        <v>64</v>
      </c>
      <c r="CN4" s="78"/>
      <c r="CO4" s="78"/>
      <c r="CP4" s="78"/>
      <c r="CQ4" s="78"/>
      <c r="CR4" s="78"/>
      <c r="CS4" s="78"/>
      <c r="CT4" s="78"/>
      <c r="CU4" s="78"/>
      <c r="CV4" s="78"/>
      <c r="CW4" s="78"/>
      <c r="CX4" s="78" t="s">
        <v>65</v>
      </c>
      <c r="CY4" s="78"/>
      <c r="CZ4" s="78"/>
      <c r="DA4" s="78"/>
      <c r="DB4" s="78"/>
      <c r="DC4" s="78"/>
      <c r="DD4" s="78"/>
      <c r="DE4" s="78"/>
      <c r="DF4" s="78"/>
      <c r="DG4" s="78"/>
      <c r="DH4" s="78"/>
      <c r="DI4" s="78" t="s">
        <v>66</v>
      </c>
      <c r="DJ4" s="78"/>
      <c r="DK4" s="78"/>
      <c r="DL4" s="78"/>
      <c r="DM4" s="78"/>
      <c r="DN4" s="78"/>
      <c r="DO4" s="78"/>
      <c r="DP4" s="78"/>
      <c r="DQ4" s="78"/>
      <c r="DR4" s="78"/>
      <c r="DS4" s="78"/>
      <c r="DT4" s="78" t="s">
        <v>67</v>
      </c>
      <c r="DU4" s="78"/>
      <c r="DV4" s="78"/>
      <c r="DW4" s="78"/>
      <c r="DX4" s="78"/>
      <c r="DY4" s="78"/>
      <c r="DZ4" s="78"/>
      <c r="EA4" s="78"/>
      <c r="EB4" s="78"/>
      <c r="EC4" s="78"/>
      <c r="ED4" s="78"/>
      <c r="EE4" s="78" t="s">
        <v>68</v>
      </c>
      <c r="EF4" s="78"/>
      <c r="EG4" s="78"/>
      <c r="EH4" s="78"/>
      <c r="EI4" s="78"/>
      <c r="EJ4" s="78"/>
      <c r="EK4" s="78"/>
      <c r="EL4" s="78"/>
      <c r="EM4" s="78"/>
      <c r="EN4" s="78"/>
      <c r="EO4" s="78"/>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423084</v>
      </c>
      <c r="D6" s="19">
        <f t="shared" si="3"/>
        <v>47</v>
      </c>
      <c r="E6" s="19">
        <f t="shared" si="3"/>
        <v>18</v>
      </c>
      <c r="F6" s="19">
        <f t="shared" si="3"/>
        <v>0</v>
      </c>
      <c r="G6" s="19">
        <f t="shared" si="3"/>
        <v>0</v>
      </c>
      <c r="H6" s="19" t="str">
        <f t="shared" si="3"/>
        <v>長崎県　時津町</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2.44</v>
      </c>
      <c r="Q6" s="20">
        <f t="shared" si="3"/>
        <v>100</v>
      </c>
      <c r="R6" s="20">
        <f t="shared" si="3"/>
        <v>3256</v>
      </c>
      <c r="S6" s="20">
        <f t="shared" si="3"/>
        <v>29544</v>
      </c>
      <c r="T6" s="20">
        <f t="shared" si="3"/>
        <v>20.94</v>
      </c>
      <c r="U6" s="20">
        <f t="shared" si="3"/>
        <v>1410.89</v>
      </c>
      <c r="V6" s="20">
        <f t="shared" si="3"/>
        <v>714</v>
      </c>
      <c r="W6" s="20">
        <f t="shared" si="3"/>
        <v>15.2</v>
      </c>
      <c r="X6" s="20">
        <f t="shared" si="3"/>
        <v>46.97</v>
      </c>
      <c r="Y6" s="21">
        <f>IF(Y7="",NA(),Y7)</f>
        <v>94.57</v>
      </c>
      <c r="Z6" s="21">
        <f t="shared" ref="Z6:AH6" si="4">IF(Z7="",NA(),Z7)</f>
        <v>93.47</v>
      </c>
      <c r="AA6" s="21">
        <f t="shared" si="4"/>
        <v>97.21</v>
      </c>
      <c r="AB6" s="21">
        <f t="shared" si="4"/>
        <v>91.08</v>
      </c>
      <c r="AC6" s="21">
        <f t="shared" si="4"/>
        <v>98.85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386.46</v>
      </c>
      <c r="BL6" s="21">
        <f t="shared" si="7"/>
        <v>270.57</v>
      </c>
      <c r="BM6" s="21">
        <f t="shared" si="7"/>
        <v>294.27</v>
      </c>
      <c r="BN6" s="21">
        <f t="shared" si="7"/>
        <v>294.08999999999997</v>
      </c>
      <c r="BO6" s="21">
        <f t="shared" si="7"/>
        <v>294.08999999999997</v>
      </c>
      <c r="BP6" s="20" t="str">
        <f>IF(BP7="","",IF(BP7="-","【-】","【"&amp;SUBSTITUTE(TEXT(BP7,"#,##0.00"),"-","△")&amp;"】"))</f>
        <v>【307.39】</v>
      </c>
      <c r="BQ6" s="21">
        <f>IF(BQ7="",NA(),BQ7)</f>
        <v>44.82</v>
      </c>
      <c r="BR6" s="21">
        <f t="shared" ref="BR6:BZ6" si="8">IF(BR7="",NA(),BR7)</f>
        <v>41.06</v>
      </c>
      <c r="BS6" s="21">
        <f t="shared" si="8"/>
        <v>39.94</v>
      </c>
      <c r="BT6" s="21">
        <f t="shared" si="8"/>
        <v>39.93</v>
      </c>
      <c r="BU6" s="21">
        <f t="shared" si="8"/>
        <v>32.64</v>
      </c>
      <c r="BV6" s="21">
        <f t="shared" si="8"/>
        <v>55.85</v>
      </c>
      <c r="BW6" s="21">
        <f t="shared" si="8"/>
        <v>62.5</v>
      </c>
      <c r="BX6" s="21">
        <f t="shared" si="8"/>
        <v>60.59</v>
      </c>
      <c r="BY6" s="21">
        <f t="shared" si="8"/>
        <v>60</v>
      </c>
      <c r="BZ6" s="21">
        <f t="shared" si="8"/>
        <v>59.01</v>
      </c>
      <c r="CA6" s="20" t="str">
        <f>IF(CA7="","",IF(CA7="-","【-】","【"&amp;SUBSTITUTE(TEXT(CA7,"#,##0.00"),"-","△")&amp;"】"))</f>
        <v>【57.03】</v>
      </c>
      <c r="CB6" s="21">
        <f>IF(CB7="",NA(),CB7)</f>
        <v>371.99</v>
      </c>
      <c r="CC6" s="21">
        <f t="shared" ref="CC6:CK6" si="9">IF(CC7="",NA(),CC7)</f>
        <v>411.15</v>
      </c>
      <c r="CD6" s="21">
        <f t="shared" si="9"/>
        <v>430.42</v>
      </c>
      <c r="CE6" s="21">
        <f t="shared" si="9"/>
        <v>431.8</v>
      </c>
      <c r="CF6" s="21">
        <f t="shared" si="9"/>
        <v>524.39</v>
      </c>
      <c r="CG6" s="21">
        <f t="shared" si="9"/>
        <v>287.91000000000003</v>
      </c>
      <c r="CH6" s="21">
        <f t="shared" si="9"/>
        <v>269.33</v>
      </c>
      <c r="CI6" s="21">
        <f t="shared" si="9"/>
        <v>280.23</v>
      </c>
      <c r="CJ6" s="21">
        <f t="shared" si="9"/>
        <v>282.70999999999998</v>
      </c>
      <c r="CK6" s="21">
        <f t="shared" si="9"/>
        <v>291.82</v>
      </c>
      <c r="CL6" s="20" t="str">
        <f>IF(CL7="","",IF(CL7="-","【-】","【"&amp;SUBSTITUTE(TEXT(CL7,"#,##0.00"),"-","△")&amp;"】"))</f>
        <v>【294.83】</v>
      </c>
      <c r="CM6" s="21">
        <f>IF(CM7="",NA(),CM7)</f>
        <v>61.71</v>
      </c>
      <c r="CN6" s="21">
        <f t="shared" ref="CN6:CV6" si="10">IF(CN7="",NA(),CN7)</f>
        <v>62.33</v>
      </c>
      <c r="CO6" s="21">
        <f t="shared" si="10"/>
        <v>63.56</v>
      </c>
      <c r="CP6" s="21">
        <f t="shared" si="10"/>
        <v>62.34</v>
      </c>
      <c r="CQ6" s="21">
        <f t="shared" si="10"/>
        <v>59.75</v>
      </c>
      <c r="CR6" s="21">
        <f t="shared" si="10"/>
        <v>54.93</v>
      </c>
      <c r="CS6" s="21">
        <f t="shared" si="10"/>
        <v>59.64</v>
      </c>
      <c r="CT6" s="21">
        <f t="shared" si="10"/>
        <v>58.19</v>
      </c>
      <c r="CU6" s="21">
        <f t="shared" si="10"/>
        <v>56.52</v>
      </c>
      <c r="CV6" s="21">
        <f t="shared" si="10"/>
        <v>88.45</v>
      </c>
      <c r="CW6" s="20" t="str">
        <f>IF(CW7="","",IF(CW7="-","【-】","【"&amp;SUBSTITUTE(TEXT(CW7,"#,##0.00"),"-","△")&amp;"】"))</f>
        <v>【84.27】</v>
      </c>
      <c r="CX6" s="21">
        <f>IF(CX7="",NA(),CX7)</f>
        <v>100</v>
      </c>
      <c r="CY6" s="21">
        <f t="shared" ref="CY6:DG6" si="11">IF(CY7="",NA(),CY7)</f>
        <v>100</v>
      </c>
      <c r="CZ6" s="21">
        <f t="shared" si="11"/>
        <v>100</v>
      </c>
      <c r="DA6" s="21">
        <f t="shared" si="11"/>
        <v>100</v>
      </c>
      <c r="DB6" s="21">
        <f t="shared" si="11"/>
        <v>100</v>
      </c>
      <c r="DC6" s="21">
        <f t="shared" si="11"/>
        <v>65.569999999999993</v>
      </c>
      <c r="DD6" s="21">
        <f t="shared" si="11"/>
        <v>90.63</v>
      </c>
      <c r="DE6" s="21">
        <f t="shared" si="11"/>
        <v>87.8</v>
      </c>
      <c r="DF6" s="21">
        <f t="shared" si="11"/>
        <v>88.43</v>
      </c>
      <c r="DG6" s="21">
        <f t="shared" si="11"/>
        <v>90.34</v>
      </c>
      <c r="DH6" s="20" t="str">
        <f>IF(DH7="","",IF(DH7="-","【-】","【"&amp;SUBSTITUTE(TEXT(DH7,"#,##0.00"),"-","△")&amp;"】"))</f>
        <v>【86.02】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2022</v>
      </c>
      <c r="C7" s="23">
        <v>423084</v>
      </c>
      <c r="D7" s="23">
        <v>47</v>
      </c>
      <c r="E7" s="23">
        <v>18</v>
      </c>
      <c r="F7" s="23">
        <v>0</v>
      </c>
      <c r="G7" s="23">
        <v>0</v>
      </c>
      <c r="H7" s="23" t="s">
        <v>98</v>
      </c>
      <c r="I7" s="23" t="s">
        <v>99</v>
      </c>
      <c r="J7" s="23" t="s">
        <v>100</v>
      </c>
      <c r="K7" s="23" t="s">
        <v>101</v>
      </c>
      <c r="L7" s="23" t="s">
        <v>102</v>
      </c>
      <c r="M7" s="23" t="s">
        <v>103</v>
      </c>
      <c r="N7" s="24" t="s">
        <v>104</v>
      </c>
      <c r="O7" s="24" t="s">
        <v>105</v>
      </c>
      <c r="P7" s="24">
        <v>2.44</v>
      </c>
      <c r="Q7" s="24">
        <v>100</v>
      </c>
      <c r="R7" s="24">
        <v>3256</v>
      </c>
      <c r="S7" s="24">
        <v>29544</v>
      </c>
      <c r="T7" s="24">
        <v>20.94</v>
      </c>
      <c r="U7" s="24">
        <v>1410.89</v>
      </c>
      <c r="V7" s="24">
        <v>714</v>
      </c>
      <c r="W7" s="24">
        <v>15.2</v>
      </c>
      <c r="X7" s="24">
        <v>46.97</v>
      </c>
      <c r="Y7" s="24">
        <v>94.57</v>
      </c>
      <c r="Z7" s="24">
        <v>93.47</v>
      </c>
      <c r="AA7" s="24">
        <v>97.21</v>
      </c>
      <c r="AB7" s="24">
        <v>91.08</v>
      </c>
      <c r="AC7" s="24">
        <v>98.85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386.46</v>
      </c>
      <c r="BL7" s="24">
        <v>270.57</v>
      </c>
      <c r="BM7" s="24">
        <v>294.27</v>
      </c>
      <c r="BN7" s="24">
        <v>294.08999999999997</v>
      </c>
      <c r="BO7" s="24">
        <v>294.08999999999997</v>
      </c>
      <c r="BP7" s="24">
        <v>307.39</v>
      </c>
      <c r="BQ7" s="24">
        <v>44.82</v>
      </c>
      <c r="BR7" s="24">
        <v>41.06</v>
      </c>
      <c r="BS7" s="24">
        <v>39.94</v>
      </c>
      <c r="BT7" s="24">
        <v>39.93</v>
      </c>
      <c r="BU7" s="24">
        <v>32.64</v>
      </c>
      <c r="BV7" s="24">
        <v>55.85</v>
      </c>
      <c r="BW7" s="24">
        <v>62.5</v>
      </c>
      <c r="BX7" s="24">
        <v>60.59</v>
      </c>
      <c r="BY7" s="24">
        <v>60</v>
      </c>
      <c r="BZ7" s="24">
        <v>59.01</v>
      </c>
      <c r="CA7" s="24">
        <v>57.03</v>
      </c>
      <c r="CB7" s="24">
        <v>371.99</v>
      </c>
      <c r="CC7" s="24">
        <v>411.15</v>
      </c>
      <c r="CD7" s="24">
        <v>430.42</v>
      </c>
      <c r="CE7" s="24">
        <v>431.8</v>
      </c>
      <c r="CF7" s="24">
        <v>524.39</v>
      </c>
      <c r="CG7" s="24">
        <v>287.91000000000003</v>
      </c>
      <c r="CH7" s="24">
        <v>269.33</v>
      </c>
      <c r="CI7" s="24">
        <v>280.23</v>
      </c>
      <c r="CJ7" s="24">
        <v>282.70999999999998</v>
      </c>
      <c r="CK7" s="24">
        <v>291.82</v>
      </c>
      <c r="CL7" s="24">
        <v>294.83</v>
      </c>
      <c r="CM7" s="24">
        <v>61.71</v>
      </c>
      <c r="CN7" s="24">
        <v>62.33</v>
      </c>
      <c r="CO7" s="24">
        <v>63.56</v>
      </c>
      <c r="CP7" s="24">
        <v>62.34</v>
      </c>
      <c r="CQ7" s="24">
        <v>59.75</v>
      </c>
      <c r="CR7" s="24">
        <v>54.93</v>
      </c>
      <c r="CS7" s="24">
        <v>59.64</v>
      </c>
      <c r="CT7" s="24">
        <v>58.19</v>
      </c>
      <c r="CU7" s="24">
        <v>56.52</v>
      </c>
      <c r="CV7" s="24">
        <v>88.45</v>
      </c>
      <c r="CW7" s="24">
        <v>84.27</v>
      </c>
      <c r="CX7" s="24">
        <v>100</v>
      </c>
      <c r="CY7" s="24">
        <v>100</v>
      </c>
      <c r="CZ7" s="24">
        <v>100</v>
      </c>
      <c r="DA7" s="24">
        <v>100</v>
      </c>
      <c r="DB7" s="24">
        <v>100</v>
      </c>
      <c r="DC7" s="24">
        <v>65.569999999999993</v>
      </c>
      <c r="DD7" s="24">
        <v>90.63</v>
      </c>
      <c r="DE7" s="24">
        <v>87.8</v>
      </c>
      <c r="DF7" s="24">
        <v>88.43</v>
      </c>
      <c r="DG7" s="24">
        <v>90.34</v>
      </c>
      <c r="DH7" s="24">
        <v>86.02</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115</v>
      </c>
      <c r="E13" t="s">
        <v>114</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cp:lastPrinted>2024-01-24T00:46:21Z</cp:lastPrinted>
  <dcterms:created xsi:type="dcterms:W3CDTF">2023-12-12T03:01:01Z</dcterms:created>
  <dcterms:modified xsi:type="dcterms:W3CDTF">2024-03-04T01:49:33Z</dcterms:modified>
  <cp:category/>
</cp:coreProperties>
</file>