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3247579E-E2E8-465B-8FB7-78A3FF171342}" xr6:coauthVersionLast="47" xr6:coauthVersionMax="47" xr10:uidLastSave="{00000000-0000-0000-0000-000000000000}"/>
  <workbookProtection workbookAlgorithmName="SHA-512" workbookHashValue="zyVk4kt7is3NzkwED4RCcMYL3CQr2nVm4D/vMwzpnl7Fg8zeIw1KdTxc426tvVi75ZfAEakPA5mEl2w5tBlARA==" workbookSaltValue="DYJBFf5DBnNEE08gG5uOO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I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<sst xmlns="http://schemas.openxmlformats.org/spreadsheetml/2006/main" count="236" uniqueCount="119">
  <si>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</si>
  <si>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</si>
  <si>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</si>
  <si>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</si>
  <si>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</si>
  <si>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</si>
  <si>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</si>
  <si>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</si>
  <si>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</si>
  <si>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</si>
  <si>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</si>
  <si>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</si>
  <si>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</si>
  <si>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</si>
  <si>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</si>
  <si>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</si>
  <si>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</si>
  <si>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</si>
  <si>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</si>
  <si>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</si>
  <si>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</si>
  <si>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</si>
  <si>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</si>
  <si>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</si>
  <si>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</si>
  <si>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</si>
  <si>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</si>
  <si>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</si>
  <si>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</si>
  <si>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</si>
  <si>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</si>
  <si>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</si>
  <si>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</si>
  <si>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</si>
  <si>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</si>
  <si>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</si>
  <si>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</si>
  <si>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</si>
  <si>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</si>
  <si>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</si>
  <si>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</si>
  <si>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</si>
  <si>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</si>
  <si>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</si>
  <si>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</si>
  <si>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</si>
  <si>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</si>
  <si>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</si>
  <si>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</si>
  <si>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</si>
  <si>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</si>
  <si>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</si>
  <si>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</si>
  <si>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</si>
  <si>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</si>
  <si>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</si>
  <si>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</si>
  <si>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</si>
  <si>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</si>
  <si>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</si>
  <si>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</si>
  <si>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</si>
  <si>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</si>
  <si>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</si>
  <si>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</si>
  <si>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</si>
  <si>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</si>
  <si>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</si>
  <si>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</si>
  <si>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</si>
  <si>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</si>
  <si>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</si>
  <si>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</si>
  <si>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</si>
  <si>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</si>
  <si>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</si>
  <si>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</si>
  <si>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</si>
  <si>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</si>
  <si>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</si>
  <si>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</si>
  <si>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</si>
  <si>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</si>
  <si>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</si>
  <si>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</si>
  <si>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</si>
  <si>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</si>
  <si>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</si>
  <si>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</si>
  <si>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</si>
  <si>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</si>
  <si>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</si>
  <si>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</si>
  <si>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</si>
  <si>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</si>
  <si>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</si>
  <si>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</si>
  <si>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</si>
  <si>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</si>
  <si>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</si>
  <si>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</si>
  <si>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</si>
  <si>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</si>
  <si>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</si>
  <si>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</si>
  <si>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</si>
  <si>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</si>
  <si>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</si>
  <si>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</si>
  <si>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</si>
  <si>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</si>
  <si>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</si>
  <si>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</si>
  <si>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</si>
  <si>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</si>
  <si>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</si>
  <si>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管渠整備開始してから約20年が経過することとなるため、平成30年度から令和3年度の4カ年計画で国庫補助事業を活用した施設の更新事業に取り組み、施設や機器の更新を実施した。
　引き続き集落排水設備最適整備構想に基づく施設の更新事業と適正な維持管理を実施することで、施設等の長寿命化を図る。
　</t>
    <rPh sb="48" eb="50">
      <t>コッコ</t>
    </rPh>
    <rPh sb="50" eb="52">
      <t>ホジョ</t>
    </rPh>
    <rPh sb="52" eb="54">
      <t>ジギョウ</t>
    </rPh>
    <rPh sb="55" eb="57">
      <t>カツヨウ</t>
    </rPh>
    <rPh sb="59" eb="61">
      <t>シセツ</t>
    </rPh>
    <rPh sb="67" eb="68">
      <t>ト</t>
    </rPh>
    <rPh sb="69" eb="70">
      <t>ク</t>
    </rPh>
    <rPh sb="81" eb="83">
      <t>ジッシ</t>
    </rPh>
    <rPh sb="93" eb="95">
      <t>シュウラク</t>
    </rPh>
    <rPh sb="95" eb="97">
      <t>ハイスイ</t>
    </rPh>
    <rPh sb="97" eb="99">
      <t>セツビ</t>
    </rPh>
    <rPh sb="99" eb="101">
      <t>サイテキ</t>
    </rPh>
    <rPh sb="101" eb="103">
      <t>セイビ</t>
    </rPh>
    <rPh sb="103" eb="105">
      <t>コウソウ</t>
    </rPh>
    <rPh sb="106" eb="107">
      <t>モト</t>
    </rPh>
    <rPh sb="109" eb="111">
      <t>シセツ</t>
    </rPh>
    <rPh sb="112" eb="114">
      <t>コウシン</t>
    </rPh>
    <rPh sb="114" eb="116">
      <t>ジギョウ</t>
    </rPh>
    <phoneticPr fontId="4"/>
  </si>
  <si>
    <t>　施設運営に多大な金額を要しており、料金収入だけでは賄えない状況である。
　令和6年度から地方公営企業法全部適用の企業会計へ移行することにより経営状況の見える化を図り、精度の高い現状把握・分析を行ったうえで、コストカットや料金値上げの検討を含め、継続的な施設運営が行えるよう経営改善について検討する必要がある。</t>
    <rPh sb="30" eb="32">
      <t>ジョウキョウ</t>
    </rPh>
    <rPh sb="53" eb="55">
      <t>ゼンブ</t>
    </rPh>
    <rPh sb="58" eb="60">
      <t>キギョウ</t>
    </rPh>
    <rPh sb="60" eb="62">
      <t>カイケイ</t>
    </rPh>
    <rPh sb="63" eb="65">
      <t>イコウ</t>
    </rPh>
    <rPh sb="72" eb="74">
      <t>ケイエイ</t>
    </rPh>
    <rPh sb="74" eb="76">
      <t>ジョウキョウ</t>
    </rPh>
    <rPh sb="77" eb="78">
      <t>ミ</t>
    </rPh>
    <rPh sb="80" eb="81">
      <t>カ</t>
    </rPh>
    <rPh sb="82" eb="83">
      <t>ハカ</t>
    </rPh>
    <rPh sb="85" eb="87">
      <t>セイド</t>
    </rPh>
    <rPh sb="88" eb="89">
      <t>タカ</t>
    </rPh>
    <rPh sb="90" eb="92">
      <t>ゲンジョウ</t>
    </rPh>
    <rPh sb="92" eb="94">
      <t>ハアク</t>
    </rPh>
    <rPh sb="95" eb="97">
      <t>ブンセキ</t>
    </rPh>
    <rPh sb="98" eb="99">
      <t>オコナ</t>
    </rPh>
    <rPh sb="121" eb="122">
      <t>フク</t>
    </rPh>
    <rPh sb="138" eb="140">
      <t>ケイエイ</t>
    </rPh>
    <rPh sb="140" eb="142">
      <t>カイゼン</t>
    </rPh>
    <phoneticPr fontId="4"/>
  </si>
  <si>
    <t>　事業規模全体は小さいものの、施設の維持管理に多額の費用を要しており、料金収入のみでの経営が出来ない状況となっている。現段階では繰入金という形で一般会計より補填しているが、経営体質の改善に向けた料金等の見直しについて早急に検討する必要がある。
　水洗化率は93.82％と類似団体に比べ高い水準を指しているが、今後の新規接続が多くは見込めず、人口減少に伴う処理水量の減少がそのまま料金収入減に直結している。
　料金の値上げの検討と並行し、安価で代用できるものがあれば進んで取り組み、コスト削減に努める。
　令和6年度から経営状況の見える化への取り組みとして、公営企業法全部適用の企業会計へ移行する。</t>
    <rPh sb="86" eb="88">
      <t>ケイエイ</t>
    </rPh>
    <rPh sb="88" eb="90">
      <t>タイシツ</t>
    </rPh>
    <rPh sb="91" eb="93">
      <t>カイゼン</t>
    </rPh>
    <rPh sb="94" eb="95">
      <t>ム</t>
    </rPh>
    <rPh sb="108" eb="110">
      <t>サッキュウ</t>
    </rPh>
    <rPh sb="176" eb="177">
      <t>トモナ</t>
    </rPh>
    <rPh sb="178" eb="180">
      <t>ショリ</t>
    </rPh>
    <rPh sb="180" eb="182">
      <t>スイリョウ</t>
    </rPh>
    <rPh sb="183" eb="185">
      <t>ゲンショウ</t>
    </rPh>
    <rPh sb="213" eb="215">
      <t>ケントウ</t>
    </rPh>
    <rPh sb="216" eb="218">
      <t>ヘイコウ</t>
    </rPh>
    <rPh sb="255" eb="257">
      <t>レイワ</t>
    </rPh>
    <rPh sb="258" eb="259">
      <t>ネン</t>
    </rPh>
    <rPh sb="259" eb="260">
      <t>ド</t>
    </rPh>
    <rPh sb="262" eb="264">
      <t>ケイエイ</t>
    </rPh>
    <rPh sb="264" eb="266">
      <t>ジョウキョウ</t>
    </rPh>
    <rPh sb="267" eb="268">
      <t>ミ</t>
    </rPh>
    <rPh sb="270" eb="271">
      <t>カ</t>
    </rPh>
    <rPh sb="281" eb="283">
      <t>コウエイ</t>
    </rPh>
    <rPh sb="283" eb="285">
      <t>キギョウ</t>
    </rPh>
    <rPh sb="285" eb="286">
      <t>ホウ</t>
    </rPh>
    <rPh sb="286" eb="288">
      <t>ゼンブ</t>
    </rPh>
    <rPh sb="288" eb="290">
      <t>テキヨウ</t>
    </rPh>
    <rPh sb="291" eb="293">
      <t>キギョウ</t>
    </rPh>
    <rPh sb="293" eb="295">
      <t>カイケイ</t>
    </rPh>
    <rPh sb="296" eb="29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</si>
</sst>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C-4E5A-B685-AF22B4EE72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8A0C-4E5A-B685-AF22B4EE72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48.7</c:v>
                </c:pt>
                <c:pt idx="1">
                  <c:v>50.43</c:v>
                </c:pt>
                <c:pt idx="2">
                  <c:v>56.09</c:v>
                </c:pt>
                <c:pt idx="3">
                  <c:v>50</c:v>
                </c:pt>
                <c:pt idx="4">
                  <c:v>48.7</c:v>
                </c:pt>
              </c:numCache>
            </c:numRef>
          </c:val>
          <c:extLst>
            <c:ext xmlns:c16="http://schemas.microsoft.com/office/drawing/2014/chart" uri="{C3380CC4-5D6E-409C-BE32-E72D297353CC}">
              <c16:uniqueId val="{00000000-8FE6-4E99-B3B7-D9FC9EAF54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FE6-4E99-B3B7-D9FC9EAF54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88.06</c:v>
                </c:pt>
                <c:pt idx="1">
                  <c:v>90.35</c:v>
                </c:pt>
                <c:pt idx="2">
                  <c:v>90.12</c:v>
                </c:pt>
                <c:pt idx="3">
                  <c:v>91.51</c:v>
                </c:pt>
                <c:pt idx="4">
                  <c:v>93.82</c:v>
                </c:pt>
              </c:numCache>
            </c:numRef>
          </c:val>
          <c:extLst>
            <c:ext xmlns:c16="http://schemas.microsoft.com/office/drawing/2014/chart" uri="{C3380CC4-5D6E-409C-BE32-E72D297353CC}">
              <c16:uniqueId val="{00000000-3B23-4760-9074-C85CDE2D8E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3B23-4760-9074-C85CDE2D8E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97.21</c:v>
                </c:pt>
                <c:pt idx="1">
                  <c:v>99.57</c:v>
                </c:pt>
                <c:pt idx="2">
                  <c:v>99.98</c:v>
                </c:pt>
                <c:pt idx="3">
                  <c:v>92.09</c:v>
                </c:pt>
                <c:pt idx="4">
                  <c:v>104.09</c:v>
                </c:pt>
              </c:numCache>
            </c:numRef>
          </c:val>
          <c:extLst>
            <c:ext xmlns:c16="http://schemas.microsoft.com/office/drawing/2014/chart" uri="{C3380CC4-5D6E-409C-BE32-E72D297353CC}">
              <c16:uniqueId val="{00000000-960B-46F1-AB69-49DC61FE2AD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0B-46F1-AB69-49DC61FE2AD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F3-4CC9-880E-EB37BB3E791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F3-4CC9-880E-EB37BB3E791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EB-469E-BAA0-78BB712821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EB-469E-BAA0-78BB712821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B8-4E92-BFB1-0C487AC3FA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B8-4E92-BFB1-0C487AC3FA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E5-4E55-BDC1-BA9322B769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5-4E55-BDC1-BA9322B769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3647.08</c:v>
                </c:pt>
                <c:pt idx="1">
                  <c:v>3290.82</c:v>
                </c:pt>
                <c:pt idx="2">
                  <c:v>3007.24</c:v>
                </c:pt>
                <c:pt idx="3">
                  <c:v>3016.09</c:v>
                </c:pt>
                <c:pt idx="4">
                  <c:v>2738.62</c:v>
                </c:pt>
              </c:numCache>
            </c:numRef>
          </c:val>
          <c:extLst>
            <c:ext xmlns:c16="http://schemas.microsoft.com/office/drawing/2014/chart" uri="{C3380CC4-5D6E-409C-BE32-E72D297353CC}">
              <c16:uniqueId val="{00000000-B4D1-49FC-8CE8-67905FAD271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B4D1-49FC-8CE8-67905FAD271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86.84</c:v>
                </c:pt>
                <c:pt idx="1">
                  <c:v>76.84</c:v>
                </c:pt>
                <c:pt idx="2">
                  <c:v>89.05</c:v>
                </c:pt>
                <c:pt idx="3">
                  <c:v>70.42</c:v>
                </c:pt>
                <c:pt idx="4">
                  <c:v>69.06</c:v>
                </c:pt>
              </c:numCache>
            </c:numRef>
          </c:val>
          <c:extLst>
            <c:ext xmlns:c16="http://schemas.microsoft.com/office/drawing/2014/chart" uri="{C3380CC4-5D6E-409C-BE32-E72D297353CC}">
              <c16:uniqueId val="{00000000-A138-45BD-B852-CBD257BDC3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138-45BD-B852-CBD257BDC3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186.75</c:v>
                </c:pt>
                <c:pt idx="1">
                  <c:v>209.98</c:v>
                </c:pt>
                <c:pt idx="2">
                  <c:v>186.44</c:v>
                </c:pt>
                <c:pt idx="3">
                  <c:v>234.21</c:v>
                </c:pt>
                <c:pt idx="4">
                  <c:v>239.61</c:v>
                </c:pt>
              </c:numCache>
            </c:numRef>
          </c:val>
          <c:extLst>
            <c:ext xmlns:c16="http://schemas.microsoft.com/office/drawing/2014/chart" uri="{C3380CC4-5D6E-409C-BE32-E72D297353CC}">
              <c16:uniqueId val="{00000000-F643-4DB9-A307-B73C9117A5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643-4DB9-A307-B73C9117A5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東彼杵町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7556</v>
      </c>
      <c r="AM8" s="46"/>
      <c r="AN8" s="46"/>
      <c r="AO8" s="46"/>
      <c r="AP8" s="46"/>
      <c r="AQ8" s="46"/>
      <c r="AR8" s="46"/>
      <c r="AS8" s="46"/>
      <c r="AT8" s="45">
        <f>データ!T6</f>
        <v>74.290000000000006</v>
      </c>
      <c r="AU8" s="45"/>
      <c r="AV8" s="45"/>
      <c r="AW8" s="45"/>
      <c r="AX8" s="45"/>
      <c r="AY8" s="45"/>
      <c r="AZ8" s="45"/>
      <c r="BA8" s="45"/>
      <c r="BB8" s="45">
        <f>データ!U6</f>
        <v>101.71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6.23</v>
      </c>
      <c r="Q10" s="45"/>
      <c r="R10" s="45"/>
      <c r="S10" s="45"/>
      <c r="T10" s="45"/>
      <c r="U10" s="45"/>
      <c r="V10" s="45"/>
      <c r="W10" s="45">
        <f>データ!Q6</f>
        <v>99.92</v>
      </c>
      <c r="X10" s="45"/>
      <c r="Y10" s="45"/>
      <c r="Z10" s="45"/>
      <c r="AA10" s="45"/>
      <c r="AB10" s="45"/>
      <c r="AC10" s="45"/>
      <c r="AD10" s="46">
        <f>データ!R6</f>
        <v>3160</v>
      </c>
      <c r="AE10" s="46"/>
      <c r="AF10" s="46"/>
      <c r="AG10" s="46"/>
      <c r="AH10" s="46"/>
      <c r="AI10" s="46"/>
      <c r="AJ10" s="46"/>
      <c r="AK10" s="2"/>
      <c r="AL10" s="46">
        <f>データ!V6</f>
        <v>469</v>
      </c>
      <c r="AM10" s="46"/>
      <c r="AN10" s="46"/>
      <c r="AO10" s="46"/>
      <c r="AP10" s="46"/>
      <c r="AQ10" s="46"/>
      <c r="AR10" s="46"/>
      <c r="AS10" s="46"/>
      <c r="AT10" s="45">
        <f>データ!W6</f>
        <v>0.19</v>
      </c>
      <c r="AU10" s="45"/>
      <c r="AV10" s="45"/>
      <c r="AW10" s="45"/>
      <c r="AX10" s="45"/>
      <c r="AY10" s="45"/>
      <c r="AZ10" s="45"/>
      <c r="BA10" s="45"/>
      <c r="BB10" s="45">
        <f>データ!X6</f>
        <v>2468.42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xPRt9VObIIcqJtPhZnIGdi9ZWTkTmFYQDzLO5A0PQ4UXtCVYzdHZf6vD88nZm3k/h+eW6PSAR6SKN3Gjz0YLVQ==" saltValue="CMMuEXlnnR1AkCYKj/Td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423211</v>
      </c>
      <c r="D6" s="19">
        <f t="shared" si="3"/>
        <v>47</v>
      </c>
      <c r="E6" s="19">
        <f t="shared" si="3"/>
        <v>17</v>
      </c>
      <c r="F6" s="19">
        <f t="shared" si="3"/>
        <v>5</v>
      </c>
      <c r="G6" s="19">
        <f t="shared" si="3"/>
        <v>0</v>
      </c>
      <c r="H6" s="19" t="str">
        <f t="shared" si="3"/>
        <v>長崎県　東彼杵町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6.23</v>
      </c>
      <c r="Q6" s="20">
        <f t="shared" si="3"/>
        <v>99.92</v>
      </c>
      <c r="R6" s="20">
        <f t="shared" si="3"/>
        <v>3160</v>
      </c>
      <c r="S6" s="20">
        <f t="shared" si="3"/>
        <v>7556</v>
      </c>
      <c r="T6" s="20">
        <f t="shared" si="3"/>
        <v>74.290000000000006</v>
      </c>
      <c r="U6" s="20">
        <f t="shared" si="3"/>
        <v>101.71</v>
      </c>
      <c r="V6" s="20">
        <f t="shared" si="3"/>
        <v>469</v>
      </c>
      <c r="W6" s="20">
        <f t="shared" si="3"/>
        <v>0.19</v>
      </c>
      <c r="X6" s="20">
        <f t="shared" si="3"/>
        <v>2468.42</v>
      </c>
      <c r="Y6" s="21">
        <f>IF(Y7="",NA(),Y7)</f>
        <v>97.21</v>
      </c>
      <c r="Z6" s="21">
        <f t="shared" ref="Z6:AH6" si="4">IF(Z7="",NA(),Z7)</f>
        <v>99.57</v>
      </c>
      <c r="AA6" s="21">
        <f t="shared" si="4"/>
        <v>99.98</v>
      </c>
      <c r="AB6" s="21">
        <f t="shared" si="4"/>
        <v>92.09</v>
      </c>
      <c r="AC6" s="21">
        <f t="shared" si="4"/>
        <v>104.09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3647.08</v>
      </c>
      <c r="BG6" s="21">
        <f t="shared" ref="BG6:BO6" si="7">IF(BG7="",NA(),BG7)</f>
        <v>3290.82</v>
      </c>
      <c r="BH6" s="21">
        <f t="shared" si="7"/>
        <v>3007.24</v>
      </c>
      <c r="BI6" s="21">
        <f t="shared" si="7"/>
        <v>3016.09</v>
      </c>
      <c r="BJ6" s="21">
        <f t="shared" si="7"/>
        <v>2738.62</v>
      </c>
      <c r="BK6" s="21">
        <f t="shared" si="7"/>
        <v>789.46</v>
      </c>
      <c r="BL6" s="21">
        <f t="shared" si="7"/>
        <v>826.83</v>
      </c>
      <c r="BM6" s="21">
        <f t="shared" si="7"/>
        <v>867.83</v>
      </c>
      <c r="BN6" s="21">
        <f t="shared" si="7"/>
        <v>791.76</v>
      </c>
      <c r="BO6" s="21">
        <f t="shared" si="7"/>
        <v>900.82</v>
      </c>
      <c r="BP6" s="20" t="str">
        <f>IF(BP7="","",IF(BP7="-","【-】","【"&amp;SUBSTITUTE(TEXT(BP7,"#,##0.00"),"-","△")&amp;"】"))</f>
        <v>【809.19】</v>
      </c>
      <c r="BQ6" s="21">
        <f>IF(BQ7="",NA(),BQ7)</f>
        <v>86.84</v>
      </c>
      <c r="BR6" s="21">
        <f t="shared" ref="BR6:BZ6" si="8">IF(BR7="",NA(),BR7)</f>
        <v>76.84</v>
      </c>
      <c r="BS6" s="21">
        <f t="shared" si="8"/>
        <v>89.05</v>
      </c>
      <c r="BT6" s="21">
        <f t="shared" si="8"/>
        <v>70.42</v>
      </c>
      <c r="BU6" s="21">
        <f t="shared" si="8"/>
        <v>69.06</v>
      </c>
      <c r="BV6" s="21">
        <f t="shared" si="8"/>
        <v>57.77</v>
      </c>
      <c r="BW6" s="21">
        <f t="shared" si="8"/>
        <v>57.31</v>
      </c>
      <c r="BX6" s="21">
        <f t="shared" si="8"/>
        <v>57.08</v>
      </c>
      <c r="BY6" s="21">
        <f t="shared" si="8"/>
        <v>56.26</v>
      </c>
      <c r="BZ6" s="21">
        <f t="shared" si="8"/>
        <v>52.94</v>
      </c>
      <c r="CA6" s="20" t="str">
        <f>IF(CA7="","",IF(CA7="-","【-】","【"&amp;SUBSTITUTE(TEXT(CA7,"#,##0.00"),"-","△")&amp;"】"))</f>
        <v>【57.02】</v>
      </c>
      <c r="CB6" s="21">
        <f>IF(CB7="",NA(),CB7)</f>
        <v>186.75</v>
      </c>
      <c r="CC6" s="21">
        <f t="shared" ref="CC6:CK6" si="9">IF(CC7="",NA(),CC7)</f>
        <v>209.98</v>
      </c>
      <c r="CD6" s="21">
        <f t="shared" si="9"/>
        <v>186.44</v>
      </c>
      <c r="CE6" s="21">
        <f t="shared" si="9"/>
        <v>234.21</v>
      </c>
      <c r="CF6" s="21">
        <f t="shared" si="9"/>
        <v>239.61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48.7</v>
      </c>
      <c r="CN6" s="21">
        <f t="shared" ref="CN6:CV6" si="10">IF(CN7="",NA(),CN7)</f>
        <v>50.43</v>
      </c>
      <c r="CO6" s="21">
        <f t="shared" si="10"/>
        <v>56.09</v>
      </c>
      <c r="CP6" s="21">
        <f t="shared" si="10"/>
        <v>50</v>
      </c>
      <c r="CQ6" s="21">
        <f t="shared" si="10"/>
        <v>48.7</v>
      </c>
      <c r="CR6" s="21">
        <f t="shared" si="10"/>
        <v>50.68</v>
      </c>
      <c r="CS6" s="21">
        <f t="shared" si="10"/>
        <v>50.14</v>
      </c>
      <c r="CT6" s="21">
        <f t="shared" si="10"/>
        <v>54.83</v>
      </c>
      <c r="CU6" s="21">
        <f t="shared" si="10"/>
        <v>66.53</v>
      </c>
      <c r="CV6" s="21">
        <f t="shared" si="10"/>
        <v>52.35</v>
      </c>
      <c r="CW6" s="20" t="str">
        <f>IF(CW7="","",IF(CW7="-","【-】","【"&amp;SUBSTITUTE(TEXT(CW7,"#,##0.00"),"-","△")&amp;"】"))</f>
        <v>【52.55】</v>
      </c>
      <c r="CX6" s="21">
        <f>IF(CX7="",NA(),CX7)</f>
        <v>88.06</v>
      </c>
      <c r="CY6" s="21">
        <f t="shared" ref="CY6:DG6" si="11">IF(CY7="",NA(),CY7)</f>
        <v>90.35</v>
      </c>
      <c r="CZ6" s="21">
        <f t="shared" si="11"/>
        <v>90.12</v>
      </c>
      <c r="DA6" s="21">
        <f t="shared" si="11"/>
        <v>91.51</v>
      </c>
      <c r="DB6" s="21">
        <f t="shared" si="11"/>
        <v>93.82</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423211</v>
      </c>
      <c r="D7" s="23">
        <v>47</v>
      </c>
      <c r="E7" s="23">
        <v>17</v>
      </c>
      <c r="F7" s="23">
        <v>5</v>
      </c>
      <c r="G7" s="23">
        <v>0</v>
      </c>
      <c r="H7" s="23" t="s">
        <v>98</v>
      </c>
      <c r="I7" s="23" t="s">
        <v>99</v>
      </c>
      <c r="J7" s="23" t="s">
        <v>100</v>
      </c>
      <c r="K7" s="23" t="s">
        <v>101</v>
      </c>
      <c r="L7" s="23" t="s">
        <v>102</v>
      </c>
      <c r="M7" s="23" t="s">
        <v>103</v>
      </c>
      <c r="N7" s="24" t="s">
        <v>104</v>
      </c>
      <c r="O7" s="24" t="s">
        <v>105</v>
      </c>
      <c r="P7" s="24">
        <v>6.23</v>
      </c>
      <c r="Q7" s="24">
        <v>99.92</v>
      </c>
      <c r="R7" s="24">
        <v>3160</v>
      </c>
      <c r="S7" s="24">
        <v>7556</v>
      </c>
      <c r="T7" s="24">
        <v>74.290000000000006</v>
      </c>
      <c r="U7" s="24">
        <v>101.71</v>
      </c>
      <c r="V7" s="24">
        <v>469</v>
      </c>
      <c r="W7" s="24">
        <v>0.19</v>
      </c>
      <c r="X7" s="24">
        <v>2468.42</v>
      </c>
      <c r="Y7" s="24">
        <v>97.21</v>
      </c>
      <c r="Z7" s="24">
        <v>99.57</v>
      </c>
      <c r="AA7" s="24">
        <v>99.98</v>
      </c>
      <c r="AB7" s="24">
        <v>92.09</v>
      </c>
      <c r="AC7" s="24">
        <v>104.09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3647.08</v>
      </c>
      <c r="BG7" s="24">
        <v>3290.82</v>
      </c>
      <c r="BH7" s="24">
        <v>3007.24</v>
      </c>
      <c r="BI7" s="24">
        <v>3016.09</v>
      </c>
      <c r="BJ7" s="24">
        <v>2738.62</v>
      </c>
      <c r="BK7" s="24">
        <v>789.46</v>
      </c>
      <c r="BL7" s="24">
        <v>826.83</v>
      </c>
      <c r="BM7" s="24">
        <v>867.83</v>
      </c>
      <c r="BN7" s="24">
        <v>791.76</v>
      </c>
      <c r="BO7" s="24">
        <v>900.82</v>
      </c>
      <c r="BP7" s="24">
        <v>809.19</v>
      </c>
      <c r="BQ7" s="24">
        <v>86.84</v>
      </c>
      <c r="BR7" s="24">
        <v>76.84</v>
      </c>
      <c r="BS7" s="24">
        <v>89.05</v>
      </c>
      <c r="BT7" s="24">
        <v>70.42</v>
      </c>
      <c r="BU7" s="24">
        <v>69.06</v>
      </c>
      <c r="BV7" s="24">
        <v>57.77</v>
      </c>
      <c r="BW7" s="24">
        <v>57.31</v>
      </c>
      <c r="BX7" s="24">
        <v>57.08</v>
      </c>
      <c r="BY7" s="24">
        <v>56.26</v>
      </c>
      <c r="BZ7" s="24">
        <v>52.94</v>
      </c>
      <c r="CA7" s="24">
        <v>57.02</v>
      </c>
      <c r="CB7" s="24">
        <v>186.75</v>
      </c>
      <c r="CC7" s="24">
        <v>209.98</v>
      </c>
      <c r="CD7" s="24">
        <v>186.44</v>
      </c>
      <c r="CE7" s="24">
        <v>234.21</v>
      </c>
      <c r="CF7" s="24">
        <v>239.61</v>
      </c>
      <c r="CG7" s="24">
        <v>274.35000000000002</v>
      </c>
      <c r="CH7" s="24">
        <v>273.52</v>
      </c>
      <c r="CI7" s="24">
        <v>274.99</v>
      </c>
      <c r="CJ7" s="24">
        <v>282.08999999999997</v>
      </c>
      <c r="CK7" s="24">
        <v>303.27999999999997</v>
      </c>
      <c r="CL7" s="24">
        <v>273.68</v>
      </c>
      <c r="CM7" s="24">
        <v>48.7</v>
      </c>
      <c r="CN7" s="24">
        <v>50.43</v>
      </c>
      <c r="CO7" s="24">
        <v>56.09</v>
      </c>
      <c r="CP7" s="24">
        <v>50</v>
      </c>
      <c r="CQ7" s="24">
        <v>48.7</v>
      </c>
      <c r="CR7" s="24">
        <v>50.68</v>
      </c>
      <c r="CS7" s="24">
        <v>50.14</v>
      </c>
      <c r="CT7" s="24">
        <v>54.83</v>
      </c>
      <c r="CU7" s="24">
        <v>66.53</v>
      </c>
      <c r="CV7" s="24">
        <v>52.35</v>
      </c>
      <c r="CW7" s="24">
        <v>52.55</v>
      </c>
      <c r="CX7" s="24">
        <v>88.06</v>
      </c>
      <c r="CY7" s="24">
        <v>90.35</v>
      </c>
      <c r="CZ7" s="24">
        <v>90.12</v>
      </c>
      <c r="DA7" s="24">
        <v>91.51</v>
      </c>
      <c r="DB7" s="24">
        <v>93.82</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2023-12-12T02:56:17Z</dcterms:created>
  <dcterms:modified xsi:type="dcterms:W3CDTF">2024-03-04T01:50:18Z</dcterms:modified>
  <cp:category/>
</cp:coreProperties>
</file>