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53D58A43-9FB4-4E42-A6C9-111D5C7C75D8}" xr6:coauthVersionLast="47" xr6:coauthVersionMax="47" xr10:uidLastSave="{00000000-0000-0000-0000-000000000000}"/>
  <workbookProtection workbookAlgorithmName="SHA-512" workbookHashValue="ULQxjcouQOYzDVvldrdijAJFdQkdMIAV0ycO8m7bjZvdTnCjNUf57R0kqXYwHBTHY4h2m+P35EmodYfrsE7xVw==" workbookSaltValue="W+ZAJwA2mR+qmpuEnZEGG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O6" i="5"/>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AT10" i="4"/>
  <c r="W10" i="4"/>
  <c r="P10" i="4"/>
  <c r="I10" i="4"/>
  <c r="BB8" i="4"/>
  <c r="AL8" i="4"/>
  <c r="AD8" i="4"/>
  <c r="W8" i="4"/>
  <c r="P8" i="4"/>
  <c r="B8"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<sst xmlns="http://schemas.openxmlformats.org/spreadsheetml/2006/main" count="275" uniqueCount="116">
  <si>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</si>
  <si>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</si>
  <si>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</si>
  <si>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</si>
  <si>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</si>
  <si>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</si>
  <si>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</si>
  <si>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</si>
  <si>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</si>
  <si>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</si>
  <si>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</si>
  <si>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</si>
  <si>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</si>
  <si>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</si>
  <si>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</si>
  <si>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</si>
  <si>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</si>
  <si>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</si>
  <si>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</si>
  <si>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</si>
  <si>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</si>
  <si>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</si>
  <si>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</si>
  <si>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</si>
  <si>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</si>
  <si>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</si>
  <si>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</si>
  <si>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</si>
  <si>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</si>
  <si>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</si>
  <si>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</si>
  <si>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</si>
  <si>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</si>
  <si>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</si>
  <si>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</si>
  <si>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</si>
  <si>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</si>
  <si>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</si>
  <si>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</si>
  <si>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</si>
  <si>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</si>
  <si>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</si>
  <si>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</si>
  <si>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</si>
  <si>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</si>
  <si>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</si>
  <si>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</si>
  <si>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</si>
  <si>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</si>
  <si>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</si>
  <si>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</si>
  <si>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</si>
  <si>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</si>
  <si>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</si>
  <si>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</si>
  <si>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</si>
  <si>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</si>
  <si>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</si>
  <si>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</si>
  <si>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</si>
  <si>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</si>
  <si>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</si>
  <si>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</si>
  <si>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</si>
  <si>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</si>
  <si>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</si>
  <si>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</si>
  <si>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</si>
  <si>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</si>
  <si>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</si>
  <si>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</si>
  <si>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</si>
  <si>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</si>
  <si>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</si>
  <si>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</si>
  <si>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</si>
  <si>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</si>
  <si>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</si>
  <si>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</si>
  <si>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</si>
  <si>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</si>
  <si>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</si>
  <si>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</si>
  <si>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</si>
  <si>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</si>
  <si>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</si>
  <si>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</si>
  <si>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</si>
  <si>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</si>
  <si>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</si>
  <si>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</si>
  <si>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</si>
  <si>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</si>
  <si>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</si>
  <si>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</si>
  <si>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</si>
  <si>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</si>
  <si>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</si>
  <si>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</si>
  <si>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</si>
  <si>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</si>
  <si>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</si>
  <si>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</si>
  <si>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</si>
  <si>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</si>
  <si>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</si>
  <si>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</si>
  <si>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</si>
  <si>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</si>
  <si>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</si>
  <si>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</si>
  <si>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</si>
  <si>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</si>
  <si>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経常収支比率は100％を超え、累積欠損金比率は、欠損を生じていないが、流動比率が100％を下回っており、平均値からも低く、短期的な債務に対して、流動資産にて賄えていない状況であることから、経費の削減および事業の効率化を実施し、下水道への加入促進を行い有収水量の増加を図る取り組みが必要である。</t>
    <phoneticPr fontId="4"/>
  </si>
  <si>
    <t xml:space="preserve"> 下水道使用料収入のみでは経営が成り立たず、一般会計からの繰入金を要している。また、令和2年度からは企業会計へ移行し、資産の状況や適正な使用料を把握するよう努めている。
　また、安定した経営を行うためには使用料収入の増加は不可欠であり、下水道への加入促進といった取り組みが必要である。
　なお、老朽化する施設に対しても計画的な改築更新を行い、持続可能で安定的な経営を図る。
※令和2年度より地方公営企業法適用事業となったため、令和元年度以前のデータは該当数値のあるものであっても本分析表に記載されていない。</t>
    <phoneticPr fontId="4"/>
  </si>
  <si>
    <t xml:space="preserve"> 平成9年の供用開始から25年が経過している。有形固定資産減価償却率は平均を下回っているが、機械設備等に老朽化が見られる。この改築更新費用は多額であり、安定的な経営を行うためにも計画的な改築更新が必要となる。下水道施設に係るストックマネジメント計画を策定しており、老朽化した施設に対してはストックマネジメント計画に合致した計画的な更新を行っていく。</t>
    <rPh sb="14" eb="1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</si>
</sst>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519-48C2-B307-5BA9BA5D16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2519-48C2-B307-5BA9BA5D16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62.35</c:v>
                </c:pt>
                <c:pt idx="3">
                  <c:v>62.26</c:v>
                </c:pt>
                <c:pt idx="4">
                  <c:v>63.32</c:v>
                </c:pt>
              </c:numCache>
            </c:numRef>
          </c:val>
          <c:extLst>
            <c:ext xmlns:c16="http://schemas.microsoft.com/office/drawing/2014/chart" uri="{C3380CC4-5D6E-409C-BE32-E72D297353CC}">
              <c16:uniqueId val="{00000000-4FBC-4BDD-93FA-71AF1E5816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4FBC-4BDD-93FA-71AF1E5816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86.22</c:v>
                </c:pt>
                <c:pt idx="3">
                  <c:v>86.66</c:v>
                </c:pt>
                <c:pt idx="4">
                  <c:v>87.71</c:v>
                </c:pt>
              </c:numCache>
            </c:numRef>
          </c:val>
          <c:extLst>
            <c:ext xmlns:c16="http://schemas.microsoft.com/office/drawing/2014/chart" uri="{C3380CC4-5D6E-409C-BE32-E72D297353CC}">
              <c16:uniqueId val="{00000000-2F85-4C61-B5A5-4CB7613E6C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2F85-4C61-B5A5-4CB7613E6C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c:v>
                </c:pt>
                <c:pt idx="3">
                  <c:v>112.75</c:v>
                </c:pt>
                <c:pt idx="4">
                  <c:v>122.76</c:v>
                </c:pt>
              </c:numCache>
            </c:numRef>
          </c:val>
          <c:extLst>
            <c:ext xmlns:c16="http://schemas.microsoft.com/office/drawing/2014/chart" uri="{C3380CC4-5D6E-409C-BE32-E72D297353CC}">
              <c16:uniqueId val="{00000000-101E-4924-9844-6EC948E508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101E-4924-9844-6EC948E508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4.59</c:v>
                </c:pt>
                <c:pt idx="3">
                  <c:v>9.06</c:v>
                </c:pt>
                <c:pt idx="4">
                  <c:v>13.03</c:v>
                </c:pt>
              </c:numCache>
            </c:numRef>
          </c:val>
          <c:extLst>
            <c:ext xmlns:c16="http://schemas.microsoft.com/office/drawing/2014/chart" uri="{C3380CC4-5D6E-409C-BE32-E72D297353CC}">
              <c16:uniqueId val="{00000000-9360-4BC9-94B6-016A7E0214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9360-4BC9-94B6-016A7E0214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23-4D9F-AE8A-F16E1C1574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AB23-4D9F-AE8A-F16E1C1574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EF7-4961-97DC-1FDC55B438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1EF7-4961-97DC-1FDC55B438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20.29</c:v>
                </c:pt>
                <c:pt idx="3">
                  <c:v>6.71</c:v>
                </c:pt>
                <c:pt idx="4">
                  <c:v>10.95</c:v>
                </c:pt>
              </c:numCache>
            </c:numRef>
          </c:val>
          <c:extLst>
            <c:ext xmlns:c16="http://schemas.microsoft.com/office/drawing/2014/chart" uri="{C3380CC4-5D6E-409C-BE32-E72D297353CC}">
              <c16:uniqueId val="{00000000-AFEB-4D7F-9EE9-DB629C4996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AFEB-4D7F-9EE9-DB629C4996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881.46</c:v>
                </c:pt>
                <c:pt idx="3">
                  <c:v>806.41</c:v>
                </c:pt>
                <c:pt idx="4">
                  <c:v>722.94</c:v>
                </c:pt>
              </c:numCache>
            </c:numRef>
          </c:val>
          <c:extLst>
            <c:ext xmlns:c16="http://schemas.microsoft.com/office/drawing/2014/chart" uri="{C3380CC4-5D6E-409C-BE32-E72D297353CC}">
              <c16:uniqueId val="{00000000-9972-4624-9D5D-121DA1E1D4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9972-4624-9D5D-121DA1E1D4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86F-4162-BF71-22EE9CD373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886F-4162-BF71-22EE9CD373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156.18</c:v>
                </c:pt>
                <c:pt idx="3">
                  <c:v>156.5</c:v>
                </c:pt>
                <c:pt idx="4">
                  <c:v>156.62</c:v>
                </c:pt>
              </c:numCache>
            </c:numRef>
          </c:val>
          <c:extLst>
            <c:ext xmlns:c16="http://schemas.microsoft.com/office/drawing/2014/chart" uri="{C3380CC4-5D6E-409C-BE32-E72D297353CC}">
              <c16:uniqueId val="{00000000-3807-4949-AF22-B18287DBA1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3807-4949-AF22-B18287DBA1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佐々町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14103</v>
      </c>
      <c r="AM8" s="46"/>
      <c r="AN8" s="46"/>
      <c r="AO8" s="46"/>
      <c r="AP8" s="46"/>
      <c r="AQ8" s="46"/>
      <c r="AR8" s="46"/>
      <c r="AS8" s="46"/>
      <c r="AT8" s="45">
        <f>データ!T6</f>
        <v>32.26</v>
      </c>
      <c r="AU8" s="45"/>
      <c r="AV8" s="45"/>
      <c r="AW8" s="45"/>
      <c r="AX8" s="45"/>
      <c r="AY8" s="45"/>
      <c r="AZ8" s="45"/>
      <c r="BA8" s="45"/>
      <c r="BB8" s="45">
        <f>データ!U6</f>
        <v>437.17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67.83</v>
      </c>
      <c r="J10" s="45"/>
      <c r="K10" s="45"/>
      <c r="L10" s="45"/>
      <c r="M10" s="45"/>
      <c r="N10" s="45"/>
      <c r="O10" s="45"/>
      <c r="P10" s="45">
        <f>データ!P6</f>
        <v>92.93</v>
      </c>
      <c r="Q10" s="45"/>
      <c r="R10" s="45"/>
      <c r="S10" s="45"/>
      <c r="T10" s="45"/>
      <c r="U10" s="45"/>
      <c r="V10" s="45"/>
      <c r="W10" s="45">
        <f>データ!Q6</f>
        <v>94.01</v>
      </c>
      <c r="X10" s="45"/>
      <c r="Y10" s="45"/>
      <c r="Z10" s="45"/>
      <c r="AA10" s="45"/>
      <c r="AB10" s="45"/>
      <c r="AC10" s="45"/>
      <c r="AD10" s="46">
        <f>データ!R6</f>
        <v>3190</v>
      </c>
      <c r="AE10" s="46"/>
      <c r="AF10" s="46"/>
      <c r="AG10" s="46"/>
      <c r="AH10" s="46"/>
      <c r="AI10" s="46"/>
      <c r="AJ10" s="46"/>
      <c r="AK10" s="2"/>
      <c r="AL10" s="46">
        <f>データ!V6</f>
        <v>13054</v>
      </c>
      <c r="AM10" s="46"/>
      <c r="AN10" s="46"/>
      <c r="AO10" s="46"/>
      <c r="AP10" s="46"/>
      <c r="AQ10" s="46"/>
      <c r="AR10" s="46"/>
      <c r="AS10" s="46"/>
      <c r="AT10" s="45">
        <f>データ!W6</f>
        <v>3.71</v>
      </c>
      <c r="AU10" s="45"/>
      <c r="AV10" s="45"/>
      <c r="AW10" s="45"/>
      <c r="AX10" s="45"/>
      <c r="AY10" s="45"/>
      <c r="AZ10" s="45"/>
      <c r="BA10" s="45"/>
      <c r="BB10" s="45">
        <f>データ!X6</f>
        <v>3518.6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canlhmMq9O38vbtGekHKI5prG+lEhZf53cI8cyfsY7KUJ73lxnbvMehnwZ9acCflZnt/8/2aYPk52pmpj3L6Jw==" saltValue="bzNcBL4nstpkG2Sgj8J4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423912</v>
      </c>
      <c r="D6" s="19">
        <f t="shared" si="3"/>
        <v>46</v>
      </c>
      <c r="E6" s="19">
        <f t="shared" si="3"/>
        <v>17</v>
      </c>
      <c r="F6" s="19">
        <f t="shared" si="3"/>
        <v>1</v>
      </c>
      <c r="G6" s="19">
        <f t="shared" si="3"/>
        <v>0</v>
      </c>
      <c r="H6" s="19" t="str">
        <f t="shared" si="3"/>
        <v>長崎県　佐々町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67.83</v>
      </c>
      <c r="P6" s="20">
        <f t="shared" si="3"/>
        <v>92.93</v>
      </c>
      <c r="Q6" s="20">
        <f t="shared" si="3"/>
        <v>94.01</v>
      </c>
      <c r="R6" s="20">
        <f t="shared" si="3"/>
        <v>3190</v>
      </c>
      <c r="S6" s="20">
        <f t="shared" si="3"/>
        <v>14103</v>
      </c>
      <c r="T6" s="20">
        <f t="shared" si="3"/>
        <v>32.26</v>
      </c>
      <c r="U6" s="20">
        <f t="shared" si="3"/>
        <v>437.17</v>
      </c>
      <c r="V6" s="20">
        <f t="shared" si="3"/>
        <v>13054</v>
      </c>
      <c r="W6" s="20">
        <f t="shared" si="3"/>
        <v>3.71</v>
      </c>
      <c r="X6" s="20">
        <f t="shared" si="3"/>
        <v>3518.6</v>
      </c>
      <c r="Y6" s="21" t="str">
        <f>IF(Y7="",NA(),Y7)</f>
        <v>-</v>
      </c>
      <c r="Z6" s="21" t="str">
        <f t="shared" ref="Z6:AH6" si="4">IF(Z7="",NA(),Z7)</f>
        <v>-</v>
      </c>
      <c r="AA6" s="21">
        <f t="shared" si="4"/>
        <v>112</v>
      </c>
      <c r="AB6" s="21">
        <f t="shared" si="4"/>
        <v>112.75</v>
      </c>
      <c r="AC6" s="21">
        <f t="shared" si="4"/>
        <v>122.76</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20.29</v>
      </c>
      <c r="AX6" s="21">
        <f t="shared" si="6"/>
        <v>6.71</v>
      </c>
      <c r="AY6" s="21">
        <f t="shared" si="6"/>
        <v>10.95</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881.46</v>
      </c>
      <c r="BI6" s="21">
        <f t="shared" si="7"/>
        <v>806.41</v>
      </c>
      <c r="BJ6" s="21">
        <f t="shared" si="7"/>
        <v>722.94</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100</v>
      </c>
      <c r="BT6" s="21">
        <f t="shared" si="8"/>
        <v>100</v>
      </c>
      <c r="BU6" s="21">
        <f t="shared" si="8"/>
        <v>100</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156.18</v>
      </c>
      <c r="CE6" s="21">
        <f t="shared" si="9"/>
        <v>156.5</v>
      </c>
      <c r="CF6" s="21">
        <f t="shared" si="9"/>
        <v>156.62</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62.35</v>
      </c>
      <c r="CP6" s="21">
        <f t="shared" si="10"/>
        <v>62.26</v>
      </c>
      <c r="CQ6" s="21">
        <f t="shared" si="10"/>
        <v>63.32</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86.22</v>
      </c>
      <c r="DA6" s="21">
        <f t="shared" si="11"/>
        <v>86.66</v>
      </c>
      <c r="DB6" s="21">
        <f t="shared" si="11"/>
        <v>87.71</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4.59</v>
      </c>
      <c r="DL6" s="21">
        <f t="shared" si="12"/>
        <v>9.06</v>
      </c>
      <c r="DM6" s="21">
        <f t="shared" si="12"/>
        <v>13.03</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423912</v>
      </c>
      <c r="D7" s="23">
        <v>46</v>
      </c>
      <c r="E7" s="23">
        <v>17</v>
      </c>
      <c r="F7" s="23">
        <v>1</v>
      </c>
      <c r="G7" s="23">
        <v>0</v>
      </c>
      <c r="H7" s="23" t="s">
        <v>96</v>
      </c>
      <c r="I7" s="23" t="s">
        <v>97</v>
      </c>
      <c r="J7" s="23" t="s">
        <v>98</v>
      </c>
      <c r="K7" s="23" t="s">
        <v>99</v>
      </c>
      <c r="L7" s="23" t="s">
        <v>100</v>
      </c>
      <c r="M7" s="23" t="s">
        <v>101</v>
      </c>
      <c r="N7" s="24" t="s">
        <v>102</v>
      </c>
      <c r="O7" s="24">
        <v>67.83</v>
      </c>
      <c r="P7" s="24">
        <v>92.93</v>
      </c>
      <c r="Q7" s="24">
        <v>94.01</v>
      </c>
      <c r="R7" s="24">
        <v>3190</v>
      </c>
      <c r="S7" s="24">
        <v>14103</v>
      </c>
      <c r="T7" s="24">
        <v>32.26</v>
      </c>
      <c r="U7" s="24">
        <v>437.17</v>
      </c>
      <c r="V7" s="24">
        <v>13054</v>
      </c>
      <c r="W7" s="24">
        <v>3.71</v>
      </c>
      <c r="X7" s="24">
        <v>3518.6</v>
      </c>
      <c r="Y7" s="24" t="s">
        <v>102</v>
      </c>
      <c r="Z7" s="24" t="s">
        <v>102</v>
      </c>
      <c r="AA7" s="24">
        <v>112</v>
      </c>
      <c r="AB7" s="24">
        <v>112.75</v>
      </c>
      <c r="AC7" s="24">
        <v>122.76</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20.29</v>
      </c>
      <c r="AX7" s="24">
        <v>6.71</v>
      </c>
      <c r="AY7" s="24">
        <v>10.95</v>
      </c>
      <c r="AZ7" s="24" t="s">
        <v>102</v>
      </c>
      <c r="BA7" s="24" t="s">
        <v>102</v>
      </c>
      <c r="BB7" s="24">
        <v>40.67</v>
      </c>
      <c r="BC7" s="24">
        <v>47.7</v>
      </c>
      <c r="BD7" s="24">
        <v>50.59</v>
      </c>
      <c r="BE7" s="24">
        <v>73.44</v>
      </c>
      <c r="BF7" s="24" t="s">
        <v>102</v>
      </c>
      <c r="BG7" s="24" t="s">
        <v>102</v>
      </c>
      <c r="BH7" s="24">
        <v>881.46</v>
      </c>
      <c r="BI7" s="24">
        <v>806.41</v>
      </c>
      <c r="BJ7" s="24">
        <v>722.94</v>
      </c>
      <c r="BK7" s="24" t="s">
        <v>102</v>
      </c>
      <c r="BL7" s="24" t="s">
        <v>102</v>
      </c>
      <c r="BM7" s="24">
        <v>1050.51</v>
      </c>
      <c r="BN7" s="24">
        <v>1102.01</v>
      </c>
      <c r="BO7" s="24">
        <v>987.36</v>
      </c>
      <c r="BP7" s="24">
        <v>652.82000000000005</v>
      </c>
      <c r="BQ7" s="24" t="s">
        <v>102</v>
      </c>
      <c r="BR7" s="24" t="s">
        <v>102</v>
      </c>
      <c r="BS7" s="24">
        <v>100</v>
      </c>
      <c r="BT7" s="24">
        <v>100</v>
      </c>
      <c r="BU7" s="24">
        <v>100</v>
      </c>
      <c r="BV7" s="24" t="s">
        <v>102</v>
      </c>
      <c r="BW7" s="24" t="s">
        <v>102</v>
      </c>
      <c r="BX7" s="24">
        <v>82.65</v>
      </c>
      <c r="BY7" s="24">
        <v>82.55</v>
      </c>
      <c r="BZ7" s="24">
        <v>83.55</v>
      </c>
      <c r="CA7" s="24">
        <v>97.61</v>
      </c>
      <c r="CB7" s="24" t="s">
        <v>102</v>
      </c>
      <c r="CC7" s="24" t="s">
        <v>102</v>
      </c>
      <c r="CD7" s="24">
        <v>156.18</v>
      </c>
      <c r="CE7" s="24">
        <v>156.5</v>
      </c>
      <c r="CF7" s="24">
        <v>156.62</v>
      </c>
      <c r="CG7" s="24" t="s">
        <v>102</v>
      </c>
      <c r="CH7" s="24" t="s">
        <v>102</v>
      </c>
      <c r="CI7" s="24">
        <v>186.3</v>
      </c>
      <c r="CJ7" s="24">
        <v>188.38</v>
      </c>
      <c r="CK7" s="24">
        <v>185.98</v>
      </c>
      <c r="CL7" s="24">
        <v>138.29</v>
      </c>
      <c r="CM7" s="24" t="s">
        <v>102</v>
      </c>
      <c r="CN7" s="24" t="s">
        <v>102</v>
      </c>
      <c r="CO7" s="24">
        <v>62.35</v>
      </c>
      <c r="CP7" s="24">
        <v>62.26</v>
      </c>
      <c r="CQ7" s="24">
        <v>63.32</v>
      </c>
      <c r="CR7" s="24" t="s">
        <v>102</v>
      </c>
      <c r="CS7" s="24" t="s">
        <v>102</v>
      </c>
      <c r="CT7" s="24">
        <v>50.53</v>
      </c>
      <c r="CU7" s="24">
        <v>51.42</v>
      </c>
      <c r="CV7" s="24">
        <v>48.95</v>
      </c>
      <c r="CW7" s="24">
        <v>59.1</v>
      </c>
      <c r="CX7" s="24" t="s">
        <v>102</v>
      </c>
      <c r="CY7" s="24" t="s">
        <v>102</v>
      </c>
      <c r="CZ7" s="24">
        <v>86.22</v>
      </c>
      <c r="DA7" s="24">
        <v>86.66</v>
      </c>
      <c r="DB7" s="24">
        <v>87.71</v>
      </c>
      <c r="DC7" s="24" t="s">
        <v>102</v>
      </c>
      <c r="DD7" s="24" t="s">
        <v>102</v>
      </c>
      <c r="DE7" s="24">
        <v>82.08</v>
      </c>
      <c r="DF7" s="24">
        <v>81.34</v>
      </c>
      <c r="DG7" s="24">
        <v>81.14</v>
      </c>
      <c r="DH7" s="24">
        <v>95.82</v>
      </c>
      <c r="DI7" s="24" t="s">
        <v>102</v>
      </c>
      <c r="DJ7" s="24" t="s">
        <v>102</v>
      </c>
      <c r="DK7" s="24">
        <v>4.59</v>
      </c>
      <c r="DL7" s="24">
        <v>9.06</v>
      </c>
      <c r="DM7" s="24">
        <v>13.03</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2024-01-22T11:19:47Z</cp:lastPrinted>
  <dcterms:created xsi:type="dcterms:W3CDTF">2023-12-12T00:51:53Z</dcterms:created>
  <dcterms:modified xsi:type="dcterms:W3CDTF">2024-03-04T01:55:29Z</dcterms:modified>
  <cp:category/>
</cp:coreProperties>
</file>