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CF21DE50-BBD5-4E13-B1D2-6713FAD28770}" xr6:coauthVersionLast="47" xr6:coauthVersionMax="47" xr10:uidLastSave="{00000000-0000-0000-0000-000000000000}"/>
  <workbookProtection workbookAlgorithmName="SHA-512" workbookHashValue="H0Czgq+uzLmKZirU/7GFh7Fp8wfAPGwzYLpzvIxmjQO5LRNml+/Jm3ZkvYasjPJfUbwOh68Q8cVQGmCdR4Wyww==" workbookSaltValue="mYgTcqOa2ER1x0V8ohNkFg=="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KA78" i="4" s="1"/>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GQ52" i="4" s="1"/>
  <c r="BH7" i="5"/>
  <c r="BG7" i="5"/>
  <c r="BF7" i="5"/>
  <c r="BD7" i="5"/>
  <c r="BC7" i="5"/>
  <c r="BB7" i="5"/>
  <c r="BA7" i="5"/>
  <c r="AZ7" i="5"/>
  <c r="U53" i="4" s="1"/>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AN31" i="4" s="1"/>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MA52" i="4"/>
  <c r="LH52" i="4"/>
  <c r="KO52" i="4"/>
  <c r="JV52" i="4"/>
  <c r="JC52" i="4"/>
  <c r="HJ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U31" i="4"/>
  <c r="LJ10" i="4"/>
  <c r="JQ10" i="4"/>
  <c r="DU10" i="4"/>
  <c r="CF10" i="4"/>
  <c r="B10" i="4"/>
  <c r="LJ8" i="4"/>
  <c r="JQ8" i="4"/>
  <c r="HX8" i="4"/>
  <c r="DU8" i="4"/>
  <c r="CF8" i="4"/>
  <c r="AQ8" i="4"/>
  <c r="B6" i="4"/>
  <c r="C11" i="5" l="1"/>
  <c r="AN30" i="4" s="1"/>
  <c r="BZ76" i="4"/>
  <c r="MA51" i="4"/>
  <c r="MI76" i="4"/>
  <c r="HJ51" i="4"/>
  <c r="MA30" i="4"/>
  <c r="CS30" i="4"/>
  <c r="IT76" i="4"/>
  <c r="CS51" i="4"/>
  <c r="HJ30" i="4"/>
  <c r="D11" i="5"/>
  <c r="E11" i="5"/>
  <c r="B11" i="5"/>
  <c r="FE51" i="4" l="1"/>
  <c r="HA76" i="4"/>
  <c r="AN51" i="4"/>
  <c r="FE30" i="4"/>
  <c r="KP76" i="4"/>
  <c r="JV51" i="4"/>
  <c r="JV30" i="4"/>
  <c r="AG76" i="4"/>
  <c r="HP76" i="4"/>
  <c r="BG51" i="4"/>
  <c r="FX30" i="4"/>
  <c r="FX51" i="4"/>
  <c r="BG30" i="4"/>
  <c r="LE76" i="4"/>
  <c r="AV76" i="4"/>
  <c r="KO51" i="4"/>
  <c r="KO30" i="4"/>
  <c r="BZ30" i="4"/>
  <c r="GQ30" i="4"/>
  <c r="BK76" i="4"/>
  <c r="LH51" i="4"/>
  <c r="BZ51" i="4"/>
  <c r="LT76" i="4"/>
  <c r="GQ51" i="4"/>
  <c r="LH30" i="4"/>
  <c r="IE76" i="4"/>
  <c r="R76" i="4"/>
  <c r="JC51" i="4"/>
  <c r="KA76" i="4"/>
  <c r="EL51" i="4"/>
  <c r="JC30" i="4"/>
  <c r="GL76" i="4"/>
  <c r="U51" i="4"/>
  <c r="EL30" i="4"/>
  <c r="U30"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<sst xmlns="http://schemas.openxmlformats.org/spreadsheetml/2006/main" count="278" uniqueCount="134">
  <si>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</si>
  <si>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</si>
  <si>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</si>
  <si>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</si>
  <si>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</si>
  <si>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</si>
  <si>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</si>
  <si>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</si>
  <si>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</si>
  <si>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</si>
  <si>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</si>
  <si>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</si>
  <si>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</si>
  <si>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</si>
  <si>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</si>
  <si>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</si>
  <si>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</si>
  <si>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</si>
  <si>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</si>
  <si>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</si>
  <si>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</si>
  <si>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</si>
  <si>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</si>
  <si>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</si>
  <si>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</si>
  <si>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</si>
  <si>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</si>
  <si>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</si>
  <si>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</si>
  <si>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</si>
  <si>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</si>
  <si>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</si>
  <si>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</si>
  <si>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</si>
  <si>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</si>
  <si>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</si>
  <si>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</si>
  <si>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</si>
  <si>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</si>
  <si>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</si>
  <si>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</si>
  <si>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</si>
  <si>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</si>
  <si>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</si>
  <si>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</si>
  <si>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</si>
  <si>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</si>
  <si>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</si>
  <si>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</si>
  <si>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</si>
  <si>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</si>
  <si>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</si>
  <si>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</si>
  <si>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</si>
  <si>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</si>
  <si>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</si>
  <si>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</si>
  <si>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</si>
  <si>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</si>
  <si>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</si>
  <si>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</si>
  <si>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</si>
  <si>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</si>
  <si>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</si>
  <si>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</si>
  <si>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</si>
  <si>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</si>
  <si>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</si>
  <si>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</si>
  <si>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</si>
  <si>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</si>
  <si>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</si>
  <si>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</si>
  <si>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</si>
  <si>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</si>
  <si>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</si>
  <si>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</si>
  <si>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</si>
  <si>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</si>
  <si>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</si>
  <si>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</si>
  <si>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</si>
  <si>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</si>
  <si>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</si>
  <si>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</si>
  <si>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</si>
  <si>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</si>
  <si>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</si>
  <si>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</si>
  <si>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</si>
  <si>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</si>
  <si>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</si>
  <si>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</si>
  <si>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</si>
  <si>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</si>
  <si>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</si>
  <si>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</si>
  <si>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</si>
  <si>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</si>
  <si>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</si>
  <si>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</si>
  <si>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</si>
  <si>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当該値(N-4)</t>
    <phoneticPr fontId="5"/>
  </si>
  <si>
    <t>当該値(N-2)</t>
    <phoneticPr fontId="5"/>
  </si>
  <si>
    <t>当該値(N)</t>
    <phoneticPr fontId="5"/>
  </si>
  <si>
    <t>当該値(N)</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</si>
  <si>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</si>
  <si>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</si>
  <si>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</si>
  <si>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</si>
  <si>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</si>
  <si>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</si>
  <si>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</si>
  <si>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</si>
  <si>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</si>
  <si>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</si>
  <si>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</si>
  <si>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</si>
  <si>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</si>
  <si>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</si>
  <si>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</si>
  <si>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</si>
  <si>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</si>
  <si>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</si>
  <si>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</si>
  <si>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</si>
  <si>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</si>
  <si>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</si>
  <si>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</si>
  <si>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</si>
  <si>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本駐車場は、周辺の観光施設等を訪れる者の利便性の確保及び違法駐車の防止を目的とした料金体系であるため、採算性は高くない。
　令和4年度においては、利用台数も増加し、料金徴収も増加したが、人件費上昇に管理費の増加や機器の突発的な故障による修繕費の発生もあって、一般会計からの繰入金が発生した。</t>
    <rPh sb="78" eb="80">
      <t>ゾウカ</t>
    </rPh>
    <rPh sb="82" eb="86">
      <t>リョウキンチョウシュウ</t>
    </rPh>
    <rPh sb="87" eb="89">
      <t>ゾウカ</t>
    </rPh>
    <rPh sb="93" eb="96">
      <t>ジンケンヒ</t>
    </rPh>
    <rPh sb="96" eb="98">
      <t>ジョウショウ</t>
    </rPh>
    <rPh sb="99" eb="102">
      <t>カンリヒ</t>
    </rPh>
    <rPh sb="103" eb="105">
      <t>ゾウカ</t>
    </rPh>
    <rPh sb="106" eb="108">
      <t>キキ</t>
    </rPh>
    <rPh sb="109" eb="112">
      <t>トッパツテキ</t>
    </rPh>
    <rPh sb="113" eb="115">
      <t>コショウ</t>
    </rPh>
    <rPh sb="118" eb="121">
      <t>シュウゼンヒ</t>
    </rPh>
    <rPh sb="122" eb="124">
      <t>ハッセイ</t>
    </rPh>
    <rPh sb="129" eb="131">
      <t>イッパン</t>
    </rPh>
    <rPh sb="131" eb="133">
      <t>カイケイ</t>
    </rPh>
    <rPh sb="136" eb="139">
      <t>クリイレキン</t>
    </rPh>
    <rPh sb="140" eb="142">
      <t>ハッセイ</t>
    </rPh>
    <phoneticPr fontId="5"/>
  </si>
  <si>
    <t>　敷地の大半は県有地であるが、本駐車場が営利を目的としたものでないため、使用料は減免されている。
　その他の施設・設備は、日常点検等により、適正な更新に努めているが、設備（駐車機器）の老朽化による不具合や修繕が発生しており、更新が必要である。</t>
    <rPh sb="115" eb="117">
      <t>ヒツヨウ</t>
    </rPh>
    <phoneticPr fontId="5"/>
  </si>
  <si>
    <t>　開設以来、高い稼働率を維持してきたが、新型コロナ感染症の感染拡大による観光客減少から一時的に利用台数が減少したものの、令和3年度以降から観光客数も回復し、令和4年度も利用台数が増加傾向にある。しかしながら、短時間での駐車場利用の傾向となっており、無料時間内での利用が大多数である。</t>
    <rPh sb="43" eb="46">
      <t>イチジテキ</t>
    </rPh>
    <rPh sb="65" eb="67">
      <t>イコウ</t>
    </rPh>
    <rPh sb="78" eb="80">
      <t>レイワ</t>
    </rPh>
    <rPh sb="81" eb="83">
      <t>ネンド</t>
    </rPh>
    <rPh sb="84" eb="88">
      <t>リヨウダイスウ</t>
    </rPh>
    <rPh sb="89" eb="91">
      <t>ゾウカ</t>
    </rPh>
    <rPh sb="91" eb="93">
      <t>ケイコウ</t>
    </rPh>
    <rPh sb="124" eb="129">
      <t>ムリョウジカンナイ</t>
    </rPh>
    <rPh sb="131" eb="133">
      <t>リヨウ</t>
    </rPh>
    <rPh sb="134" eb="137">
      <t>ダイタスウ</t>
    </rPh>
    <phoneticPr fontId="5"/>
  </si>
  <si>
    <t>　機器の更新費用や管理に係る人件費の上昇など、現行の料金体系で採算性を確保することが困難になってきている。経費の節減及び高稼働率の維持に努めていくことが必要であるが、今後は収入が大きい一般車両駐車区画の増設や料金体系の見直しも必要となってきている。</t>
    <rPh sb="86" eb="88">
      <t>シュウニュウ</t>
    </rPh>
    <rPh sb="89" eb="90">
      <t>オオ</t>
    </rPh>
    <rPh sb="92" eb="96">
      <t>イッパンシャリョウ</t>
    </rPh>
    <rPh sb="96" eb="100">
      <t>チュウシャクカク</t>
    </rPh>
    <rPh sb="101" eb="103">
      <t>ゾウセツ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</si>
</sst>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221-42A2-A884-914D2E42DFE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9221-42A2-A884-914D2E42DFE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E78-4BA4-A708-FE514B801B1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4E78-4BA4-A708-FE514B801B1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E71-459F-9080-B6B673FC8F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71-459F-9080-B6B673FC8F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C5E5-40AC-94C0-AEE592124C8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E5-40AC-94C0-AEE592124C8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23.5</c:v>
                </c:pt>
                <c:pt idx="3">
                  <c:v>0</c:v>
                </c:pt>
                <c:pt idx="4">
                  <c:v>2</c:v>
                </c:pt>
              </c:numCache>
            </c:numRef>
          </c:val>
          <c:extLst>
            <c:ext xmlns:c16="http://schemas.microsoft.com/office/drawing/2014/chart" uri="{C3380CC4-5D6E-409C-BE32-E72D297353CC}">
              <c16:uniqueId val="{00000000-3B78-4AF5-B2D4-95D00CBC514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3B78-4AF5-B2D4-95D00CBC514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19</c:v>
                </c:pt>
                <c:pt idx="3">
                  <c:v>0</c:v>
                </c:pt>
                <c:pt idx="4">
                  <c:v>1</c:v>
                </c:pt>
              </c:numCache>
            </c:numRef>
          </c:val>
          <c:extLst>
            <c:ext xmlns:c16="http://schemas.microsoft.com/office/drawing/2014/chart" uri="{C3380CC4-5D6E-409C-BE32-E72D297353CC}">
              <c16:uniqueId val="{00000000-3301-4661-AC87-B84D22E3E44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3301-4661-AC87-B84D22E3E44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274.2</c:v>
                </c:pt>
                <c:pt idx="1">
                  <c:v>290.89999999999998</c:v>
                </c:pt>
                <c:pt idx="2">
                  <c:v>253</c:v>
                </c:pt>
                <c:pt idx="3">
                  <c:v>293.89999999999998</c:v>
                </c:pt>
                <c:pt idx="4">
                  <c:v>340.9</c:v>
                </c:pt>
              </c:numCache>
            </c:numRef>
          </c:val>
          <c:extLst>
            <c:ext xmlns:c16="http://schemas.microsoft.com/office/drawing/2014/chart" uri="{C3380CC4-5D6E-409C-BE32-E72D297353CC}">
              <c16:uniqueId val="{00000000-7DB6-4E8C-9B62-82BEA469A69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7DB6-4E8C-9B62-82BEA469A69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15.9</c:v>
                </c:pt>
                <c:pt idx="1">
                  <c:v>14.1</c:v>
                </c:pt>
                <c:pt idx="2">
                  <c:v>-30.7</c:v>
                </c:pt>
                <c:pt idx="3">
                  <c:v>0.9</c:v>
                </c:pt>
                <c:pt idx="4">
                  <c:v>-2</c:v>
                </c:pt>
              </c:numCache>
            </c:numRef>
          </c:val>
          <c:extLst>
            <c:ext xmlns:c16="http://schemas.microsoft.com/office/drawing/2014/chart" uri="{C3380CC4-5D6E-409C-BE32-E72D297353CC}">
              <c16:uniqueId val="{00000000-4F54-448E-B0FD-9ECD71DE544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4F54-448E-B0FD-9ECD71DE544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0</c:v>
                </c:pt>
                <c:pt idx="1">
                  <c:v>0</c:v>
                </c:pt>
                <c:pt idx="2">
                  <c:v>-1138</c:v>
                </c:pt>
                <c:pt idx="3">
                  <c:v>0</c:v>
                </c:pt>
                <c:pt idx="4">
                  <c:v>-105</c:v>
                </c:pt>
              </c:numCache>
            </c:numRef>
          </c:val>
          <c:extLst>
            <c:ext xmlns:c16="http://schemas.microsoft.com/office/drawing/2014/chart" uri="{C3380CC4-5D6E-409C-BE32-E72D297353CC}">
              <c16:uniqueId val="{00000000-5B2F-4366-B5BF-30B4D3542EC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5B2F-4366-B5BF-30B4D3542EC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長崎県平戸市　平戸交流広場駐車場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100</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23.5</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274.2</v>
      </c>
      <c r="JD31" s="111"/>
      <c r="JE31" s="111"/>
      <c r="JF31" s="111"/>
      <c r="JG31" s="111"/>
      <c r="JH31" s="111"/>
      <c r="JI31" s="111"/>
      <c r="JJ31" s="111"/>
      <c r="JK31" s="111"/>
      <c r="JL31" s="111"/>
      <c r="JM31" s="111"/>
      <c r="JN31" s="111"/>
      <c r="JO31" s="111"/>
      <c r="JP31" s="111"/>
      <c r="JQ31" s="111"/>
      <c r="JR31" s="111"/>
      <c r="JS31" s="111"/>
      <c r="JT31" s="111"/>
      <c r="JU31" s="112"/>
      <c r="JV31" s="110">
        <f>データ!DL7</f>
        <v>290.89999999999998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253</v>
      </c>
      <c r="KP31" s="111"/>
      <c r="KQ31" s="111"/>
      <c r="KR31" s="111"/>
      <c r="KS31" s="111"/>
      <c r="KT31" s="111"/>
      <c r="KU31" s="111"/>
      <c r="KV31" s="111"/>
      <c r="KW31" s="111"/>
      <c r="KX31" s="111"/>
      <c r="KY31" s="111"/>
      <c r="KZ31" s="111"/>
      <c r="LA31" s="111"/>
      <c r="LB31" s="111"/>
      <c r="LC31" s="111"/>
      <c r="LD31" s="111"/>
      <c r="LE31" s="111"/>
      <c r="LF31" s="111"/>
      <c r="LG31" s="112"/>
      <c r="LH31" s="110">
        <f>データ!DN7</f>
        <v>293.89999999999998</v>
      </c>
      <c r="LI31" s="111"/>
      <c r="LJ31" s="111"/>
      <c r="LK31" s="111"/>
      <c r="LL31" s="111"/>
      <c r="LM31" s="111"/>
      <c r="LN31" s="111"/>
      <c r="LO31" s="111"/>
      <c r="LP31" s="111"/>
      <c r="LQ31" s="111"/>
      <c r="LR31" s="111"/>
      <c r="LS31" s="111"/>
      <c r="LT31" s="111"/>
      <c r="LU31" s="111"/>
      <c r="LV31" s="111"/>
      <c r="LW31" s="111"/>
      <c r="LX31" s="111"/>
      <c r="LY31" s="111"/>
      <c r="LZ31" s="112"/>
      <c r="MA31" s="110">
        <f>データ!DO7</f>
        <v>340.9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465.2</v>
      </c>
      <c r="V32" s="116"/>
      <c r="W32" s="116"/>
      <c r="X32" s="116"/>
      <c r="Y32" s="116"/>
      <c r="Z32" s="116"/>
      <c r="AA32" s="116"/>
      <c r="AB32" s="116"/>
      <c r="AC32" s="116"/>
      <c r="AD32" s="116"/>
      <c r="AE32" s="116"/>
      <c r="AF32" s="116"/>
      <c r="AG32" s="116"/>
      <c r="AH32" s="116"/>
      <c r="AI32" s="116"/>
      <c r="AJ32" s="116"/>
      <c r="AK32" s="116"/>
      <c r="AL32" s="116"/>
      <c r="AM32" s="116"/>
      <c r="AN32" s="116">
        <f>データ!AE7</f>
        <v>1736.5</v>
      </c>
      <c r="AO32" s="116"/>
      <c r="AP32" s="116"/>
      <c r="AQ32" s="116"/>
      <c r="AR32" s="116"/>
      <c r="AS32" s="116"/>
      <c r="AT32" s="116"/>
      <c r="AU32" s="116"/>
      <c r="AV32" s="116"/>
      <c r="AW32" s="116"/>
      <c r="AX32" s="116"/>
      <c r="AY32" s="116"/>
      <c r="AZ32" s="116"/>
      <c r="BA32" s="116"/>
      <c r="BB32" s="116"/>
      <c r="BC32" s="116"/>
      <c r="BD32" s="116"/>
      <c r="BE32" s="116"/>
      <c r="BF32" s="116"/>
      <c r="BG32" s="116">
        <f>データ!AF7</f>
        <v>3200.8</v>
      </c>
      <c r="BH32" s="116"/>
      <c r="BI32" s="116"/>
      <c r="BJ32" s="116"/>
      <c r="BK32" s="116"/>
      <c r="BL32" s="116"/>
      <c r="BM32" s="116"/>
      <c r="BN32" s="116"/>
      <c r="BO32" s="116"/>
      <c r="BP32" s="116"/>
      <c r="BQ32" s="116"/>
      <c r="BR32" s="116"/>
      <c r="BS32" s="116"/>
      <c r="BT32" s="116"/>
      <c r="BU32" s="116"/>
      <c r="BV32" s="116"/>
      <c r="BW32" s="116"/>
      <c r="BX32" s="116"/>
      <c r="BY32" s="116"/>
      <c r="BZ32" s="116">
        <f>データ!AG7</f>
        <v>274.39999999999998</v>
      </c>
      <c r="CA32" s="116"/>
      <c r="CB32" s="116"/>
      <c r="CC32" s="116"/>
      <c r="CD32" s="116"/>
      <c r="CE32" s="116"/>
      <c r="CF32" s="116"/>
      <c r="CG32" s="116"/>
      <c r="CH32" s="116"/>
      <c r="CI32" s="116"/>
      <c r="CJ32" s="116"/>
      <c r="CK32" s="116"/>
      <c r="CL32" s="116"/>
      <c r="CM32" s="116"/>
      <c r="CN32" s="116"/>
      <c r="CO32" s="116"/>
      <c r="CP32" s="116"/>
      <c r="CQ32" s="116"/>
      <c r="CR32" s="116"/>
      <c r="CS32" s="116">
        <f>データ!AH7</f>
        <v>972.8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9.6999999999999993</v>
      </c>
      <c r="EM32" s="116"/>
      <c r="EN32" s="116"/>
      <c r="EO32" s="116"/>
      <c r="EP32" s="116"/>
      <c r="EQ32" s="116"/>
      <c r="ER32" s="116"/>
      <c r="ES32" s="116"/>
      <c r="ET32" s="116"/>
      <c r="EU32" s="116"/>
      <c r="EV32" s="116"/>
      <c r="EW32" s="116"/>
      <c r="EX32" s="116"/>
      <c r="EY32" s="116"/>
      <c r="EZ32" s="116"/>
      <c r="FA32" s="116"/>
      <c r="FB32" s="116"/>
      <c r="FC32" s="116"/>
      <c r="FD32" s="116"/>
      <c r="FE32" s="116">
        <f>データ!AP7</f>
        <v>1.3</v>
      </c>
      <c r="FF32" s="116"/>
      <c r="FG32" s="116"/>
      <c r="FH32" s="116"/>
      <c r="FI32" s="116"/>
      <c r="FJ32" s="116"/>
      <c r="FK32" s="116"/>
      <c r="FL32" s="116"/>
      <c r="FM32" s="116"/>
      <c r="FN32" s="116"/>
      <c r="FO32" s="116"/>
      <c r="FP32" s="116"/>
      <c r="FQ32" s="116"/>
      <c r="FR32" s="116"/>
      <c r="FS32" s="116"/>
      <c r="FT32" s="116"/>
      <c r="FU32" s="116"/>
      <c r="FV32" s="116"/>
      <c r="FW32" s="116"/>
      <c r="FX32" s="116">
        <f>データ!AQ7</f>
        <v>4.8</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1.6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159.69999999999999</v>
      </c>
      <c r="JD32" s="111"/>
      <c r="JE32" s="111"/>
      <c r="JF32" s="111"/>
      <c r="JG32" s="111"/>
      <c r="JH32" s="111"/>
      <c r="JI32" s="111"/>
      <c r="JJ32" s="111"/>
      <c r="JK32" s="111"/>
      <c r="JL32" s="111"/>
      <c r="JM32" s="111"/>
      <c r="JN32" s="111"/>
      <c r="JO32" s="111"/>
      <c r="JP32" s="111"/>
      <c r="JQ32" s="111"/>
      <c r="JR32" s="111"/>
      <c r="JS32" s="111"/>
      <c r="JT32" s="111"/>
      <c r="JU32" s="112"/>
      <c r="JV32" s="110">
        <f>データ!DQ7</f>
        <v>159.6</v>
      </c>
      <c r="JW32" s="111"/>
      <c r="JX32" s="111"/>
      <c r="JY32" s="111"/>
      <c r="JZ32" s="111"/>
      <c r="KA32" s="111"/>
      <c r="KB32" s="111"/>
      <c r="KC32" s="111"/>
      <c r="KD32" s="111"/>
      <c r="KE32" s="111"/>
      <c r="KF32" s="111"/>
      <c r="KG32" s="111"/>
      <c r="KH32" s="111"/>
      <c r="KI32" s="111"/>
      <c r="KJ32" s="111"/>
      <c r="KK32" s="111"/>
      <c r="KL32" s="111"/>
      <c r="KM32" s="111"/>
      <c r="KN32" s="112"/>
      <c r="KO32" s="110">
        <f>データ!DR7</f>
        <v>128.5</v>
      </c>
      <c r="KP32" s="111"/>
      <c r="KQ32" s="111"/>
      <c r="KR32" s="111"/>
      <c r="KS32" s="111"/>
      <c r="KT32" s="111"/>
      <c r="KU32" s="111"/>
      <c r="KV32" s="111"/>
      <c r="KW32" s="111"/>
      <c r="KX32" s="111"/>
      <c r="KY32" s="111"/>
      <c r="KZ32" s="111"/>
      <c r="LA32" s="111"/>
      <c r="LB32" s="111"/>
      <c r="LC32" s="111"/>
      <c r="LD32" s="111"/>
      <c r="LE32" s="111"/>
      <c r="LF32" s="111"/>
      <c r="LG32" s="112"/>
      <c r="LH32" s="110">
        <f>データ!DS7</f>
        <v>138.1</v>
      </c>
      <c r="LI32" s="111"/>
      <c r="LJ32" s="111"/>
      <c r="LK32" s="111"/>
      <c r="LL32" s="111"/>
      <c r="LM32" s="111"/>
      <c r="LN32" s="111"/>
      <c r="LO32" s="111"/>
      <c r="LP32" s="111"/>
      <c r="LQ32" s="111"/>
      <c r="LR32" s="111"/>
      <c r="LS32" s="111"/>
      <c r="LT32" s="111"/>
      <c r="LU32" s="111"/>
      <c r="LV32" s="111"/>
      <c r="LW32" s="111"/>
      <c r="LX32" s="111"/>
      <c r="LY32" s="111"/>
      <c r="LZ32" s="112"/>
      <c r="MA32" s="110">
        <f>データ!DT7</f>
        <v>152.4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19</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1</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15.9</v>
      </c>
      <c r="EM52" s="116"/>
      <c r="EN52" s="116"/>
      <c r="EO52" s="116"/>
      <c r="EP52" s="116"/>
      <c r="EQ52" s="116"/>
      <c r="ER52" s="116"/>
      <c r="ES52" s="116"/>
      <c r="ET52" s="116"/>
      <c r="EU52" s="116"/>
      <c r="EV52" s="116"/>
      <c r="EW52" s="116"/>
      <c r="EX52" s="116"/>
      <c r="EY52" s="116"/>
      <c r="EZ52" s="116"/>
      <c r="FA52" s="116"/>
      <c r="FB52" s="116"/>
      <c r="FC52" s="116"/>
      <c r="FD52" s="116"/>
      <c r="FE52" s="116">
        <f>データ!BG7</f>
        <v>14.1</v>
      </c>
      <c r="FF52" s="116"/>
      <c r="FG52" s="116"/>
      <c r="FH52" s="116"/>
      <c r="FI52" s="116"/>
      <c r="FJ52" s="116"/>
      <c r="FK52" s="116"/>
      <c r="FL52" s="116"/>
      <c r="FM52" s="116"/>
      <c r="FN52" s="116"/>
      <c r="FO52" s="116"/>
      <c r="FP52" s="116"/>
      <c r="FQ52" s="116"/>
      <c r="FR52" s="116"/>
      <c r="FS52" s="116"/>
      <c r="FT52" s="116"/>
      <c r="FU52" s="116"/>
      <c r="FV52" s="116"/>
      <c r="FW52" s="116"/>
      <c r="FX52" s="116">
        <f>データ!BH7</f>
        <v>-30.7</v>
      </c>
      <c r="FY52" s="116"/>
      <c r="FZ52" s="116"/>
      <c r="GA52" s="116"/>
      <c r="GB52" s="116"/>
      <c r="GC52" s="116"/>
      <c r="GD52" s="116"/>
      <c r="GE52" s="116"/>
      <c r="GF52" s="116"/>
      <c r="GG52" s="116"/>
      <c r="GH52" s="116"/>
      <c r="GI52" s="116"/>
      <c r="GJ52" s="116"/>
      <c r="GK52" s="116"/>
      <c r="GL52" s="116"/>
      <c r="GM52" s="116"/>
      <c r="GN52" s="116"/>
      <c r="GO52" s="116"/>
      <c r="GP52" s="116"/>
      <c r="GQ52" s="116">
        <f>データ!BI7</f>
        <v>0.9</v>
      </c>
      <c r="GR52" s="116"/>
      <c r="GS52" s="116"/>
      <c r="GT52" s="116"/>
      <c r="GU52" s="116"/>
      <c r="GV52" s="116"/>
      <c r="GW52" s="116"/>
      <c r="GX52" s="116"/>
      <c r="GY52" s="116"/>
      <c r="GZ52" s="116"/>
      <c r="HA52" s="116"/>
      <c r="HB52" s="116"/>
      <c r="HC52" s="116"/>
      <c r="HD52" s="116"/>
      <c r="HE52" s="116"/>
      <c r="HF52" s="116"/>
      <c r="HG52" s="116"/>
      <c r="HH52" s="116"/>
      <c r="HI52" s="116"/>
      <c r="HJ52" s="116">
        <f>データ!BJ7</f>
        <v>-2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0</v>
      </c>
      <c r="JD52" s="120"/>
      <c r="JE52" s="120"/>
      <c r="JF52" s="120"/>
      <c r="JG52" s="120"/>
      <c r="JH52" s="120"/>
      <c r="JI52" s="120"/>
      <c r="JJ52" s="120"/>
      <c r="JK52" s="120"/>
      <c r="JL52" s="120"/>
      <c r="JM52" s="120"/>
      <c r="JN52" s="120"/>
      <c r="JO52" s="120"/>
      <c r="JP52" s="120"/>
      <c r="JQ52" s="120"/>
      <c r="JR52" s="120"/>
      <c r="JS52" s="120"/>
      <c r="JT52" s="120"/>
      <c r="JU52" s="120"/>
      <c r="JV52" s="120">
        <f>データ!BR7</f>
        <v>0</v>
      </c>
      <c r="JW52" s="120"/>
      <c r="JX52" s="120"/>
      <c r="JY52" s="120"/>
      <c r="JZ52" s="120"/>
      <c r="KA52" s="120"/>
      <c r="KB52" s="120"/>
      <c r="KC52" s="120"/>
      <c r="KD52" s="120"/>
      <c r="KE52" s="120"/>
      <c r="KF52" s="120"/>
      <c r="KG52" s="120"/>
      <c r="KH52" s="120"/>
      <c r="KI52" s="120"/>
      <c r="KJ52" s="120"/>
      <c r="KK52" s="120"/>
      <c r="KL52" s="120"/>
      <c r="KM52" s="120"/>
      <c r="KN52" s="120"/>
      <c r="KO52" s="120">
        <f>データ!BS7</f>
        <v>-1138</v>
      </c>
      <c r="KP52" s="120"/>
      <c r="KQ52" s="120"/>
      <c r="KR52" s="120"/>
      <c r="KS52" s="120"/>
      <c r="KT52" s="120"/>
      <c r="KU52" s="120"/>
      <c r="KV52" s="120"/>
      <c r="KW52" s="120"/>
      <c r="KX52" s="120"/>
      <c r="KY52" s="120"/>
      <c r="KZ52" s="120"/>
      <c r="LA52" s="120"/>
      <c r="LB52" s="120"/>
      <c r="LC52" s="120"/>
      <c r="LD52" s="120"/>
      <c r="LE52" s="120"/>
      <c r="LF52" s="120"/>
      <c r="LG52" s="120"/>
      <c r="LH52" s="120">
        <f>データ!BT7</f>
        <v>0</v>
      </c>
      <c r="LI52" s="120"/>
      <c r="LJ52" s="120"/>
      <c r="LK52" s="120"/>
      <c r="LL52" s="120"/>
      <c r="LM52" s="120"/>
      <c r="LN52" s="120"/>
      <c r="LO52" s="120"/>
      <c r="LP52" s="120"/>
      <c r="LQ52" s="120"/>
      <c r="LR52" s="120"/>
      <c r="LS52" s="120"/>
      <c r="LT52" s="120"/>
      <c r="LU52" s="120"/>
      <c r="LV52" s="120"/>
      <c r="LW52" s="120"/>
      <c r="LX52" s="120"/>
      <c r="LY52" s="120"/>
      <c r="LZ52" s="120"/>
      <c r="MA52" s="120">
        <f>データ!BU7</f>
        <v>-105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14</v>
      </c>
      <c r="V53" s="120"/>
      <c r="W53" s="120"/>
      <c r="X53" s="120"/>
      <c r="Y53" s="120"/>
      <c r="Z53" s="120"/>
      <c r="AA53" s="120"/>
      <c r="AB53" s="120"/>
      <c r="AC53" s="120"/>
      <c r="AD53" s="120"/>
      <c r="AE53" s="120"/>
      <c r="AF53" s="120"/>
      <c r="AG53" s="120"/>
      <c r="AH53" s="120"/>
      <c r="AI53" s="120"/>
      <c r="AJ53" s="120"/>
      <c r="AK53" s="120"/>
      <c r="AL53" s="120"/>
      <c r="AM53" s="120"/>
      <c r="AN53" s="120">
        <f>データ!BA7</f>
        <v>4</v>
      </c>
      <c r="AO53" s="120"/>
      <c r="AP53" s="120"/>
      <c r="AQ53" s="120"/>
      <c r="AR53" s="120"/>
      <c r="AS53" s="120"/>
      <c r="AT53" s="120"/>
      <c r="AU53" s="120"/>
      <c r="AV53" s="120"/>
      <c r="AW53" s="120"/>
      <c r="AX53" s="120"/>
      <c r="AY53" s="120"/>
      <c r="AZ53" s="120"/>
      <c r="BA53" s="120"/>
      <c r="BB53" s="120"/>
      <c r="BC53" s="120"/>
      <c r="BD53" s="120"/>
      <c r="BE53" s="120"/>
      <c r="BF53" s="120"/>
      <c r="BG53" s="120">
        <f>データ!BB7</f>
        <v>98</v>
      </c>
      <c r="BH53" s="120"/>
      <c r="BI53" s="120"/>
      <c r="BJ53" s="120"/>
      <c r="BK53" s="120"/>
      <c r="BL53" s="120"/>
      <c r="BM53" s="120"/>
      <c r="BN53" s="120"/>
      <c r="BO53" s="120"/>
      <c r="BP53" s="120"/>
      <c r="BQ53" s="120"/>
      <c r="BR53" s="120"/>
      <c r="BS53" s="120"/>
      <c r="BT53" s="120"/>
      <c r="BU53" s="120"/>
      <c r="BV53" s="120"/>
      <c r="BW53" s="120"/>
      <c r="BX53" s="120"/>
      <c r="BY53" s="120"/>
      <c r="BZ53" s="120">
        <f>データ!BC7</f>
        <v>13</v>
      </c>
      <c r="CA53" s="120"/>
      <c r="CB53" s="120"/>
      <c r="CC53" s="120"/>
      <c r="CD53" s="120"/>
      <c r="CE53" s="120"/>
      <c r="CF53" s="120"/>
      <c r="CG53" s="120"/>
      <c r="CH53" s="120"/>
      <c r="CI53" s="120"/>
      <c r="CJ53" s="120"/>
      <c r="CK53" s="120"/>
      <c r="CL53" s="120"/>
      <c r="CM53" s="120"/>
      <c r="CN53" s="120"/>
      <c r="CO53" s="120"/>
      <c r="CP53" s="120"/>
      <c r="CQ53" s="120"/>
      <c r="CR53" s="120"/>
      <c r="CS53" s="120">
        <f>データ!BD7</f>
        <v>2</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33.700000000000003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28.9</v>
      </c>
      <c r="FF53" s="116"/>
      <c r="FG53" s="116"/>
      <c r="FH53" s="116"/>
      <c r="FI53" s="116"/>
      <c r="FJ53" s="116"/>
      <c r="FK53" s="116"/>
      <c r="FL53" s="116"/>
      <c r="FM53" s="116"/>
      <c r="FN53" s="116"/>
      <c r="FO53" s="116"/>
      <c r="FP53" s="116"/>
      <c r="FQ53" s="116"/>
      <c r="FR53" s="116"/>
      <c r="FS53" s="116"/>
      <c r="FT53" s="116"/>
      <c r="FU53" s="116"/>
      <c r="FV53" s="116"/>
      <c r="FW53" s="116"/>
      <c r="FX53" s="116">
        <f>データ!BM7</f>
        <v>-56.4</v>
      </c>
      <c r="FY53" s="116"/>
      <c r="FZ53" s="116"/>
      <c r="GA53" s="116"/>
      <c r="GB53" s="116"/>
      <c r="GC53" s="116"/>
      <c r="GD53" s="116"/>
      <c r="GE53" s="116"/>
      <c r="GF53" s="116"/>
      <c r="GG53" s="116"/>
      <c r="GH53" s="116"/>
      <c r="GI53" s="116"/>
      <c r="GJ53" s="116"/>
      <c r="GK53" s="116"/>
      <c r="GL53" s="116"/>
      <c r="GM53" s="116"/>
      <c r="GN53" s="116"/>
      <c r="GO53" s="116"/>
      <c r="GP53" s="116"/>
      <c r="GQ53" s="116">
        <f>データ!BN7</f>
        <v>16.899999999999999</v>
      </c>
      <c r="GR53" s="116"/>
      <c r="GS53" s="116"/>
      <c r="GT53" s="116"/>
      <c r="GU53" s="116"/>
      <c r="GV53" s="116"/>
      <c r="GW53" s="116"/>
      <c r="GX53" s="116"/>
      <c r="GY53" s="116"/>
      <c r="GZ53" s="116"/>
      <c r="HA53" s="116"/>
      <c r="HB53" s="116"/>
      <c r="HC53" s="116"/>
      <c r="HD53" s="116"/>
      <c r="HE53" s="116"/>
      <c r="HF53" s="116"/>
      <c r="HG53" s="116"/>
      <c r="HH53" s="116"/>
      <c r="HI53" s="116"/>
      <c r="HJ53" s="116">
        <f>データ!BO7</f>
        <v>26.4</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6546</v>
      </c>
      <c r="JD53" s="120"/>
      <c r="JE53" s="120"/>
      <c r="JF53" s="120"/>
      <c r="JG53" s="120"/>
      <c r="JH53" s="120"/>
      <c r="JI53" s="120"/>
      <c r="JJ53" s="120"/>
      <c r="JK53" s="120"/>
      <c r="JL53" s="120"/>
      <c r="JM53" s="120"/>
      <c r="JN53" s="120"/>
      <c r="JO53" s="120"/>
      <c r="JP53" s="120"/>
      <c r="JQ53" s="120"/>
      <c r="JR53" s="120"/>
      <c r="JS53" s="120"/>
      <c r="JT53" s="120"/>
      <c r="JU53" s="120"/>
      <c r="JV53" s="120">
        <f>データ!BW7</f>
        <v>8262</v>
      </c>
      <c r="JW53" s="120"/>
      <c r="JX53" s="120"/>
      <c r="JY53" s="120"/>
      <c r="JZ53" s="120"/>
      <c r="KA53" s="120"/>
      <c r="KB53" s="120"/>
      <c r="KC53" s="120"/>
      <c r="KD53" s="120"/>
      <c r="KE53" s="120"/>
      <c r="KF53" s="120"/>
      <c r="KG53" s="120"/>
      <c r="KH53" s="120"/>
      <c r="KI53" s="120"/>
      <c r="KJ53" s="120"/>
      <c r="KK53" s="120"/>
      <c r="KL53" s="120"/>
      <c r="KM53" s="120"/>
      <c r="KN53" s="120"/>
      <c r="KO53" s="120">
        <f>データ!BX7</f>
        <v>1059</v>
      </c>
      <c r="KP53" s="120"/>
      <c r="KQ53" s="120"/>
      <c r="KR53" s="120"/>
      <c r="KS53" s="120"/>
      <c r="KT53" s="120"/>
      <c r="KU53" s="120"/>
      <c r="KV53" s="120"/>
      <c r="KW53" s="120"/>
      <c r="KX53" s="120"/>
      <c r="KY53" s="120"/>
      <c r="KZ53" s="120"/>
      <c r="LA53" s="120"/>
      <c r="LB53" s="120"/>
      <c r="LC53" s="120"/>
      <c r="LD53" s="120"/>
      <c r="LE53" s="120"/>
      <c r="LF53" s="120"/>
      <c r="LG53" s="120"/>
      <c r="LH53" s="120">
        <f>データ!BY7</f>
        <v>2866</v>
      </c>
      <c r="LI53" s="120"/>
      <c r="LJ53" s="120"/>
      <c r="LK53" s="120"/>
      <c r="LL53" s="120"/>
      <c r="LM53" s="120"/>
      <c r="LN53" s="120"/>
      <c r="LO53" s="120"/>
      <c r="LP53" s="120"/>
      <c r="LQ53" s="120"/>
      <c r="LR53" s="120"/>
      <c r="LS53" s="120"/>
      <c r="LT53" s="120"/>
      <c r="LU53" s="120"/>
      <c r="LV53" s="120"/>
      <c r="LW53" s="120"/>
      <c r="LX53" s="120"/>
      <c r="LY53" s="120"/>
      <c r="LZ53" s="120"/>
      <c r="MA53" s="120">
        <f>データ!BZ7</f>
        <v>4637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71520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1546</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51.7</v>
      </c>
      <c r="KB78" s="111"/>
      <c r="KC78" s="111"/>
      <c r="KD78" s="111"/>
      <c r="KE78" s="111"/>
      <c r="KF78" s="111"/>
      <c r="KG78" s="111"/>
      <c r="KH78" s="111"/>
      <c r="KI78" s="111"/>
      <c r="KJ78" s="111"/>
      <c r="KK78" s="111"/>
      <c r="KL78" s="111"/>
      <c r="KM78" s="111"/>
      <c r="KN78" s="111"/>
      <c r="KO78" s="112"/>
      <c r="KP78" s="110">
        <f>データ!DF7</f>
        <v>51.5</v>
      </c>
      <c r="KQ78" s="111"/>
      <c r="KR78" s="111"/>
      <c r="KS78" s="111"/>
      <c r="KT78" s="111"/>
      <c r="KU78" s="111"/>
      <c r="KV78" s="111"/>
      <c r="KW78" s="111"/>
      <c r="KX78" s="111"/>
      <c r="KY78" s="111"/>
      <c r="KZ78" s="111"/>
      <c r="LA78" s="111"/>
      <c r="LB78" s="111"/>
      <c r="LC78" s="111"/>
      <c r="LD78" s="112"/>
      <c r="LE78" s="110">
        <f>データ!DG7</f>
        <v>764.6</v>
      </c>
      <c r="LF78" s="111"/>
      <c r="LG78" s="111"/>
      <c r="LH78" s="111"/>
      <c r="LI78" s="111"/>
      <c r="LJ78" s="111"/>
      <c r="LK78" s="111"/>
      <c r="LL78" s="111"/>
      <c r="LM78" s="111"/>
      <c r="LN78" s="111"/>
      <c r="LO78" s="111"/>
      <c r="LP78" s="111"/>
      <c r="LQ78" s="111"/>
      <c r="LR78" s="111"/>
      <c r="LS78" s="112"/>
      <c r="LT78" s="110">
        <f>データ!DH7</f>
        <v>72.599999999999994</v>
      </c>
      <c r="LU78" s="111"/>
      <c r="LV78" s="111"/>
      <c r="LW78" s="111"/>
      <c r="LX78" s="111"/>
      <c r="LY78" s="111"/>
      <c r="LZ78" s="111"/>
      <c r="MA78" s="111"/>
      <c r="MB78" s="111"/>
      <c r="MC78" s="111"/>
      <c r="MD78" s="111"/>
      <c r="ME78" s="111"/>
      <c r="MF78" s="111"/>
      <c r="MG78" s="111"/>
      <c r="MH78" s="112"/>
      <c r="MI78" s="110">
        <f>データ!DI7</f>
        <v>50.4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ogctGUF9pY3RTbVoIy1DDzxLfmKrHMKGYocrkYhb1GPIdQ+ggQglGuSsWtSb8Zx8/8n5GAA00JnxwrNN5oMMQ==" saltValue="cFj80IH/+JT8fduXTu5HO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92</v>
      </c>
      <c r="AO5" s="47" t="s">
        <v>93</v>
      </c>
      <c r="AP5" s="47" t="s">
        <v>94</v>
      </c>
      <c r="AQ5" s="47" t="s">
        <v>95</v>
      </c>
      <c r="AR5" s="47" t="s">
        <v>96</v>
      </c>
      <c r="AS5" s="47" t="s">
        <v>97</v>
      </c>
      <c r="AT5" s="47" t="s">
        <v>98</v>
      </c>
      <c r="AU5" s="47" t="s">
        <v>102</v>
      </c>
      <c r="AV5" s="47" t="s">
        <v>100</v>
      </c>
      <c r="AW5" s="47" t="s">
        <v>103</v>
      </c>
      <c r="AX5" s="47" t="s">
        <v>91</v>
      </c>
      <c r="AY5" s="47" t="s">
        <v>104</v>
      </c>
      <c r="AZ5" s="47" t="s">
        <v>93</v>
      </c>
      <c r="BA5" s="47" t="s">
        <v>94</v>
      </c>
      <c r="BB5" s="47" t="s">
        <v>95</v>
      </c>
      <c r="BC5" s="47" t="s">
        <v>96</v>
      </c>
      <c r="BD5" s="47" t="s">
        <v>97</v>
      </c>
      <c r="BE5" s="47" t="s">
        <v>98</v>
      </c>
      <c r="BF5" s="47" t="s">
        <v>88</v>
      </c>
      <c r="BG5" s="47" t="s">
        <v>89</v>
      </c>
      <c r="BH5" s="47" t="s">
        <v>103</v>
      </c>
      <c r="BI5" s="47" t="s">
        <v>101</v>
      </c>
      <c r="BJ5" s="47" t="s">
        <v>104</v>
      </c>
      <c r="BK5" s="47" t="s">
        <v>93</v>
      </c>
      <c r="BL5" s="47" t="s">
        <v>94</v>
      </c>
      <c r="BM5" s="47" t="s">
        <v>95</v>
      </c>
      <c r="BN5" s="47" t="s">
        <v>96</v>
      </c>
      <c r="BO5" s="47" t="s">
        <v>97</v>
      </c>
      <c r="BP5" s="47" t="s">
        <v>98</v>
      </c>
      <c r="BQ5" s="47" t="s">
        <v>102</v>
      </c>
      <c r="BR5" s="47" t="s">
        <v>100</v>
      </c>
      <c r="BS5" s="47" t="s">
        <v>90</v>
      </c>
      <c r="BT5" s="47" t="s">
        <v>91</v>
      </c>
      <c r="BU5" s="47" t="s">
        <v>104</v>
      </c>
      <c r="BV5" s="47" t="s">
        <v>93</v>
      </c>
      <c r="BW5" s="47" t="s">
        <v>94</v>
      </c>
      <c r="BX5" s="47" t="s">
        <v>95</v>
      </c>
      <c r="BY5" s="47" t="s">
        <v>96</v>
      </c>
      <c r="BZ5" s="47" t="s">
        <v>97</v>
      </c>
      <c r="CA5" s="47" t="s">
        <v>98</v>
      </c>
      <c r="CB5" s="47" t="s">
        <v>88</v>
      </c>
      <c r="CC5" s="47" t="s">
        <v>89</v>
      </c>
      <c r="CD5" s="47" t="s">
        <v>90</v>
      </c>
      <c r="CE5" s="47" t="s">
        <v>101</v>
      </c>
      <c r="CF5" s="47" t="s">
        <v>105</v>
      </c>
      <c r="CG5" s="47" t="s">
        <v>93</v>
      </c>
      <c r="CH5" s="47" t="s">
        <v>94</v>
      </c>
      <c r="CI5" s="47" t="s">
        <v>95</v>
      </c>
      <c r="CJ5" s="47" t="s">
        <v>96</v>
      </c>
      <c r="CK5" s="47" t="s">
        <v>97</v>
      </c>
      <c r="CL5" s="47" t="s">
        <v>98</v>
      </c>
      <c r="CM5" s="145"/>
      <c r="CN5" s="145"/>
      <c r="CO5" s="47" t="s">
        <v>102</v>
      </c>
      <c r="CP5" s="47" t="s">
        <v>89</v>
      </c>
      <c r="CQ5" s="47" t="s">
        <v>103</v>
      </c>
      <c r="CR5" s="47" t="s">
        <v>101</v>
      </c>
      <c r="CS5" s="47" t="s">
        <v>104</v>
      </c>
      <c r="CT5" s="47" t="s">
        <v>93</v>
      </c>
      <c r="CU5" s="47" t="s">
        <v>94</v>
      </c>
      <c r="CV5" s="47" t="s">
        <v>95</v>
      </c>
      <c r="CW5" s="47" t="s">
        <v>96</v>
      </c>
      <c r="CX5" s="47" t="s">
        <v>97</v>
      </c>
      <c r="CY5" s="47" t="s">
        <v>98</v>
      </c>
      <c r="CZ5" s="47" t="s">
        <v>88</v>
      </c>
      <c r="DA5" s="47" t="s">
        <v>100</v>
      </c>
      <c r="DB5" s="47" t="s">
        <v>106</v>
      </c>
      <c r="DC5" s="47" t="s">
        <v>101</v>
      </c>
      <c r="DD5" s="47" t="s">
        <v>92</v>
      </c>
      <c r="DE5" s="47" t="s">
        <v>93</v>
      </c>
      <c r="DF5" s="47" t="s">
        <v>94</v>
      </c>
      <c r="DG5" s="47" t="s">
        <v>95</v>
      </c>
      <c r="DH5" s="47" t="s">
        <v>96</v>
      </c>
      <c r="DI5" s="47" t="s">
        <v>97</v>
      </c>
      <c r="DJ5" s="47" t="s">
        <v>35</v>
      </c>
      <c r="DK5" s="47" t="s">
        <v>102</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107</v>
      </c>
      <c r="B6" s="48">
        <f>B8</f>
        <v>2022</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8</v>
      </c>
      <c r="S6" s="50" t="str">
        <f t="shared" si="1"/>
        <v>公共施設</v>
      </c>
      <c r="T6" s="50" t="str">
        <f t="shared" si="1"/>
        <v>有</v>
      </c>
      <c r="U6" s="51">
        <f t="shared" si="1"/>
        <v>2400</v>
      </c>
      <c r="V6" s="51">
        <f t="shared" si="1"/>
        <v>66</v>
      </c>
      <c r="W6" s="51">
        <f t="shared" si="1"/>
        <v>200</v>
      </c>
      <c r="X6" s="50" t="str">
        <f t="shared" si="1"/>
        <v>無</v>
      </c>
      <c r="Y6" s="52">
        <f>IF(Y8="-",NA(),Y8)</f>
        <v>100</v>
      </c>
      <c r="Z6" s="52">
        <f t="shared" ref="Z6:AH6" si="2">IF(Z8="-",NA(),Z8)</f>
        <v>100</v>
      </c>
      <c r="AA6" s="52">
        <f t="shared" si="2"/>
        <v>100</v>
      </c>
      <c r="AB6" s="52">
        <f t="shared" si="2"/>
        <v>100</v>
      </c>
      <c r="AC6" s="52">
        <f t="shared" si="2"/>
        <v>100</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23.5</v>
      </c>
      <c r="AM6" s="52">
        <f t="shared" si="3"/>
        <v>0</v>
      </c>
      <c r="AN6" s="52">
        <f t="shared" si="3"/>
        <v>2</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19</v>
      </c>
      <c r="AX6" s="53">
        <f t="shared" si="4"/>
        <v>0</v>
      </c>
      <c r="AY6" s="53">
        <f t="shared" si="4"/>
        <v>1</v>
      </c>
      <c r="AZ6" s="53">
        <f t="shared" si="4"/>
        <v>14</v>
      </c>
      <c r="BA6" s="53">
        <f t="shared" si="4"/>
        <v>4</v>
      </c>
      <c r="BB6" s="53">
        <f t="shared" si="4"/>
        <v>98</v>
      </c>
      <c r="BC6" s="53">
        <f t="shared" si="4"/>
        <v>13</v>
      </c>
      <c r="BD6" s="53">
        <f t="shared" si="4"/>
        <v>2</v>
      </c>
      <c r="BE6" s="51" t="str">
        <f>IF(BE8="-","",IF(BE8="-","【-】","【"&amp;SUBSTITUTE(TEXT(BE8,"#,##0"),"-","△")&amp;"】"))</f>
        <v>【33】</v>
      </c>
      <c r="BF6" s="52">
        <f>IF(BF8="-",NA(),BF8)</f>
        <v>15.9</v>
      </c>
      <c r="BG6" s="52">
        <f t="shared" ref="BG6:BO6" si="5">IF(BG8="-",NA(),BG8)</f>
        <v>14.1</v>
      </c>
      <c r="BH6" s="52">
        <f t="shared" si="5"/>
        <v>-30.7</v>
      </c>
      <c r="BI6" s="52">
        <f t="shared" si="5"/>
        <v>0.9</v>
      </c>
      <c r="BJ6" s="52">
        <f t="shared" si="5"/>
        <v>-2</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0</v>
      </c>
      <c r="BR6" s="53">
        <f t="shared" ref="BR6:BZ6" si="6">IF(BR8="-",NA(),BR8)</f>
        <v>0</v>
      </c>
      <c r="BS6" s="53">
        <f t="shared" si="6"/>
        <v>-1138</v>
      </c>
      <c r="BT6" s="53">
        <f t="shared" si="6"/>
        <v>0</v>
      </c>
      <c r="BU6" s="53">
        <f t="shared" si="6"/>
        <v>-105</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108</v>
      </c>
      <c r="CM6" s="51">
        <f t="shared" ref="CM6:CN6" si="7">CM8</f>
        <v>71520</v>
      </c>
      <c r="CN6" s="51">
        <f t="shared" si="7"/>
        <v>1546</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274.2</v>
      </c>
      <c r="DL6" s="52">
        <f t="shared" ref="DL6:DT6" si="9">IF(DL8="-",NA(),DL8)</f>
        <v>290.89999999999998</v>
      </c>
      <c r="DM6" s="52">
        <f t="shared" si="9"/>
        <v>253</v>
      </c>
      <c r="DN6" s="52">
        <f t="shared" si="9"/>
        <v>293.89999999999998</v>
      </c>
      <c r="DO6" s="52">
        <f t="shared" si="9"/>
        <v>340.9</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110</v>
      </c>
      <c r="B7" s="48">
        <f t="shared" ref="B7:X7" si="10">B8</f>
        <v>2022</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8</v>
      </c>
      <c r="S7" s="50" t="str">
        <f t="shared" si="10"/>
        <v>公共施設</v>
      </c>
      <c r="T7" s="50" t="str">
        <f t="shared" si="10"/>
        <v>有</v>
      </c>
      <c r="U7" s="51">
        <f t="shared" si="10"/>
        <v>2400</v>
      </c>
      <c r="V7" s="51">
        <f t="shared" si="10"/>
        <v>66</v>
      </c>
      <c r="W7" s="51">
        <f t="shared" si="10"/>
        <v>200</v>
      </c>
      <c r="X7" s="50" t="str">
        <f t="shared" si="10"/>
        <v>無</v>
      </c>
      <c r="Y7" s="52">
        <f>Y8</f>
        <v>100</v>
      </c>
      <c r="Z7" s="52">
        <f t="shared" ref="Z7:AH7" si="11">Z8</f>
        <v>100</v>
      </c>
      <c r="AA7" s="52">
        <f t="shared" si="11"/>
        <v>100</v>
      </c>
      <c r="AB7" s="52">
        <f t="shared" si="11"/>
        <v>100</v>
      </c>
      <c r="AC7" s="52">
        <f t="shared" si="11"/>
        <v>100</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23.5</v>
      </c>
      <c r="AM7" s="52">
        <f t="shared" si="12"/>
        <v>0</v>
      </c>
      <c r="AN7" s="52">
        <f t="shared" si="12"/>
        <v>2</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19</v>
      </c>
      <c r="AX7" s="53">
        <f t="shared" si="13"/>
        <v>0</v>
      </c>
      <c r="AY7" s="53">
        <f t="shared" si="13"/>
        <v>1</v>
      </c>
      <c r="AZ7" s="53">
        <f t="shared" si="13"/>
        <v>14</v>
      </c>
      <c r="BA7" s="53">
        <f t="shared" si="13"/>
        <v>4</v>
      </c>
      <c r="BB7" s="53">
        <f t="shared" si="13"/>
        <v>98</v>
      </c>
      <c r="BC7" s="53">
        <f t="shared" si="13"/>
        <v>13</v>
      </c>
      <c r="BD7" s="53">
        <f t="shared" si="13"/>
        <v>2</v>
      </c>
      <c r="BE7" s="51"/>
      <c r="BF7" s="52">
        <f>BF8</f>
        <v>15.9</v>
      </c>
      <c r="BG7" s="52">
        <f t="shared" ref="BG7:BO7" si="14">BG8</f>
        <v>14.1</v>
      </c>
      <c r="BH7" s="52">
        <f t="shared" si="14"/>
        <v>-30.7</v>
      </c>
      <c r="BI7" s="52">
        <f t="shared" si="14"/>
        <v>0.9</v>
      </c>
      <c r="BJ7" s="52">
        <f t="shared" si="14"/>
        <v>-2</v>
      </c>
      <c r="BK7" s="52">
        <f t="shared" si="14"/>
        <v>33.700000000000003</v>
      </c>
      <c r="BL7" s="52">
        <f t="shared" si="14"/>
        <v>28.9</v>
      </c>
      <c r="BM7" s="52">
        <f t="shared" si="14"/>
        <v>-56.4</v>
      </c>
      <c r="BN7" s="52">
        <f t="shared" si="14"/>
        <v>16.899999999999999</v>
      </c>
      <c r="BO7" s="52">
        <f t="shared" si="14"/>
        <v>26.4</v>
      </c>
      <c r="BP7" s="49"/>
      <c r="BQ7" s="53">
        <f>BQ8</f>
        <v>0</v>
      </c>
      <c r="BR7" s="53">
        <f t="shared" ref="BR7:BZ7" si="15">BR8</f>
        <v>0</v>
      </c>
      <c r="BS7" s="53">
        <f t="shared" si="15"/>
        <v>-1138</v>
      </c>
      <c r="BT7" s="53">
        <f t="shared" si="15"/>
        <v>0</v>
      </c>
      <c r="BU7" s="53">
        <f t="shared" si="15"/>
        <v>-105</v>
      </c>
      <c r="BV7" s="53">
        <f t="shared" si="15"/>
        <v>6546</v>
      </c>
      <c r="BW7" s="53">
        <f t="shared" si="15"/>
        <v>8262</v>
      </c>
      <c r="BX7" s="53">
        <f t="shared" si="15"/>
        <v>1059</v>
      </c>
      <c r="BY7" s="53">
        <f t="shared" si="15"/>
        <v>2866</v>
      </c>
      <c r="BZ7" s="53">
        <f t="shared" si="15"/>
        <v>4637</v>
      </c>
      <c r="CA7" s="51"/>
      <c r="CB7" s="52" t="s">
        <v>111</v>
      </c>
      <c r="CC7" s="52" t="s">
        <v>111</v>
      </c>
      <c r="CD7" s="52" t="s">
        <v>111</v>
      </c>
      <c r="CE7" s="52" t="s">
        <v>111</v>
      </c>
      <c r="CF7" s="52" t="s">
        <v>111</v>
      </c>
      <c r="CG7" s="52" t="s">
        <v>111</v>
      </c>
      <c r="CH7" s="52" t="s">
        <v>111</v>
      </c>
      <c r="CI7" s="52" t="s">
        <v>111</v>
      </c>
      <c r="CJ7" s="52" t="s">
        <v>111</v>
      </c>
      <c r="CK7" s="52" t="s">
        <v>108</v>
      </c>
      <c r="CL7" s="49"/>
      <c r="CM7" s="51">
        <f>CM8</f>
        <v>71520</v>
      </c>
      <c r="CN7" s="51">
        <f>CN8</f>
        <v>1546</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274.2</v>
      </c>
      <c r="DL7" s="52">
        <f t="shared" ref="DL7:DT7" si="17">DL8</f>
        <v>290.89999999999998</v>
      </c>
      <c r="DM7" s="52">
        <f t="shared" si="17"/>
        <v>253</v>
      </c>
      <c r="DN7" s="52">
        <f t="shared" si="17"/>
        <v>293.89999999999998</v>
      </c>
      <c r="DO7" s="52">
        <f t="shared" si="17"/>
        <v>340.9</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422070</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8</v>
      </c>
      <c r="S8" s="57" t="s">
        <v>122</v>
      </c>
      <c r="T8" s="57" t="s">
        <v>123</v>
      </c>
      <c r="U8" s="58">
        <v>2400</v>
      </c>
      <c r="V8" s="58">
        <v>66</v>
      </c>
      <c r="W8" s="58">
        <v>200</v>
      </c>
      <c r="X8" s="57" t="s">
        <v>124</v>
      </c>
      <c r="Y8" s="59">
        <v>100</v>
      </c>
      <c r="Z8" s="59">
        <v>100</v>
      </c>
      <c r="AA8" s="59">
        <v>100</v>
      </c>
      <c r="AB8" s="59">
        <v>100</v>
      </c>
      <c r="AC8" s="59">
        <v>100</v>
      </c>
      <c r="AD8" s="59">
        <v>465.2</v>
      </c>
      <c r="AE8" s="59">
        <v>1736.5</v>
      </c>
      <c r="AF8" s="59">
        <v>3200.8</v>
      </c>
      <c r="AG8" s="59">
        <v>274.39999999999998</v>
      </c>
      <c r="AH8" s="59">
        <v>972.8</v>
      </c>
      <c r="AI8" s="56">
        <v>676.8</v>
      </c>
      <c r="AJ8" s="59">
        <v>0</v>
      </c>
      <c r="AK8" s="59">
        <v>0</v>
      </c>
      <c r="AL8" s="59">
        <v>23.5</v>
      </c>
      <c r="AM8" s="59">
        <v>0</v>
      </c>
      <c r="AN8" s="59">
        <v>2</v>
      </c>
      <c r="AO8" s="59">
        <v>9.6999999999999993</v>
      </c>
      <c r="AP8" s="59">
        <v>1.3</v>
      </c>
      <c r="AQ8" s="59">
        <v>4.8</v>
      </c>
      <c r="AR8" s="59">
        <v>3.3</v>
      </c>
      <c r="AS8" s="59">
        <v>1.6</v>
      </c>
      <c r="AT8" s="56">
        <v>3.6</v>
      </c>
      <c r="AU8" s="60">
        <v>0</v>
      </c>
      <c r="AV8" s="60">
        <v>0</v>
      </c>
      <c r="AW8" s="60">
        <v>19</v>
      </c>
      <c r="AX8" s="60">
        <v>0</v>
      </c>
      <c r="AY8" s="60">
        <v>1</v>
      </c>
      <c r="AZ8" s="60">
        <v>14</v>
      </c>
      <c r="BA8" s="60">
        <v>4</v>
      </c>
      <c r="BB8" s="60">
        <v>98</v>
      </c>
      <c r="BC8" s="60">
        <v>13</v>
      </c>
      <c r="BD8" s="60">
        <v>2</v>
      </c>
      <c r="BE8" s="60">
        <v>33</v>
      </c>
      <c r="BF8" s="59">
        <v>15.9</v>
      </c>
      <c r="BG8" s="59">
        <v>14.1</v>
      </c>
      <c r="BH8" s="59">
        <v>-30.7</v>
      </c>
      <c r="BI8" s="59">
        <v>0.9</v>
      </c>
      <c r="BJ8" s="59">
        <v>-2</v>
      </c>
      <c r="BK8" s="59">
        <v>33.700000000000003</v>
      </c>
      <c r="BL8" s="59">
        <v>28.9</v>
      </c>
      <c r="BM8" s="59">
        <v>-56.4</v>
      </c>
      <c r="BN8" s="59">
        <v>16.899999999999999</v>
      </c>
      <c r="BO8" s="59">
        <v>26.4</v>
      </c>
      <c r="BP8" s="56">
        <v>12.8</v>
      </c>
      <c r="BQ8" s="60">
        <v>0</v>
      </c>
      <c r="BR8" s="60">
        <v>0</v>
      </c>
      <c r="BS8" s="60">
        <v>-1138</v>
      </c>
      <c r="BT8" s="61">
        <v>0</v>
      </c>
      <c r="BU8" s="61">
        <v>-105</v>
      </c>
      <c r="BV8" s="60">
        <v>6546</v>
      </c>
      <c r="BW8" s="60">
        <v>8262</v>
      </c>
      <c r="BX8" s="60">
        <v>1059</v>
      </c>
      <c r="BY8" s="60">
        <v>2866</v>
      </c>
      <c r="BZ8" s="60">
        <v>4637</v>
      </c>
      <c r="CA8" s="58">
        <v>10556</v>
      </c>
      <c r="CB8" s="59" t="s">
        <v>116</v>
      </c>
      <c r="CC8" s="59" t="s">
        <v>116</v>
      </c>
      <c r="CD8" s="59" t="s">
        <v>116</v>
      </c>
      <c r="CE8" s="59" t="s">
        <v>116</v>
      </c>
      <c r="CF8" s="59" t="s">
        <v>116</v>
      </c>
      <c r="CG8" s="59" t="s">
        <v>116</v>
      </c>
      <c r="CH8" s="59" t="s">
        <v>116</v>
      </c>
      <c r="CI8" s="59" t="s">
        <v>116</v>
      </c>
      <c r="CJ8" s="59" t="s">
        <v>116</v>
      </c>
      <c r="CK8" s="59" t="s">
        <v>116</v>
      </c>
      <c r="CL8" s="56" t="s">
        <v>116</v>
      </c>
      <c r="CM8" s="58">
        <v>71520</v>
      </c>
      <c r="CN8" s="58">
        <v>1546</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51.7</v>
      </c>
      <c r="DF8" s="59">
        <v>51.5</v>
      </c>
      <c r="DG8" s="59">
        <v>764.6</v>
      </c>
      <c r="DH8" s="59">
        <v>72.599999999999994</v>
      </c>
      <c r="DI8" s="59">
        <v>50.4</v>
      </c>
      <c r="DJ8" s="56">
        <v>72.2</v>
      </c>
      <c r="DK8" s="59">
        <v>274.2</v>
      </c>
      <c r="DL8" s="59">
        <v>290.89999999999998</v>
      </c>
      <c r="DM8" s="59">
        <v>253</v>
      </c>
      <c r="DN8" s="59">
        <v>293.89999999999998</v>
      </c>
      <c r="DO8" s="59">
        <v>340.9</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2024-01-31T05:56:02Z</cp:lastPrinted>
  <dcterms:created xsi:type="dcterms:W3CDTF">2024-01-11T00:16:09Z</dcterms:created>
  <dcterms:modified xsi:type="dcterms:W3CDTF">2024-03-04T02:15:39Z</dcterms:modified>
  <cp:category/>
</cp:coreProperties>
</file>