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5_病院事業\"/>
    </mc:Choice>
  </mc:AlternateContent>
  <xr:revisionPtr revIDLastSave="0" documentId="13_ncr:1_{2E13B452-C244-4766-9024-9C7D5E343BA4}" xr6:coauthVersionLast="47" xr6:coauthVersionMax="47" xr10:uidLastSave="{00000000-0000-0000-0000-000000000000}"/>
  <workbookProtection workbookAlgorithmName="SHA-512" workbookHashValue="HWJGiil6ffmJGXRf0P20Gn+tga3ZPkJIA/SC2Vg8TwRfPAdZZGmifuaPaz3KDopiBufXZUDc/116JyDezIy8Cg==" workbookSaltValue="k6AtviD+ttcOT/ePEB9PGg==" workbookSpinCount="100000" lockStructure="1"/>
  <bookViews>
    <workbookView xWindow="2868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EX7" i="5"/>
  <c r="EW7" i="5"/>
  <c r="IM80" i="4" s="1"/>
  <c r="EV7" i="5"/>
  <c r="EU7" i="5"/>
  <c r="ET7" i="5"/>
  <c r="ES7" i="5"/>
  <c r="ER7" i="5"/>
  <c r="EQ7" i="5"/>
  <c r="HX79" i="4" s="1"/>
  <c r="EP7" i="5"/>
  <c r="EO7" i="5"/>
  <c r="EM7" i="5"/>
  <c r="EL7" i="5"/>
  <c r="EK7" i="5"/>
  <c r="EJ7" i="5"/>
  <c r="EI7" i="5"/>
  <c r="EH7" i="5"/>
  <c r="EG7" i="5"/>
  <c r="EF7" i="5"/>
  <c r="EE7" i="5"/>
  <c r="ED7" i="5"/>
  <c r="EB7" i="5"/>
  <c r="EA7" i="5"/>
  <c r="DZ7" i="5"/>
  <c r="DY7" i="5"/>
  <c r="DX7" i="5"/>
  <c r="DW7" i="5"/>
  <c r="BX79" i="4" s="1"/>
  <c r="DV7" i="5"/>
  <c r="DU7" i="5"/>
  <c r="DT7" i="5"/>
  <c r="DS7" i="5"/>
  <c r="DQ7" i="5"/>
  <c r="DP7" i="5"/>
  <c r="LY56" i="4" s="1"/>
  <c r="DO7" i="5"/>
  <c r="DN7" i="5"/>
  <c r="DM7" i="5"/>
  <c r="DL7" i="5"/>
  <c r="DK7" i="5"/>
  <c r="DJ7" i="5"/>
  <c r="LJ55" i="4" s="1"/>
  <c r="DI7" i="5"/>
  <c r="DH7" i="5"/>
  <c r="DF7" i="5"/>
  <c r="DE7" i="5"/>
  <c r="DD7" i="5"/>
  <c r="DC7" i="5"/>
  <c r="HG56" i="4" s="1"/>
  <c r="DB7" i="5"/>
  <c r="DA7" i="5"/>
  <c r="CZ7" i="5"/>
  <c r="CY7" i="5"/>
  <c r="CX7" i="5"/>
  <c r="CW7" i="5"/>
  <c r="GR55" i="4" s="1"/>
  <c r="CU7" i="5"/>
  <c r="CT7" i="5"/>
  <c r="CS7" i="5"/>
  <c r="CR7" i="5"/>
  <c r="CQ7" i="5"/>
  <c r="CP7" i="5"/>
  <c r="CO7" i="5"/>
  <c r="CN7" i="5"/>
  <c r="CM7" i="5"/>
  <c r="CL7" i="5"/>
  <c r="CJ7" i="5"/>
  <c r="CI7" i="5"/>
  <c r="BI56" i="4" s="1"/>
  <c r="CH7" i="5"/>
  <c r="CG7" i="5"/>
  <c r="CF7" i="5"/>
  <c r="CE7" i="5"/>
  <c r="CD7" i="5"/>
  <c r="CC7" i="5"/>
  <c r="AT55" i="4" s="1"/>
  <c r="CB7" i="5"/>
  <c r="CA7" i="5"/>
  <c r="BY7" i="5"/>
  <c r="BX7" i="5"/>
  <c r="BW7" i="5"/>
  <c r="BV7" i="5"/>
  <c r="KU34" i="4" s="1"/>
  <c r="BU7" i="5"/>
  <c r="BT7" i="5"/>
  <c r="BS7" i="5"/>
  <c r="BR7" i="5"/>
  <c r="BQ7" i="5"/>
  <c r="BP7" i="5"/>
  <c r="KF33" i="4" s="1"/>
  <c r="BN7" i="5"/>
  <c r="BM7" i="5"/>
  <c r="BL7" i="5"/>
  <c r="BK7" i="5"/>
  <c r="BJ7" i="5"/>
  <c r="BI7" i="5"/>
  <c r="IZ33" i="4" s="1"/>
  <c r="BH7" i="5"/>
  <c r="BG7" i="5"/>
  <c r="BF7" i="5"/>
  <c r="BE7" i="5"/>
  <c r="BC7" i="5"/>
  <c r="BB7" i="5"/>
  <c r="BA7" i="5"/>
  <c r="AZ7" i="5"/>
  <c r="AY7" i="5"/>
  <c r="AX7" i="5"/>
  <c r="AW7" i="5"/>
  <c r="AV7" i="5"/>
  <c r="AU7" i="5"/>
  <c r="AT7" i="5"/>
  <c r="AR7" i="5"/>
  <c r="AQ7" i="5"/>
  <c r="AP7" i="5"/>
  <c r="AO7" i="5"/>
  <c r="AE34" i="4" s="1"/>
  <c r="AN7" i="5"/>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JW12" i="4" s="1"/>
  <c r="AF6" i="5"/>
  <c r="ID12" i="4" s="1"/>
  <c r="AE6" i="5"/>
  <c r="AD6" i="5"/>
  <c r="AC6" i="5"/>
  <c r="ID10" i="4" s="1"/>
  <c r="AB6" i="5"/>
  <c r="AA6" i="5"/>
  <c r="Z6" i="5"/>
  <c r="ID8" i="4" s="1"/>
  <c r="Y6" i="5"/>
  <c r="X6" i="5"/>
  <c r="W6" i="5"/>
  <c r="CN12" i="4" s="1"/>
  <c r="V6" i="5"/>
  <c r="U6" i="5"/>
  <c r="T6" i="5"/>
  <c r="FZ10" i="4" s="1"/>
  <c r="S6" i="5"/>
  <c r="R6" i="5"/>
  <c r="Q6" i="5"/>
  <c r="AU10" i="4" s="1"/>
  <c r="P6" i="5"/>
  <c r="O6" i="5"/>
  <c r="N6" i="5"/>
  <c r="EG8" i="4" s="1"/>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H90" i="4"/>
  <c r="G90" i="4"/>
  <c r="E90" i="4"/>
  <c r="D90" i="4"/>
  <c r="B90" i="4"/>
  <c r="MO80" i="4"/>
  <c r="LZ80" i="4"/>
  <c r="LK80" i="4"/>
  <c r="KV80" i="4"/>
  <c r="KG80" i="4"/>
  <c r="JB80" i="4"/>
  <c r="HX80" i="4"/>
  <c r="HI80" i="4"/>
  <c r="GT80" i="4"/>
  <c r="FO80" i="4"/>
  <c r="EZ80" i="4"/>
  <c r="EK80" i="4"/>
  <c r="DV80" i="4"/>
  <c r="DG80" i="4"/>
  <c r="BX80" i="4"/>
  <c r="BI80" i="4"/>
  <c r="AT80" i="4"/>
  <c r="AE80" i="4"/>
  <c r="P80" i="4"/>
  <c r="LZ79" i="4"/>
  <c r="LK79" i="4"/>
  <c r="KV79" i="4"/>
  <c r="KG79" i="4"/>
  <c r="JB79" i="4"/>
  <c r="IM79" i="4"/>
  <c r="HI79" i="4"/>
  <c r="GT79" i="4"/>
  <c r="FO79" i="4"/>
  <c r="EZ79" i="4"/>
  <c r="EK79" i="4"/>
  <c r="DV79" i="4"/>
  <c r="DG79" i="4"/>
  <c r="BI79" i="4"/>
  <c r="AT79" i="4"/>
  <c r="AE79" i="4"/>
  <c r="P79" i="4"/>
  <c r="MN56" i="4"/>
  <c r="LJ56" i="4"/>
  <c r="KU56" i="4"/>
  <c r="KF56" i="4"/>
  <c r="IZ56" i="4"/>
  <c r="IK56" i="4"/>
  <c r="HV56" i="4"/>
  <c r="GR56" i="4"/>
  <c r="FL56" i="4"/>
  <c r="EW56" i="4"/>
  <c r="EH56" i="4"/>
  <c r="DS56" i="4"/>
  <c r="DD56" i="4"/>
  <c r="BX56" i="4"/>
  <c r="AT56" i="4"/>
  <c r="AE56" i="4"/>
  <c r="P56" i="4"/>
  <c r="MN55" i="4"/>
  <c r="LY55" i="4"/>
  <c r="KU55" i="4"/>
  <c r="KF55" i="4"/>
  <c r="IZ55" i="4"/>
  <c r="IK55" i="4"/>
  <c r="HV55" i="4"/>
  <c r="HG55" i="4"/>
  <c r="FL55" i="4"/>
  <c r="EW55" i="4"/>
  <c r="EH55" i="4"/>
  <c r="DS55" i="4"/>
  <c r="DD55" i="4"/>
  <c r="BX55" i="4"/>
  <c r="BI55" i="4"/>
  <c r="AE55" i="4"/>
  <c r="P55" i="4"/>
  <c r="MN34" i="4"/>
  <c r="LY34" i="4"/>
  <c r="LJ34" i="4"/>
  <c r="KF34" i="4"/>
  <c r="IZ34" i="4"/>
  <c r="IK34" i="4"/>
  <c r="HV34" i="4"/>
  <c r="HG34" i="4"/>
  <c r="GR34" i="4"/>
  <c r="FL34" i="4"/>
  <c r="EW34" i="4"/>
  <c r="EH34" i="4"/>
  <c r="DS34" i="4"/>
  <c r="DD34" i="4"/>
  <c r="BX34" i="4"/>
  <c r="BI34" i="4"/>
  <c r="AT34" i="4"/>
  <c r="P34" i="4"/>
  <c r="MN33" i="4"/>
  <c r="LY33" i="4"/>
  <c r="LJ33" i="4"/>
  <c r="KU33" i="4"/>
  <c r="IK33" i="4"/>
  <c r="HV33" i="4"/>
  <c r="HG33" i="4"/>
  <c r="GR33" i="4"/>
  <c r="FL33" i="4"/>
  <c r="EW33" i="4"/>
  <c r="EH33" i="4"/>
  <c r="DS33" i="4"/>
  <c r="DD33" i="4"/>
  <c r="BX33" i="4"/>
  <c r="BI33" i="4"/>
  <c r="AT33" i="4"/>
  <c r="AE33" i="4"/>
  <c r="LP12" i="4"/>
  <c r="FZ12" i="4"/>
  <c r="EG12" i="4"/>
  <c r="AU12" i="4"/>
  <c r="B12" i="4"/>
  <c r="LP10" i="4"/>
  <c r="JW10" i="4"/>
  <c r="EG10" i="4"/>
  <c r="CN10" i="4"/>
  <c r="B10" i="4"/>
  <c r="LP8" i="4"/>
  <c r="JW8" i="4"/>
  <c r="FZ8" i="4"/>
  <c r="CN8" i="4"/>
  <c r="AU8" i="4"/>
  <c r="B6" i="4"/>
  <c r="JB78" i="4" l="1"/>
  <c r="IZ54" i="4"/>
  <c r="IZ32" i="4"/>
  <c r="FO78" i="4"/>
  <c r="FL54" i="4"/>
  <c r="FL32" i="4"/>
  <c r="BX54" i="4"/>
  <c r="BX78" i="4"/>
  <c r="BX32" i="4"/>
  <c r="MO78" i="4"/>
  <c r="MN54" i="4"/>
  <c r="MN32" i="4"/>
  <c r="C11" i="5"/>
  <c r="D11" i="5"/>
  <c r="E11" i="5"/>
  <c r="B11" i="5"/>
  <c r="GT78" i="4" l="1"/>
  <c r="GR54" i="4"/>
  <c r="DG78" i="4"/>
  <c r="DD54" i="4"/>
  <c r="DD32" i="4"/>
  <c r="P32" i="4"/>
  <c r="P78" i="4"/>
  <c r="P54" i="4"/>
  <c r="KG78" i="4"/>
  <c r="KF54" i="4"/>
  <c r="KF32" i="4"/>
  <c r="GR32" i="4"/>
  <c r="LZ78" i="4"/>
  <c r="LY54" i="4"/>
  <c r="IM78" i="4"/>
  <c r="IK54" i="4"/>
  <c r="IK32" i="4"/>
  <c r="EW54" i="4"/>
  <c r="EW32" i="4"/>
  <c r="EZ78" i="4"/>
  <c r="BI78" i="4"/>
  <c r="BI54" i="4"/>
  <c r="BI32" i="4"/>
  <c r="LY32" i="4"/>
  <c r="AT78" i="4"/>
  <c r="AT54" i="4"/>
  <c r="LK78" i="4"/>
  <c r="LJ54" i="4"/>
  <c r="LJ32" i="4"/>
  <c r="HX78" i="4"/>
  <c r="HV54" i="4"/>
  <c r="HV32" i="4"/>
  <c r="AT32" i="4"/>
  <c r="EK78" i="4"/>
  <c r="EH54" i="4"/>
  <c r="EH32" i="4"/>
  <c r="DV78" i="4"/>
  <c r="DS54" i="4"/>
  <c r="AE78" i="4"/>
  <c r="AE54" i="4"/>
  <c r="AE32" i="4"/>
  <c r="KU54" i="4"/>
  <c r="KU32" i="4"/>
  <c r="DS32" i="4"/>
  <c r="KV78" i="4"/>
  <c r="HI78" i="4"/>
  <c r="HG54" i="4"/>
  <c r="HG32" i="4"/>
</calcChain>
</file>

<file path=xl/sharedStrings.xml><?xml version="1.0" encoding="utf-8"?>
<sst xmlns="http://schemas.openxmlformats.org/spreadsheetml/2006/main" count="341" uniqueCount="182">
  <si>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</si>
  <si>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</si>
  <si>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</si>
  <si>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</si>
  <si>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</si>
  <si>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</si>
  <si>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</si>
  <si>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</si>
  <si>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</si>
  <si>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</si>
  <si>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</si>
  <si>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</si>
  <si>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</si>
  <si>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</si>
  <si>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</si>
  <si>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</si>
  <si>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</si>
  <si>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</si>
  <si>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</si>
  <si>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</si>
  <si>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</si>
  <si>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</si>
  <si>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</si>
  <si>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</si>
  <si>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</si>
  <si>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</si>
  <si>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</si>
  <si>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</si>
  <si>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</si>
  <si>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</si>
  <si>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</si>
  <si>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</si>
  <si>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</si>
  <si>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</si>
  <si>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</si>
  <si>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</si>
  <si>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</si>
  <si>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</si>
  <si>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</si>
  <si>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</si>
  <si>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</si>
  <si>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</si>
  <si>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</si>
  <si>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</si>
  <si>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</si>
  <si>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</si>
  <si>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</si>
  <si>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</si>
  <si>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</si>
  <si>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</si>
  <si>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</si>
  <si>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</si>
  <si>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</si>
  <si>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</si>
  <si>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</si>
  <si>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</si>
  <si>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</si>
  <si>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</si>
  <si>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</si>
  <si>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</si>
  <si>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</si>
  <si>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</si>
  <si>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</si>
  <si>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</si>
  <si>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</si>
  <si>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</si>
  <si>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</si>
  <si>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</si>
  <si>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</si>
  <si>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</si>
  <si>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</si>
  <si>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</si>
  <si>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</si>
  <si>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</si>
  <si>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</si>
  <si>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</si>
  <si>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</si>
  <si>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</si>
  <si>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</si>
  <si>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</si>
  <si>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</si>
  <si>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</si>
  <si>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</si>
  <si>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</si>
  <si>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</si>
  <si>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</si>
  <si>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</si>
  <si>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</si>
  <si>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</si>
  <si>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</si>
  <si>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</si>
  <si>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</si>
  <si>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</si>
  <si>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</si>
  <si>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</si>
  <si>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</si>
  <si>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</si>
  <si>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</si>
  <si>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</si>
  <si>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</si>
  <si>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</si>
  <si>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</si>
  <si>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</si>
  <si>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</si>
  <si>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</si>
  <si>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</si>
  <si>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</si>
  <si>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</si>
  <si>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</si>
  <si>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</si>
  <si>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</si>
  <si>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</si>
  <si>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</si>
  <si>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</si>
  <si>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</si>
  <si>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</si>
  <si>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</si>
  <si>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</si>
  <si>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</si>
  <si>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</si>
  <si>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</si>
  <si>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</si>
  <si>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</si>
  <si>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</si>
  <si>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</si>
  <si>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</si>
  <si>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</si>
  <si>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</si>
  <si>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</si>
  <si>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</si>
  <si>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</si>
  <si>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</si>
  <si>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</si>
  <si>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</si>
  <si>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</si>
  <si>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</si>
  <si>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</si>
  <si>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</si>
  <si>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</si>
  <si>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</si>
  <si>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</si>
  <si>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</si>
  <si>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</si>
  <si>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</si>
  <si>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</si>
  <si>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</si>
  <si>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</si>
  <si>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</si>
  <si>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</si>
  <si>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</si>
  <si>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</si>
  <si>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</si>
  <si>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</si>
  <si>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</si>
  <si>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</si>
  <si>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</si>
  <si>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</si>
  <si>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</si>
  <si>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</si>
  <si>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</si>
  <si>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</si>
  <si>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</si>
  <si>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国民健康保険平戸市民病院</t>
  </si>
  <si>
    <t>条例全部</t>
  </si>
  <si>
    <t>病院事業</t>
  </si>
  <si>
    <t>一般病院</t>
  </si>
  <si>
    <t>50床以上～100床未満</t>
  </si>
  <si>
    <t>自治体職員</t>
  </si>
  <si>
    <t>直営</t>
  </si>
  <si>
    <t>ド 透 訓 ガ</t>
  </si>
  <si>
    <t>救</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</si>
  <si>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</si>
  <si>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</si>
  <si>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</si>
  <si>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</si>
  <si>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</si>
  <si>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</si>
  <si>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</si>
  <si>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国民健康保険平戸市民病院は、平成８年に２つの市立病院（国保紐差病院、市立南部病院）を合併してできた、平戸島中南部地区唯一の医療機関である。救急医療や高度医療の提供を行うほか、国境を越えた地域医療支援機構と連携して、研修医の受入れを行っている。また、訪問看護ステーション、健診部門、通所リハビリテーション、居宅介護支援事業所及び介護医療院を併設し、病院と機能的に医療・介護・福祉の連携を図ることで、市民により質の高い地域包括的医療サービスの提供を行っている。</t>
    <rPh sb="153" eb="157">
      <t>キョタクカイゴ</t>
    </rPh>
    <rPh sb="157" eb="162">
      <t>シエンジギョウショ</t>
    </rPh>
    <phoneticPr fontId="5"/>
  </si>
  <si>
    <t>　経常収支は、令和２年度から４年度は新型コロナウイルス感染症関連補助金により改善がみられたものの、これは一時的なものである。今後、策定した経営強化プランの経営改善策を講じて、物価高や人件費増などの懸念材料はあるものの経営の健全化を図っていく必要がある。また、⑦職員給与費対医業収益率は、高い数値ではあるものの、計画的な医療体制を実現していく為に、喫緊の課題である医師確保をはじめ、医療従事者の人材確保にも併せて取り組んでいく必要がある。また、診療報酬改定等に伴う新たな施設基準の届出や格上げ等の検討を行い、収益の増に努める。</t>
    <rPh sb="69" eb="71">
      <t>ケイエイ</t>
    </rPh>
    <rPh sb="71" eb="73">
      <t>キョウカ</t>
    </rPh>
    <rPh sb="87" eb="90">
      <t>ブッカダカ</t>
    </rPh>
    <rPh sb="91" eb="94">
      <t>ジンケンヒ</t>
    </rPh>
    <rPh sb="94" eb="95">
      <t>ゾウ</t>
    </rPh>
    <rPh sb="98" eb="102">
      <t>ケネンザイリョウ</t>
    </rPh>
    <rPh sb="221" eb="227">
      <t>シンリョウホウシュウカイテイ</t>
    </rPh>
    <rPh sb="227" eb="228">
      <t>ナド</t>
    </rPh>
    <rPh sb="229" eb="230">
      <t>トモナ</t>
    </rPh>
    <rPh sb="231" eb="232">
      <t>アラ</t>
    </rPh>
    <rPh sb="234" eb="238">
      <t>シセツキジュン</t>
    </rPh>
    <rPh sb="239" eb="241">
      <t>トドケデ</t>
    </rPh>
    <rPh sb="242" eb="244">
      <t>カクア</t>
    </rPh>
    <rPh sb="245" eb="246">
      <t>トウ</t>
    </rPh>
    <rPh sb="247" eb="249">
      <t>ケントウ</t>
    </rPh>
    <rPh sb="250" eb="251">
      <t>オコナ</t>
    </rPh>
    <rPh sb="253" eb="255">
      <t>シュウエキ</t>
    </rPh>
    <rPh sb="256" eb="257">
      <t>ゾウ</t>
    </rPh>
    <rPh sb="258" eb="259">
      <t>ツト</t>
    </rPh>
    <phoneticPr fontId="5"/>
  </si>
  <si>
    <t>①有形固定資産減価償却率は、平均近似値を下回っている。医療機器の更新等は計画的に実施できているが、今後、建物等の経過年数が26年以上経過していることから施設改修が課題となる。令和５年度以降の経営強化プランや各種計画に基づいて計画的に大規模改修を進めていく必要がある。</t>
    <rPh sb="87" eb="89">
      <t>レイワ</t>
    </rPh>
    <rPh sb="90" eb="92">
      <t>ネンド</t>
    </rPh>
    <rPh sb="92" eb="94">
      <t>イコウ</t>
    </rPh>
    <rPh sb="95" eb="99">
      <t>ケイエイキョウカ</t>
    </rPh>
    <phoneticPr fontId="5"/>
  </si>
  <si>
    <t>①経常収支比率は、令和２年度から４年度は100％を超えた。これは新型コロナウイルス感染症関連補助金によるものが主な要因である。
②医業収支比率が84％で推移していたが、令和３年度から４年度は、80％まで減少し、④病床利用率も同様に減少している。コロナ患者受入により病床を一部空床とし、入院収益が下がったことが主な要因である。
⑤入院患者１人１日当たりの収益が上昇したのは、高単価の薬剤投与患者の増が要因である。⑥外来患者１人１日当たり収益が類似病院平均値に近づいてきており、引き続き、処置、検査、加算の算定の精度の向上を図る。⑦職員給与費の減は、医師及び看護師退職不補充によるものである。</t>
    <rPh sb="179" eb="181">
      <t>ジョウショウ</t>
    </rPh>
    <rPh sb="186" eb="189">
      <t>コウタンカ</t>
    </rPh>
    <rPh sb="190" eb="194">
      <t>ヤクザイトウヨ</t>
    </rPh>
    <rPh sb="194" eb="196">
      <t>カンジャ</t>
    </rPh>
    <rPh sb="197" eb="198">
      <t>ゾウ</t>
    </rPh>
    <rPh sb="199" eb="201">
      <t>ヨウイン</t>
    </rPh>
    <rPh sb="237" eb="238">
      <t>ヒ</t>
    </rPh>
    <rPh sb="239" eb="240">
      <t>ツヅ</t>
    </rPh>
    <rPh sb="251" eb="253">
      <t>サンテイ</t>
    </rPh>
    <rPh sb="254" eb="256">
      <t>セイド</t>
    </rPh>
    <rPh sb="257" eb="259">
      <t>コウジョウ</t>
    </rPh>
    <rPh sb="260" eb="261">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</si>
</sst>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82.6</c:v>
                </c:pt>
                <c:pt idx="1">
                  <c:v>86.1</c:v>
                </c:pt>
                <c:pt idx="2">
                  <c:v>80.7</c:v>
                </c:pt>
                <c:pt idx="3">
                  <c:v>68.2</c:v>
                </c:pt>
                <c:pt idx="4">
                  <c:v>63.5</c:v>
                </c:pt>
              </c:numCache>
            </c:numRef>
          </c:val>
          <c:extLst>
            <c:ext xmlns:c16="http://schemas.microsoft.com/office/drawing/2014/chart" uri="{C3380CC4-5D6E-409C-BE32-E72D297353CC}">
              <c16:uniqueId val="{00000000-3411-47BD-BA2A-F0E364F7FCE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66.099999999999994</c:v>
                </c:pt>
                <c:pt idx="2">
                  <c:v>62.3</c:v>
                </c:pt>
                <c:pt idx="3">
                  <c:v>62.1</c:v>
                </c:pt>
                <c:pt idx="4">
                  <c:v>60.2</c:v>
                </c:pt>
              </c:numCache>
            </c:numRef>
          </c:val>
          <c:smooth val="0"/>
          <c:extLst>
            <c:ext xmlns:c16="http://schemas.microsoft.com/office/drawing/2014/chart" uri="{C3380CC4-5D6E-409C-BE32-E72D297353CC}">
              <c16:uniqueId val="{00000001-3411-47BD-BA2A-F0E364F7FCE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8218</c:v>
                </c:pt>
                <c:pt idx="1">
                  <c:v>8194</c:v>
                </c:pt>
                <c:pt idx="2">
                  <c:v>8721</c:v>
                </c:pt>
                <c:pt idx="3">
                  <c:v>9396</c:v>
                </c:pt>
                <c:pt idx="4">
                  <c:v>9584</c:v>
                </c:pt>
              </c:numCache>
            </c:numRef>
          </c:val>
          <c:extLst>
            <c:ext xmlns:c16="http://schemas.microsoft.com/office/drawing/2014/chart" uri="{C3380CC4-5D6E-409C-BE32-E72D297353CC}">
              <c16:uniqueId val="{00000000-A104-4135-9D0A-B25AECB4A2E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9135</c:v>
                </c:pt>
                <c:pt idx="2">
                  <c:v>9509</c:v>
                </c:pt>
                <c:pt idx="3">
                  <c:v>9548</c:v>
                </c:pt>
                <c:pt idx="4">
                  <c:v>9992</c:v>
                </c:pt>
              </c:numCache>
            </c:numRef>
          </c:val>
          <c:smooth val="0"/>
          <c:extLst>
            <c:ext xmlns:c16="http://schemas.microsoft.com/office/drawing/2014/chart" uri="{C3380CC4-5D6E-409C-BE32-E72D297353CC}">
              <c16:uniqueId val="{00000001-A104-4135-9D0A-B25AECB4A2E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22590</c:v>
                </c:pt>
                <c:pt idx="1">
                  <c:v>22286</c:v>
                </c:pt>
                <c:pt idx="2">
                  <c:v>24912</c:v>
                </c:pt>
                <c:pt idx="3">
                  <c:v>23715</c:v>
                </c:pt>
                <c:pt idx="4">
                  <c:v>28597</c:v>
                </c:pt>
              </c:numCache>
            </c:numRef>
          </c:val>
          <c:extLst>
            <c:ext xmlns:c16="http://schemas.microsoft.com/office/drawing/2014/chart" uri="{C3380CC4-5D6E-409C-BE32-E72D297353CC}">
              <c16:uniqueId val="{00000000-6CB4-423E-952E-509D6EB3066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26415</c:v>
                </c:pt>
                <c:pt idx="2">
                  <c:v>27227</c:v>
                </c:pt>
                <c:pt idx="3">
                  <c:v>28176</c:v>
                </c:pt>
                <c:pt idx="4">
                  <c:v>29348</c:v>
                </c:pt>
              </c:numCache>
            </c:numRef>
          </c:val>
          <c:smooth val="0"/>
          <c:extLst>
            <c:ext xmlns:c16="http://schemas.microsoft.com/office/drawing/2014/chart" uri="{C3380CC4-5D6E-409C-BE32-E72D297353CC}">
              <c16:uniqueId val="{00000001-6CB4-423E-952E-509D6EB3066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4.0999999999999996</c:v>
                </c:pt>
                <c:pt idx="1">
                  <c:v>5</c:v>
                </c:pt>
                <c:pt idx="2">
                  <c:v>0</c:v>
                </c:pt>
                <c:pt idx="3">
                  <c:v>0</c:v>
                </c:pt>
                <c:pt idx="4">
                  <c:v>0</c:v>
                </c:pt>
              </c:numCache>
            </c:numRef>
          </c:val>
          <c:extLst>
            <c:ext xmlns:c16="http://schemas.microsoft.com/office/drawing/2014/chart" uri="{C3380CC4-5D6E-409C-BE32-E72D297353CC}">
              <c16:uniqueId val="{00000000-732E-4C35-A017-08F4CB42BA3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118.8</c:v>
                </c:pt>
                <c:pt idx="2">
                  <c:v>136</c:v>
                </c:pt>
                <c:pt idx="3">
                  <c:v>131.30000000000001</c:v>
                </c:pt>
                <c:pt idx="4">
                  <c:v>133.6</c:v>
                </c:pt>
              </c:numCache>
            </c:numRef>
          </c:val>
          <c:smooth val="0"/>
          <c:extLst>
            <c:ext xmlns:c16="http://schemas.microsoft.com/office/drawing/2014/chart" uri="{C3380CC4-5D6E-409C-BE32-E72D297353CC}">
              <c16:uniqueId val="{00000001-732E-4C35-A017-08F4CB42BA3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79</c:v>
                </c:pt>
                <c:pt idx="1">
                  <c:v>80.7</c:v>
                </c:pt>
                <c:pt idx="2">
                  <c:v>80.7</c:v>
                </c:pt>
                <c:pt idx="3">
                  <c:v>76</c:v>
                </c:pt>
                <c:pt idx="4">
                  <c:v>77.3</c:v>
                </c:pt>
              </c:numCache>
            </c:numRef>
          </c:val>
          <c:extLst>
            <c:ext xmlns:c16="http://schemas.microsoft.com/office/drawing/2014/chart" uri="{C3380CC4-5D6E-409C-BE32-E72D297353CC}">
              <c16:uniqueId val="{00000000-C12F-4289-BB63-6F31C6BAEE5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C12F-4289-BB63-6F31C6BAEE5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83</c:v>
                </c:pt>
                <c:pt idx="1">
                  <c:v>84.7</c:v>
                </c:pt>
                <c:pt idx="2">
                  <c:v>84.7</c:v>
                </c:pt>
                <c:pt idx="3">
                  <c:v>80.099999999999994</c:v>
                </c:pt>
                <c:pt idx="4">
                  <c:v>81.2</c:v>
                </c:pt>
              </c:numCache>
            </c:numRef>
          </c:val>
          <c:extLst>
            <c:ext xmlns:c16="http://schemas.microsoft.com/office/drawing/2014/chart" uri="{C3380CC4-5D6E-409C-BE32-E72D297353CC}">
              <c16:uniqueId val="{00000000-8A29-43BD-827A-0FB1F5747C0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8A29-43BD-827A-0FB1F5747C0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97.8</c:v>
                </c:pt>
                <c:pt idx="1">
                  <c:v>99.1</c:v>
                </c:pt>
                <c:pt idx="2">
                  <c:v>107.6</c:v>
                </c:pt>
                <c:pt idx="3">
                  <c:v>111.1</c:v>
                </c:pt>
                <c:pt idx="4">
                  <c:v>103</c:v>
                </c:pt>
              </c:numCache>
            </c:numRef>
          </c:val>
          <c:extLst>
            <c:ext xmlns:c16="http://schemas.microsoft.com/office/drawing/2014/chart" uri="{C3380CC4-5D6E-409C-BE32-E72D297353CC}">
              <c16:uniqueId val="{00000000-BCFF-47A4-B203-D2F041128B2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97.7</c:v>
                </c:pt>
                <c:pt idx="2">
                  <c:v>100.7</c:v>
                </c:pt>
                <c:pt idx="3">
                  <c:v>103.6</c:v>
                </c:pt>
                <c:pt idx="4">
                  <c:v>101.9</c:v>
                </c:pt>
              </c:numCache>
            </c:numRef>
          </c:val>
          <c:smooth val="0"/>
          <c:extLst>
            <c:ext xmlns:c16="http://schemas.microsoft.com/office/drawing/2014/chart" uri="{C3380CC4-5D6E-409C-BE32-E72D297353CC}">
              <c16:uniqueId val="{00000001-BCFF-47A4-B203-D2F041128B2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56.1</c:v>
                </c:pt>
                <c:pt idx="1">
                  <c:v>55.5</c:v>
                </c:pt>
                <c:pt idx="2">
                  <c:v>54.8</c:v>
                </c:pt>
                <c:pt idx="3">
                  <c:v>56.9</c:v>
                </c:pt>
                <c:pt idx="4">
                  <c:v>56.9</c:v>
                </c:pt>
              </c:numCache>
            </c:numRef>
          </c:val>
          <c:extLst>
            <c:ext xmlns:c16="http://schemas.microsoft.com/office/drawing/2014/chart" uri="{C3380CC4-5D6E-409C-BE32-E72D297353CC}">
              <c16:uniqueId val="{00000000-0C83-4FC5-A699-C1968CB4AE8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56.4</c:v>
                </c:pt>
                <c:pt idx="2">
                  <c:v>56.9</c:v>
                </c:pt>
                <c:pt idx="3">
                  <c:v>58.3</c:v>
                </c:pt>
                <c:pt idx="4">
                  <c:v>59.2</c:v>
                </c:pt>
              </c:numCache>
            </c:numRef>
          </c:val>
          <c:smooth val="0"/>
          <c:extLst>
            <c:ext xmlns:c16="http://schemas.microsoft.com/office/drawing/2014/chart" uri="{C3380CC4-5D6E-409C-BE32-E72D297353CC}">
              <c16:uniqueId val="{00000001-0C83-4FC5-A699-C1968CB4AE8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80.400000000000006</c:v>
                </c:pt>
                <c:pt idx="1">
                  <c:v>73.3</c:v>
                </c:pt>
                <c:pt idx="2">
                  <c:v>65.5</c:v>
                </c:pt>
                <c:pt idx="3">
                  <c:v>68.099999999999994</c:v>
                </c:pt>
                <c:pt idx="4">
                  <c:v>69</c:v>
                </c:pt>
              </c:numCache>
            </c:numRef>
          </c:val>
          <c:extLst>
            <c:ext xmlns:c16="http://schemas.microsoft.com/office/drawing/2014/chart" uri="{C3380CC4-5D6E-409C-BE32-E72D297353CC}">
              <c16:uniqueId val="{00000000-D816-4CCF-8372-9D33C2FF799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73.400000000000006</c:v>
                </c:pt>
                <c:pt idx="2">
                  <c:v>72.5</c:v>
                </c:pt>
                <c:pt idx="3">
                  <c:v>72.3</c:v>
                </c:pt>
                <c:pt idx="4">
                  <c:v>72</c:v>
                </c:pt>
              </c:numCache>
            </c:numRef>
          </c:val>
          <c:smooth val="0"/>
          <c:extLst>
            <c:ext xmlns:c16="http://schemas.microsoft.com/office/drawing/2014/chart" uri="{C3380CC4-5D6E-409C-BE32-E72D297353CC}">
              <c16:uniqueId val="{00000001-D816-4CCF-8372-9D33C2FF799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41499720</c:v>
                </c:pt>
                <c:pt idx="1">
                  <c:v>47616322</c:v>
                </c:pt>
                <c:pt idx="2">
                  <c:v>47118552</c:v>
                </c:pt>
                <c:pt idx="3">
                  <c:v>47734425</c:v>
                </c:pt>
                <c:pt idx="4">
                  <c:v>48688172</c:v>
                </c:pt>
              </c:numCache>
            </c:numRef>
          </c:val>
          <c:extLst>
            <c:ext xmlns:c16="http://schemas.microsoft.com/office/drawing/2014/chart" uri="{C3380CC4-5D6E-409C-BE32-E72D297353CC}">
              <c16:uniqueId val="{00000000-F069-4BA0-BEFD-3E977F24C16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40117620</c:v>
                </c:pt>
                <c:pt idx="2">
                  <c:v>42330999</c:v>
                </c:pt>
                <c:pt idx="3">
                  <c:v>43068047</c:v>
                </c:pt>
                <c:pt idx="4">
                  <c:v>44341948</c:v>
                </c:pt>
              </c:numCache>
            </c:numRef>
          </c:val>
          <c:smooth val="0"/>
          <c:extLst>
            <c:ext xmlns:c16="http://schemas.microsoft.com/office/drawing/2014/chart" uri="{C3380CC4-5D6E-409C-BE32-E72D297353CC}">
              <c16:uniqueId val="{00000001-F069-4BA0-BEFD-3E977F24C16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10.8</c:v>
                </c:pt>
                <c:pt idx="1">
                  <c:v>11</c:v>
                </c:pt>
                <c:pt idx="2">
                  <c:v>12.6</c:v>
                </c:pt>
                <c:pt idx="3">
                  <c:v>13.2</c:v>
                </c:pt>
                <c:pt idx="4">
                  <c:v>13.4</c:v>
                </c:pt>
              </c:numCache>
            </c:numRef>
          </c:val>
          <c:extLst>
            <c:ext xmlns:c16="http://schemas.microsoft.com/office/drawing/2014/chart" uri="{C3380CC4-5D6E-409C-BE32-E72D297353CC}">
              <c16:uniqueId val="{00000000-CE71-4C55-B2B6-66EC103CE9E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16</c:v>
                </c:pt>
                <c:pt idx="2">
                  <c:v>15.7</c:v>
                </c:pt>
                <c:pt idx="3">
                  <c:v>14.6</c:v>
                </c:pt>
                <c:pt idx="4">
                  <c:v>15.1</c:v>
                </c:pt>
              </c:numCache>
            </c:numRef>
          </c:val>
          <c:smooth val="0"/>
          <c:extLst>
            <c:ext xmlns:c16="http://schemas.microsoft.com/office/drawing/2014/chart" uri="{C3380CC4-5D6E-409C-BE32-E72D297353CC}">
              <c16:uniqueId val="{00000001-CE71-4C55-B2B6-66EC103CE9E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74.3</c:v>
                </c:pt>
                <c:pt idx="1">
                  <c:v>71.099999999999994</c:v>
                </c:pt>
                <c:pt idx="2">
                  <c:v>70.8</c:v>
                </c:pt>
                <c:pt idx="3">
                  <c:v>75.099999999999994</c:v>
                </c:pt>
                <c:pt idx="4">
                  <c:v>70</c:v>
                </c:pt>
              </c:numCache>
            </c:numRef>
          </c:val>
          <c:extLst>
            <c:ext xmlns:c16="http://schemas.microsoft.com/office/drawing/2014/chart" uri="{C3380CC4-5D6E-409C-BE32-E72D297353CC}">
              <c16:uniqueId val="{00000000-62B8-42F9-8BDE-9992223B317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72</c:v>
                </c:pt>
                <c:pt idx="2">
                  <c:v>77.7</c:v>
                </c:pt>
                <c:pt idx="3">
                  <c:v>75.7</c:v>
                </c:pt>
                <c:pt idx="4">
                  <c:v>75.400000000000006</c:v>
                </c:pt>
              </c:numCache>
            </c:numRef>
          </c:val>
          <c:smooth val="0"/>
          <c:extLst>
            <c:ext xmlns:c16="http://schemas.microsoft.com/office/drawing/2014/chart" uri="{C3380CC4-5D6E-409C-BE32-E72D297353CC}">
              <c16:uniqueId val="{00000001-62B8-42F9-8BDE-9992223B317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70" zoomScaleNormal="7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長崎県平戸市　国民健康保険平戸市民病院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58</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29</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87</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29162</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7703</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58</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28</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86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178</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97.8</v>
      </c>
      <c r="Q33" s="70"/>
      <c r="R33" s="70"/>
      <c r="S33" s="70"/>
      <c r="T33" s="70"/>
      <c r="U33" s="70"/>
      <c r="V33" s="70"/>
      <c r="W33" s="70"/>
      <c r="X33" s="70"/>
      <c r="Y33" s="70"/>
      <c r="Z33" s="70"/>
      <c r="AA33" s="70"/>
      <c r="AB33" s="70"/>
      <c r="AC33" s="70"/>
      <c r="AD33" s="71"/>
      <c r="AE33" s="69">
        <f>データ!AJ7</f>
        <v>99.1</v>
      </c>
      <c r="AF33" s="70"/>
      <c r="AG33" s="70"/>
      <c r="AH33" s="70"/>
      <c r="AI33" s="70"/>
      <c r="AJ33" s="70"/>
      <c r="AK33" s="70"/>
      <c r="AL33" s="70"/>
      <c r="AM33" s="70"/>
      <c r="AN33" s="70"/>
      <c r="AO33" s="70"/>
      <c r="AP33" s="70"/>
      <c r="AQ33" s="70"/>
      <c r="AR33" s="70"/>
      <c r="AS33" s="71"/>
      <c r="AT33" s="69">
        <f>データ!AK7</f>
        <v>107.6</v>
      </c>
      <c r="AU33" s="70"/>
      <c r="AV33" s="70"/>
      <c r="AW33" s="70"/>
      <c r="AX33" s="70"/>
      <c r="AY33" s="70"/>
      <c r="AZ33" s="70"/>
      <c r="BA33" s="70"/>
      <c r="BB33" s="70"/>
      <c r="BC33" s="70"/>
      <c r="BD33" s="70"/>
      <c r="BE33" s="70"/>
      <c r="BF33" s="70"/>
      <c r="BG33" s="70"/>
      <c r="BH33" s="71"/>
      <c r="BI33" s="69">
        <f>データ!AL7</f>
        <v>111.1</v>
      </c>
      <c r="BJ33" s="70"/>
      <c r="BK33" s="70"/>
      <c r="BL33" s="70"/>
      <c r="BM33" s="70"/>
      <c r="BN33" s="70"/>
      <c r="BO33" s="70"/>
      <c r="BP33" s="70"/>
      <c r="BQ33" s="70"/>
      <c r="BR33" s="70"/>
      <c r="BS33" s="70"/>
      <c r="BT33" s="70"/>
      <c r="BU33" s="70"/>
      <c r="BV33" s="70"/>
      <c r="BW33" s="71"/>
      <c r="BX33" s="69">
        <f>データ!AM7</f>
        <v>103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83</v>
      </c>
      <c r="DE33" s="70"/>
      <c r="DF33" s="70"/>
      <c r="DG33" s="70"/>
      <c r="DH33" s="70"/>
      <c r="DI33" s="70"/>
      <c r="DJ33" s="70"/>
      <c r="DK33" s="70"/>
      <c r="DL33" s="70"/>
      <c r="DM33" s="70"/>
      <c r="DN33" s="70"/>
      <c r="DO33" s="70"/>
      <c r="DP33" s="70"/>
      <c r="DQ33" s="70"/>
      <c r="DR33" s="71"/>
      <c r="DS33" s="69">
        <f>データ!AU7</f>
        <v>84.7</v>
      </c>
      <c r="DT33" s="70"/>
      <c r="DU33" s="70"/>
      <c r="DV33" s="70"/>
      <c r="DW33" s="70"/>
      <c r="DX33" s="70"/>
      <c r="DY33" s="70"/>
      <c r="DZ33" s="70"/>
      <c r="EA33" s="70"/>
      <c r="EB33" s="70"/>
      <c r="EC33" s="70"/>
      <c r="ED33" s="70"/>
      <c r="EE33" s="70"/>
      <c r="EF33" s="70"/>
      <c r="EG33" s="71"/>
      <c r="EH33" s="69">
        <f>データ!AV7</f>
        <v>84.7</v>
      </c>
      <c r="EI33" s="70"/>
      <c r="EJ33" s="70"/>
      <c r="EK33" s="70"/>
      <c r="EL33" s="70"/>
      <c r="EM33" s="70"/>
      <c r="EN33" s="70"/>
      <c r="EO33" s="70"/>
      <c r="EP33" s="70"/>
      <c r="EQ33" s="70"/>
      <c r="ER33" s="70"/>
      <c r="ES33" s="70"/>
      <c r="ET33" s="70"/>
      <c r="EU33" s="70"/>
      <c r="EV33" s="71"/>
      <c r="EW33" s="69">
        <f>データ!AW7</f>
        <v>80.099999999999994</v>
      </c>
      <c r="EX33" s="70"/>
      <c r="EY33" s="70"/>
      <c r="EZ33" s="70"/>
      <c r="FA33" s="70"/>
      <c r="FB33" s="70"/>
      <c r="FC33" s="70"/>
      <c r="FD33" s="70"/>
      <c r="FE33" s="70"/>
      <c r="FF33" s="70"/>
      <c r="FG33" s="70"/>
      <c r="FH33" s="70"/>
      <c r="FI33" s="70"/>
      <c r="FJ33" s="70"/>
      <c r="FK33" s="71"/>
      <c r="FL33" s="69">
        <f>データ!AX7</f>
        <v>81.2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79</v>
      </c>
      <c r="GS33" s="70"/>
      <c r="GT33" s="70"/>
      <c r="GU33" s="70"/>
      <c r="GV33" s="70"/>
      <c r="GW33" s="70"/>
      <c r="GX33" s="70"/>
      <c r="GY33" s="70"/>
      <c r="GZ33" s="70"/>
      <c r="HA33" s="70"/>
      <c r="HB33" s="70"/>
      <c r="HC33" s="70"/>
      <c r="HD33" s="70"/>
      <c r="HE33" s="70"/>
      <c r="HF33" s="71"/>
      <c r="HG33" s="69">
        <f>データ!BF7</f>
        <v>80.7</v>
      </c>
      <c r="HH33" s="70"/>
      <c r="HI33" s="70"/>
      <c r="HJ33" s="70"/>
      <c r="HK33" s="70"/>
      <c r="HL33" s="70"/>
      <c r="HM33" s="70"/>
      <c r="HN33" s="70"/>
      <c r="HO33" s="70"/>
      <c r="HP33" s="70"/>
      <c r="HQ33" s="70"/>
      <c r="HR33" s="70"/>
      <c r="HS33" s="70"/>
      <c r="HT33" s="70"/>
      <c r="HU33" s="71"/>
      <c r="HV33" s="69">
        <f>データ!BG7</f>
        <v>80.7</v>
      </c>
      <c r="HW33" s="70"/>
      <c r="HX33" s="70"/>
      <c r="HY33" s="70"/>
      <c r="HZ33" s="70"/>
      <c r="IA33" s="70"/>
      <c r="IB33" s="70"/>
      <c r="IC33" s="70"/>
      <c r="ID33" s="70"/>
      <c r="IE33" s="70"/>
      <c r="IF33" s="70"/>
      <c r="IG33" s="70"/>
      <c r="IH33" s="70"/>
      <c r="II33" s="70"/>
      <c r="IJ33" s="71"/>
      <c r="IK33" s="69">
        <f>データ!BH7</f>
        <v>76</v>
      </c>
      <c r="IL33" s="70"/>
      <c r="IM33" s="70"/>
      <c r="IN33" s="70"/>
      <c r="IO33" s="70"/>
      <c r="IP33" s="70"/>
      <c r="IQ33" s="70"/>
      <c r="IR33" s="70"/>
      <c r="IS33" s="70"/>
      <c r="IT33" s="70"/>
      <c r="IU33" s="70"/>
      <c r="IV33" s="70"/>
      <c r="IW33" s="70"/>
      <c r="IX33" s="70"/>
      <c r="IY33" s="71"/>
      <c r="IZ33" s="69">
        <f>データ!BI7</f>
        <v>77.3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82.6</v>
      </c>
      <c r="KG33" s="70"/>
      <c r="KH33" s="70"/>
      <c r="KI33" s="70"/>
      <c r="KJ33" s="70"/>
      <c r="KK33" s="70"/>
      <c r="KL33" s="70"/>
      <c r="KM33" s="70"/>
      <c r="KN33" s="70"/>
      <c r="KO33" s="70"/>
      <c r="KP33" s="70"/>
      <c r="KQ33" s="70"/>
      <c r="KR33" s="70"/>
      <c r="KS33" s="70"/>
      <c r="KT33" s="71"/>
      <c r="KU33" s="69">
        <f>データ!BQ7</f>
        <v>86.1</v>
      </c>
      <c r="KV33" s="70"/>
      <c r="KW33" s="70"/>
      <c r="KX33" s="70"/>
      <c r="KY33" s="70"/>
      <c r="KZ33" s="70"/>
      <c r="LA33" s="70"/>
      <c r="LB33" s="70"/>
      <c r="LC33" s="70"/>
      <c r="LD33" s="70"/>
      <c r="LE33" s="70"/>
      <c r="LF33" s="70"/>
      <c r="LG33" s="70"/>
      <c r="LH33" s="70"/>
      <c r="LI33" s="71"/>
      <c r="LJ33" s="69">
        <f>データ!BR7</f>
        <v>80.7</v>
      </c>
      <c r="LK33" s="70"/>
      <c r="LL33" s="70"/>
      <c r="LM33" s="70"/>
      <c r="LN33" s="70"/>
      <c r="LO33" s="70"/>
      <c r="LP33" s="70"/>
      <c r="LQ33" s="70"/>
      <c r="LR33" s="70"/>
      <c r="LS33" s="70"/>
      <c r="LT33" s="70"/>
      <c r="LU33" s="70"/>
      <c r="LV33" s="70"/>
      <c r="LW33" s="70"/>
      <c r="LX33" s="71"/>
      <c r="LY33" s="69">
        <f>データ!BS7</f>
        <v>68.2</v>
      </c>
      <c r="LZ33" s="70"/>
      <c r="MA33" s="70"/>
      <c r="MB33" s="70"/>
      <c r="MC33" s="70"/>
      <c r="MD33" s="70"/>
      <c r="ME33" s="70"/>
      <c r="MF33" s="70"/>
      <c r="MG33" s="70"/>
      <c r="MH33" s="70"/>
      <c r="MI33" s="70"/>
      <c r="MJ33" s="70"/>
      <c r="MK33" s="70"/>
      <c r="ML33" s="70"/>
      <c r="MM33" s="71"/>
      <c r="MN33" s="69">
        <f>データ!BT7</f>
        <v>63.5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97.2</v>
      </c>
      <c r="Q34" s="70"/>
      <c r="R34" s="70"/>
      <c r="S34" s="70"/>
      <c r="T34" s="70"/>
      <c r="U34" s="70"/>
      <c r="V34" s="70"/>
      <c r="W34" s="70"/>
      <c r="X34" s="70"/>
      <c r="Y34" s="70"/>
      <c r="Z34" s="70"/>
      <c r="AA34" s="70"/>
      <c r="AB34" s="70"/>
      <c r="AC34" s="70"/>
      <c r="AD34" s="71"/>
      <c r="AE34" s="69">
        <f>データ!AO7</f>
        <v>97.7</v>
      </c>
      <c r="AF34" s="70"/>
      <c r="AG34" s="70"/>
      <c r="AH34" s="70"/>
      <c r="AI34" s="70"/>
      <c r="AJ34" s="70"/>
      <c r="AK34" s="70"/>
      <c r="AL34" s="70"/>
      <c r="AM34" s="70"/>
      <c r="AN34" s="70"/>
      <c r="AO34" s="70"/>
      <c r="AP34" s="70"/>
      <c r="AQ34" s="70"/>
      <c r="AR34" s="70"/>
      <c r="AS34" s="71"/>
      <c r="AT34" s="69">
        <f>データ!AP7</f>
        <v>100.7</v>
      </c>
      <c r="AU34" s="70"/>
      <c r="AV34" s="70"/>
      <c r="AW34" s="70"/>
      <c r="AX34" s="70"/>
      <c r="AY34" s="70"/>
      <c r="AZ34" s="70"/>
      <c r="BA34" s="70"/>
      <c r="BB34" s="70"/>
      <c r="BC34" s="70"/>
      <c r="BD34" s="70"/>
      <c r="BE34" s="70"/>
      <c r="BF34" s="70"/>
      <c r="BG34" s="70"/>
      <c r="BH34" s="71"/>
      <c r="BI34" s="69">
        <f>データ!AQ7</f>
        <v>103.6</v>
      </c>
      <c r="BJ34" s="70"/>
      <c r="BK34" s="70"/>
      <c r="BL34" s="70"/>
      <c r="BM34" s="70"/>
      <c r="BN34" s="70"/>
      <c r="BO34" s="70"/>
      <c r="BP34" s="70"/>
      <c r="BQ34" s="70"/>
      <c r="BR34" s="70"/>
      <c r="BS34" s="70"/>
      <c r="BT34" s="70"/>
      <c r="BU34" s="70"/>
      <c r="BV34" s="70"/>
      <c r="BW34" s="71"/>
      <c r="BX34" s="69">
        <f>データ!AR7</f>
        <v>101.9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v>
      </c>
      <c r="DE34" s="70"/>
      <c r="DF34" s="70"/>
      <c r="DG34" s="70"/>
      <c r="DH34" s="70"/>
      <c r="DI34" s="70"/>
      <c r="DJ34" s="70"/>
      <c r="DK34" s="70"/>
      <c r="DL34" s="70"/>
      <c r="DM34" s="70"/>
      <c r="DN34" s="70"/>
      <c r="DO34" s="70"/>
      <c r="DP34" s="70"/>
      <c r="DQ34" s="70"/>
      <c r="DR34" s="71"/>
      <c r="DS34" s="69">
        <f>データ!AZ7</f>
        <v>77.099999999999994</v>
      </c>
      <c r="DT34" s="70"/>
      <c r="DU34" s="70"/>
      <c r="DV34" s="70"/>
      <c r="DW34" s="70"/>
      <c r="DX34" s="70"/>
      <c r="DY34" s="70"/>
      <c r="DZ34" s="70"/>
      <c r="EA34" s="70"/>
      <c r="EB34" s="70"/>
      <c r="EC34" s="70"/>
      <c r="ED34" s="70"/>
      <c r="EE34" s="70"/>
      <c r="EF34" s="70"/>
      <c r="EG34" s="71"/>
      <c r="EH34" s="69">
        <f>データ!BA7</f>
        <v>73.8</v>
      </c>
      <c r="EI34" s="70"/>
      <c r="EJ34" s="70"/>
      <c r="EK34" s="70"/>
      <c r="EL34" s="70"/>
      <c r="EM34" s="70"/>
      <c r="EN34" s="70"/>
      <c r="EO34" s="70"/>
      <c r="EP34" s="70"/>
      <c r="EQ34" s="70"/>
      <c r="ER34" s="70"/>
      <c r="ES34" s="70"/>
      <c r="ET34" s="70"/>
      <c r="EU34" s="70"/>
      <c r="EV34" s="71"/>
      <c r="EW34" s="69">
        <f>データ!BB7</f>
        <v>75.5</v>
      </c>
      <c r="EX34" s="70"/>
      <c r="EY34" s="70"/>
      <c r="EZ34" s="70"/>
      <c r="FA34" s="70"/>
      <c r="FB34" s="70"/>
      <c r="FC34" s="70"/>
      <c r="FD34" s="70"/>
      <c r="FE34" s="70"/>
      <c r="FF34" s="70"/>
      <c r="FG34" s="70"/>
      <c r="FH34" s="70"/>
      <c r="FI34" s="70"/>
      <c r="FJ34" s="70"/>
      <c r="FK34" s="71"/>
      <c r="FL34" s="69">
        <f>データ!BC7</f>
        <v>74.599999999999994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80.400000000000006</v>
      </c>
      <c r="GS34" s="70"/>
      <c r="GT34" s="70"/>
      <c r="GU34" s="70"/>
      <c r="GV34" s="70"/>
      <c r="GW34" s="70"/>
      <c r="GX34" s="70"/>
      <c r="GY34" s="70"/>
      <c r="GZ34" s="70"/>
      <c r="HA34" s="70"/>
      <c r="HB34" s="70"/>
      <c r="HC34" s="70"/>
      <c r="HD34" s="70"/>
      <c r="HE34" s="70"/>
      <c r="HF34" s="71"/>
      <c r="HG34" s="69">
        <f>データ!BK7</f>
        <v>73.2</v>
      </c>
      <c r="HH34" s="70"/>
      <c r="HI34" s="70"/>
      <c r="HJ34" s="70"/>
      <c r="HK34" s="70"/>
      <c r="HL34" s="70"/>
      <c r="HM34" s="70"/>
      <c r="HN34" s="70"/>
      <c r="HO34" s="70"/>
      <c r="HP34" s="70"/>
      <c r="HQ34" s="70"/>
      <c r="HR34" s="70"/>
      <c r="HS34" s="70"/>
      <c r="HT34" s="70"/>
      <c r="HU34" s="71"/>
      <c r="HV34" s="69">
        <f>データ!BL7</f>
        <v>69.900000000000006</v>
      </c>
      <c r="HW34" s="70"/>
      <c r="HX34" s="70"/>
      <c r="HY34" s="70"/>
      <c r="HZ34" s="70"/>
      <c r="IA34" s="70"/>
      <c r="IB34" s="70"/>
      <c r="IC34" s="70"/>
      <c r="ID34" s="70"/>
      <c r="IE34" s="70"/>
      <c r="IF34" s="70"/>
      <c r="IG34" s="70"/>
      <c r="IH34" s="70"/>
      <c r="II34" s="70"/>
      <c r="IJ34" s="71"/>
      <c r="IK34" s="69">
        <f>データ!BM7</f>
        <v>71.599999999999994</v>
      </c>
      <c r="IL34" s="70"/>
      <c r="IM34" s="70"/>
      <c r="IN34" s="70"/>
      <c r="IO34" s="70"/>
      <c r="IP34" s="70"/>
      <c r="IQ34" s="70"/>
      <c r="IR34" s="70"/>
      <c r="IS34" s="70"/>
      <c r="IT34" s="70"/>
      <c r="IU34" s="70"/>
      <c r="IV34" s="70"/>
      <c r="IW34" s="70"/>
      <c r="IX34" s="70"/>
      <c r="IY34" s="71"/>
      <c r="IZ34" s="69">
        <f>データ!BN7</f>
        <v>70.8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70.099999999999994</v>
      </c>
      <c r="KG34" s="70"/>
      <c r="KH34" s="70"/>
      <c r="KI34" s="70"/>
      <c r="KJ34" s="70"/>
      <c r="KK34" s="70"/>
      <c r="KL34" s="70"/>
      <c r="KM34" s="70"/>
      <c r="KN34" s="70"/>
      <c r="KO34" s="70"/>
      <c r="KP34" s="70"/>
      <c r="KQ34" s="70"/>
      <c r="KR34" s="70"/>
      <c r="KS34" s="70"/>
      <c r="KT34" s="71"/>
      <c r="KU34" s="69">
        <f>データ!BV7</f>
        <v>66.099999999999994</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62.1</v>
      </c>
      <c r="LZ34" s="70"/>
      <c r="MA34" s="70"/>
      <c r="MB34" s="70"/>
      <c r="MC34" s="70"/>
      <c r="MD34" s="70"/>
      <c r="ME34" s="70"/>
      <c r="MF34" s="70"/>
      <c r="MG34" s="70"/>
      <c r="MH34" s="70"/>
      <c r="MI34" s="70"/>
      <c r="MJ34" s="70"/>
      <c r="MK34" s="70"/>
      <c r="ML34" s="70"/>
      <c r="MM34" s="71"/>
      <c r="MN34" s="69">
        <f>データ!BY7</f>
        <v>60.2</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181</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180</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22590</v>
      </c>
      <c r="Q55" s="67"/>
      <c r="R55" s="67"/>
      <c r="S55" s="67"/>
      <c r="T55" s="67"/>
      <c r="U55" s="67"/>
      <c r="V55" s="67"/>
      <c r="W55" s="67"/>
      <c r="X55" s="67"/>
      <c r="Y55" s="67"/>
      <c r="Z55" s="67"/>
      <c r="AA55" s="67"/>
      <c r="AB55" s="67"/>
      <c r="AC55" s="67"/>
      <c r="AD55" s="68"/>
      <c r="AE55" s="66">
        <f>データ!CB7</f>
        <v>22286</v>
      </c>
      <c r="AF55" s="67"/>
      <c r="AG55" s="67"/>
      <c r="AH55" s="67"/>
      <c r="AI55" s="67"/>
      <c r="AJ55" s="67"/>
      <c r="AK55" s="67"/>
      <c r="AL55" s="67"/>
      <c r="AM55" s="67"/>
      <c r="AN55" s="67"/>
      <c r="AO55" s="67"/>
      <c r="AP55" s="67"/>
      <c r="AQ55" s="67"/>
      <c r="AR55" s="67"/>
      <c r="AS55" s="68"/>
      <c r="AT55" s="66">
        <f>データ!CC7</f>
        <v>24912</v>
      </c>
      <c r="AU55" s="67"/>
      <c r="AV55" s="67"/>
      <c r="AW55" s="67"/>
      <c r="AX55" s="67"/>
      <c r="AY55" s="67"/>
      <c r="AZ55" s="67"/>
      <c r="BA55" s="67"/>
      <c r="BB55" s="67"/>
      <c r="BC55" s="67"/>
      <c r="BD55" s="67"/>
      <c r="BE55" s="67"/>
      <c r="BF55" s="67"/>
      <c r="BG55" s="67"/>
      <c r="BH55" s="68"/>
      <c r="BI55" s="66">
        <f>データ!CD7</f>
        <v>23715</v>
      </c>
      <c r="BJ55" s="67"/>
      <c r="BK55" s="67"/>
      <c r="BL55" s="67"/>
      <c r="BM55" s="67"/>
      <c r="BN55" s="67"/>
      <c r="BO55" s="67"/>
      <c r="BP55" s="67"/>
      <c r="BQ55" s="67"/>
      <c r="BR55" s="67"/>
      <c r="BS55" s="67"/>
      <c r="BT55" s="67"/>
      <c r="BU55" s="67"/>
      <c r="BV55" s="67"/>
      <c r="BW55" s="68"/>
      <c r="BX55" s="66">
        <f>データ!CE7</f>
        <v>28597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8218</v>
      </c>
      <c r="DE55" s="67"/>
      <c r="DF55" s="67"/>
      <c r="DG55" s="67"/>
      <c r="DH55" s="67"/>
      <c r="DI55" s="67"/>
      <c r="DJ55" s="67"/>
      <c r="DK55" s="67"/>
      <c r="DL55" s="67"/>
      <c r="DM55" s="67"/>
      <c r="DN55" s="67"/>
      <c r="DO55" s="67"/>
      <c r="DP55" s="67"/>
      <c r="DQ55" s="67"/>
      <c r="DR55" s="68"/>
      <c r="DS55" s="66">
        <f>データ!CM7</f>
        <v>8194</v>
      </c>
      <c r="DT55" s="67"/>
      <c r="DU55" s="67"/>
      <c r="DV55" s="67"/>
      <c r="DW55" s="67"/>
      <c r="DX55" s="67"/>
      <c r="DY55" s="67"/>
      <c r="DZ55" s="67"/>
      <c r="EA55" s="67"/>
      <c r="EB55" s="67"/>
      <c r="EC55" s="67"/>
      <c r="ED55" s="67"/>
      <c r="EE55" s="67"/>
      <c r="EF55" s="67"/>
      <c r="EG55" s="68"/>
      <c r="EH55" s="66">
        <f>データ!CN7</f>
        <v>8721</v>
      </c>
      <c r="EI55" s="67"/>
      <c r="EJ55" s="67"/>
      <c r="EK55" s="67"/>
      <c r="EL55" s="67"/>
      <c r="EM55" s="67"/>
      <c r="EN55" s="67"/>
      <c r="EO55" s="67"/>
      <c r="EP55" s="67"/>
      <c r="EQ55" s="67"/>
      <c r="ER55" s="67"/>
      <c r="ES55" s="67"/>
      <c r="ET55" s="67"/>
      <c r="EU55" s="67"/>
      <c r="EV55" s="68"/>
      <c r="EW55" s="66">
        <f>データ!CO7</f>
        <v>9396</v>
      </c>
      <c r="EX55" s="67"/>
      <c r="EY55" s="67"/>
      <c r="EZ55" s="67"/>
      <c r="FA55" s="67"/>
      <c r="FB55" s="67"/>
      <c r="FC55" s="67"/>
      <c r="FD55" s="67"/>
      <c r="FE55" s="67"/>
      <c r="FF55" s="67"/>
      <c r="FG55" s="67"/>
      <c r="FH55" s="67"/>
      <c r="FI55" s="67"/>
      <c r="FJ55" s="67"/>
      <c r="FK55" s="68"/>
      <c r="FL55" s="66">
        <f>データ!CP7</f>
        <v>9584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74.3</v>
      </c>
      <c r="GS55" s="70"/>
      <c r="GT55" s="70"/>
      <c r="GU55" s="70"/>
      <c r="GV55" s="70"/>
      <c r="GW55" s="70"/>
      <c r="GX55" s="70"/>
      <c r="GY55" s="70"/>
      <c r="GZ55" s="70"/>
      <c r="HA55" s="70"/>
      <c r="HB55" s="70"/>
      <c r="HC55" s="70"/>
      <c r="HD55" s="70"/>
      <c r="HE55" s="70"/>
      <c r="HF55" s="71"/>
      <c r="HG55" s="69">
        <f>データ!CX7</f>
        <v>71.099999999999994</v>
      </c>
      <c r="HH55" s="70"/>
      <c r="HI55" s="70"/>
      <c r="HJ55" s="70"/>
      <c r="HK55" s="70"/>
      <c r="HL55" s="70"/>
      <c r="HM55" s="70"/>
      <c r="HN55" s="70"/>
      <c r="HO55" s="70"/>
      <c r="HP55" s="70"/>
      <c r="HQ55" s="70"/>
      <c r="HR55" s="70"/>
      <c r="HS55" s="70"/>
      <c r="HT55" s="70"/>
      <c r="HU55" s="71"/>
      <c r="HV55" s="69">
        <f>データ!CY7</f>
        <v>70.8</v>
      </c>
      <c r="HW55" s="70"/>
      <c r="HX55" s="70"/>
      <c r="HY55" s="70"/>
      <c r="HZ55" s="70"/>
      <c r="IA55" s="70"/>
      <c r="IB55" s="70"/>
      <c r="IC55" s="70"/>
      <c r="ID55" s="70"/>
      <c r="IE55" s="70"/>
      <c r="IF55" s="70"/>
      <c r="IG55" s="70"/>
      <c r="IH55" s="70"/>
      <c r="II55" s="70"/>
      <c r="IJ55" s="71"/>
      <c r="IK55" s="69">
        <f>データ!CZ7</f>
        <v>75.099999999999994</v>
      </c>
      <c r="IL55" s="70"/>
      <c r="IM55" s="70"/>
      <c r="IN55" s="70"/>
      <c r="IO55" s="70"/>
      <c r="IP55" s="70"/>
      <c r="IQ55" s="70"/>
      <c r="IR55" s="70"/>
      <c r="IS55" s="70"/>
      <c r="IT55" s="70"/>
      <c r="IU55" s="70"/>
      <c r="IV55" s="70"/>
      <c r="IW55" s="70"/>
      <c r="IX55" s="70"/>
      <c r="IY55" s="71"/>
      <c r="IZ55" s="69">
        <f>データ!DA7</f>
        <v>70</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10.8</v>
      </c>
      <c r="KG55" s="70"/>
      <c r="KH55" s="70"/>
      <c r="KI55" s="70"/>
      <c r="KJ55" s="70"/>
      <c r="KK55" s="70"/>
      <c r="KL55" s="70"/>
      <c r="KM55" s="70"/>
      <c r="KN55" s="70"/>
      <c r="KO55" s="70"/>
      <c r="KP55" s="70"/>
      <c r="KQ55" s="70"/>
      <c r="KR55" s="70"/>
      <c r="KS55" s="70"/>
      <c r="KT55" s="71"/>
      <c r="KU55" s="69">
        <f>データ!DI7</f>
        <v>11</v>
      </c>
      <c r="KV55" s="70"/>
      <c r="KW55" s="70"/>
      <c r="KX55" s="70"/>
      <c r="KY55" s="70"/>
      <c r="KZ55" s="70"/>
      <c r="LA55" s="70"/>
      <c r="LB55" s="70"/>
      <c r="LC55" s="70"/>
      <c r="LD55" s="70"/>
      <c r="LE55" s="70"/>
      <c r="LF55" s="70"/>
      <c r="LG55" s="70"/>
      <c r="LH55" s="70"/>
      <c r="LI55" s="71"/>
      <c r="LJ55" s="69">
        <f>データ!DJ7</f>
        <v>12.6</v>
      </c>
      <c r="LK55" s="70"/>
      <c r="LL55" s="70"/>
      <c r="LM55" s="70"/>
      <c r="LN55" s="70"/>
      <c r="LO55" s="70"/>
      <c r="LP55" s="70"/>
      <c r="LQ55" s="70"/>
      <c r="LR55" s="70"/>
      <c r="LS55" s="70"/>
      <c r="LT55" s="70"/>
      <c r="LU55" s="70"/>
      <c r="LV55" s="70"/>
      <c r="LW55" s="70"/>
      <c r="LX55" s="71"/>
      <c r="LY55" s="69">
        <f>データ!DK7</f>
        <v>13.2</v>
      </c>
      <c r="LZ55" s="70"/>
      <c r="MA55" s="70"/>
      <c r="MB55" s="70"/>
      <c r="MC55" s="70"/>
      <c r="MD55" s="70"/>
      <c r="ME55" s="70"/>
      <c r="MF55" s="70"/>
      <c r="MG55" s="70"/>
      <c r="MH55" s="70"/>
      <c r="MI55" s="70"/>
      <c r="MJ55" s="70"/>
      <c r="MK55" s="70"/>
      <c r="ML55" s="70"/>
      <c r="MM55" s="71"/>
      <c r="MN55" s="69">
        <f>データ!DL7</f>
        <v>13.4</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34924</v>
      </c>
      <c r="Q56" s="67"/>
      <c r="R56" s="67"/>
      <c r="S56" s="67"/>
      <c r="T56" s="67"/>
      <c r="U56" s="67"/>
      <c r="V56" s="67"/>
      <c r="W56" s="67"/>
      <c r="X56" s="67"/>
      <c r="Y56" s="67"/>
      <c r="Z56" s="67"/>
      <c r="AA56" s="67"/>
      <c r="AB56" s="67"/>
      <c r="AC56" s="67"/>
      <c r="AD56" s="68"/>
      <c r="AE56" s="66">
        <f>データ!CG7</f>
        <v>26415</v>
      </c>
      <c r="AF56" s="67"/>
      <c r="AG56" s="67"/>
      <c r="AH56" s="67"/>
      <c r="AI56" s="67"/>
      <c r="AJ56" s="67"/>
      <c r="AK56" s="67"/>
      <c r="AL56" s="67"/>
      <c r="AM56" s="67"/>
      <c r="AN56" s="67"/>
      <c r="AO56" s="67"/>
      <c r="AP56" s="67"/>
      <c r="AQ56" s="67"/>
      <c r="AR56" s="67"/>
      <c r="AS56" s="68"/>
      <c r="AT56" s="66">
        <f>データ!CH7</f>
        <v>27227</v>
      </c>
      <c r="AU56" s="67"/>
      <c r="AV56" s="67"/>
      <c r="AW56" s="67"/>
      <c r="AX56" s="67"/>
      <c r="AY56" s="67"/>
      <c r="AZ56" s="67"/>
      <c r="BA56" s="67"/>
      <c r="BB56" s="67"/>
      <c r="BC56" s="67"/>
      <c r="BD56" s="67"/>
      <c r="BE56" s="67"/>
      <c r="BF56" s="67"/>
      <c r="BG56" s="67"/>
      <c r="BH56" s="68"/>
      <c r="BI56" s="66">
        <f>データ!CI7</f>
        <v>28176</v>
      </c>
      <c r="BJ56" s="67"/>
      <c r="BK56" s="67"/>
      <c r="BL56" s="67"/>
      <c r="BM56" s="67"/>
      <c r="BN56" s="67"/>
      <c r="BO56" s="67"/>
      <c r="BP56" s="67"/>
      <c r="BQ56" s="67"/>
      <c r="BR56" s="67"/>
      <c r="BS56" s="67"/>
      <c r="BT56" s="67"/>
      <c r="BU56" s="67"/>
      <c r="BV56" s="67"/>
      <c r="BW56" s="68"/>
      <c r="BX56" s="66">
        <f>データ!CJ7</f>
        <v>29348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10244</v>
      </c>
      <c r="DE56" s="67"/>
      <c r="DF56" s="67"/>
      <c r="DG56" s="67"/>
      <c r="DH56" s="67"/>
      <c r="DI56" s="67"/>
      <c r="DJ56" s="67"/>
      <c r="DK56" s="67"/>
      <c r="DL56" s="67"/>
      <c r="DM56" s="67"/>
      <c r="DN56" s="67"/>
      <c r="DO56" s="67"/>
      <c r="DP56" s="67"/>
      <c r="DQ56" s="67"/>
      <c r="DR56" s="68"/>
      <c r="DS56" s="66">
        <f>データ!CR7</f>
        <v>9135</v>
      </c>
      <c r="DT56" s="67"/>
      <c r="DU56" s="67"/>
      <c r="DV56" s="67"/>
      <c r="DW56" s="67"/>
      <c r="DX56" s="67"/>
      <c r="DY56" s="67"/>
      <c r="DZ56" s="67"/>
      <c r="EA56" s="67"/>
      <c r="EB56" s="67"/>
      <c r="EC56" s="67"/>
      <c r="ED56" s="67"/>
      <c r="EE56" s="67"/>
      <c r="EF56" s="67"/>
      <c r="EG56" s="68"/>
      <c r="EH56" s="66">
        <f>データ!CS7</f>
        <v>9509</v>
      </c>
      <c r="EI56" s="67"/>
      <c r="EJ56" s="67"/>
      <c r="EK56" s="67"/>
      <c r="EL56" s="67"/>
      <c r="EM56" s="67"/>
      <c r="EN56" s="67"/>
      <c r="EO56" s="67"/>
      <c r="EP56" s="67"/>
      <c r="EQ56" s="67"/>
      <c r="ER56" s="67"/>
      <c r="ES56" s="67"/>
      <c r="ET56" s="67"/>
      <c r="EU56" s="67"/>
      <c r="EV56" s="68"/>
      <c r="EW56" s="66">
        <f>データ!CT7</f>
        <v>9548</v>
      </c>
      <c r="EX56" s="67"/>
      <c r="EY56" s="67"/>
      <c r="EZ56" s="67"/>
      <c r="FA56" s="67"/>
      <c r="FB56" s="67"/>
      <c r="FC56" s="67"/>
      <c r="FD56" s="67"/>
      <c r="FE56" s="67"/>
      <c r="FF56" s="67"/>
      <c r="FG56" s="67"/>
      <c r="FH56" s="67"/>
      <c r="FI56" s="67"/>
      <c r="FJ56" s="67"/>
      <c r="FK56" s="68"/>
      <c r="FL56" s="66">
        <f>データ!CU7</f>
        <v>9992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63.7</v>
      </c>
      <c r="GS56" s="70"/>
      <c r="GT56" s="70"/>
      <c r="GU56" s="70"/>
      <c r="GV56" s="70"/>
      <c r="GW56" s="70"/>
      <c r="GX56" s="70"/>
      <c r="GY56" s="70"/>
      <c r="GZ56" s="70"/>
      <c r="HA56" s="70"/>
      <c r="HB56" s="70"/>
      <c r="HC56" s="70"/>
      <c r="HD56" s="70"/>
      <c r="HE56" s="70"/>
      <c r="HF56" s="71"/>
      <c r="HG56" s="69">
        <f>データ!DC7</f>
        <v>72</v>
      </c>
      <c r="HH56" s="70"/>
      <c r="HI56" s="70"/>
      <c r="HJ56" s="70"/>
      <c r="HK56" s="70"/>
      <c r="HL56" s="70"/>
      <c r="HM56" s="70"/>
      <c r="HN56" s="70"/>
      <c r="HO56" s="70"/>
      <c r="HP56" s="70"/>
      <c r="HQ56" s="70"/>
      <c r="HR56" s="70"/>
      <c r="HS56" s="70"/>
      <c r="HT56" s="70"/>
      <c r="HU56" s="71"/>
      <c r="HV56" s="69">
        <f>データ!DD7</f>
        <v>77.7</v>
      </c>
      <c r="HW56" s="70"/>
      <c r="HX56" s="70"/>
      <c r="HY56" s="70"/>
      <c r="HZ56" s="70"/>
      <c r="IA56" s="70"/>
      <c r="IB56" s="70"/>
      <c r="IC56" s="70"/>
      <c r="ID56" s="70"/>
      <c r="IE56" s="70"/>
      <c r="IF56" s="70"/>
      <c r="IG56" s="70"/>
      <c r="IH56" s="70"/>
      <c r="II56" s="70"/>
      <c r="IJ56" s="71"/>
      <c r="IK56" s="69">
        <f>データ!DE7</f>
        <v>75.7</v>
      </c>
      <c r="IL56" s="70"/>
      <c r="IM56" s="70"/>
      <c r="IN56" s="70"/>
      <c r="IO56" s="70"/>
      <c r="IP56" s="70"/>
      <c r="IQ56" s="70"/>
      <c r="IR56" s="70"/>
      <c r="IS56" s="70"/>
      <c r="IT56" s="70"/>
      <c r="IU56" s="70"/>
      <c r="IV56" s="70"/>
      <c r="IW56" s="70"/>
      <c r="IX56" s="70"/>
      <c r="IY56" s="71"/>
      <c r="IZ56" s="69">
        <f>データ!DF7</f>
        <v>75.400000000000006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17.7</v>
      </c>
      <c r="KG56" s="70"/>
      <c r="KH56" s="70"/>
      <c r="KI56" s="70"/>
      <c r="KJ56" s="70"/>
      <c r="KK56" s="70"/>
      <c r="KL56" s="70"/>
      <c r="KM56" s="70"/>
      <c r="KN56" s="70"/>
      <c r="KO56" s="70"/>
      <c r="KP56" s="70"/>
      <c r="KQ56" s="70"/>
      <c r="KR56" s="70"/>
      <c r="KS56" s="70"/>
      <c r="KT56" s="71"/>
      <c r="KU56" s="69">
        <f>データ!DN7</f>
        <v>16</v>
      </c>
      <c r="KV56" s="70"/>
      <c r="KW56" s="70"/>
      <c r="KX56" s="70"/>
      <c r="KY56" s="70"/>
      <c r="KZ56" s="70"/>
      <c r="LA56" s="70"/>
      <c r="LB56" s="70"/>
      <c r="LC56" s="70"/>
      <c r="LD56" s="70"/>
      <c r="LE56" s="70"/>
      <c r="LF56" s="70"/>
      <c r="LG56" s="70"/>
      <c r="LH56" s="70"/>
      <c r="LI56" s="71"/>
      <c r="LJ56" s="69">
        <f>データ!DO7</f>
        <v>15.7</v>
      </c>
      <c r="LK56" s="70"/>
      <c r="LL56" s="70"/>
      <c r="LM56" s="70"/>
      <c r="LN56" s="70"/>
      <c r="LO56" s="70"/>
      <c r="LP56" s="70"/>
      <c r="LQ56" s="70"/>
      <c r="LR56" s="70"/>
      <c r="LS56" s="70"/>
      <c r="LT56" s="70"/>
      <c r="LU56" s="70"/>
      <c r="LV56" s="70"/>
      <c r="LW56" s="70"/>
      <c r="LX56" s="71"/>
      <c r="LY56" s="69">
        <f>データ!DP7</f>
        <v>14.6</v>
      </c>
      <c r="LZ56" s="70"/>
      <c r="MA56" s="70"/>
      <c r="MB56" s="70"/>
      <c r="MC56" s="70"/>
      <c r="MD56" s="70"/>
      <c r="ME56" s="70"/>
      <c r="MF56" s="70"/>
      <c r="MG56" s="70"/>
      <c r="MH56" s="70"/>
      <c r="MI56" s="70"/>
      <c r="MJ56" s="70"/>
      <c r="MK56" s="70"/>
      <c r="ML56" s="70"/>
      <c r="MM56" s="71"/>
      <c r="MN56" s="69">
        <f>データ!DQ7</f>
        <v>15.1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179</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4.0999999999999996</v>
      </c>
      <c r="Q79" s="70"/>
      <c r="R79" s="70"/>
      <c r="S79" s="70"/>
      <c r="T79" s="70"/>
      <c r="U79" s="70"/>
      <c r="V79" s="70"/>
      <c r="W79" s="70"/>
      <c r="X79" s="70"/>
      <c r="Y79" s="70"/>
      <c r="Z79" s="70"/>
      <c r="AA79" s="70"/>
      <c r="AB79" s="70"/>
      <c r="AC79" s="70"/>
      <c r="AD79" s="71"/>
      <c r="AE79" s="69">
        <f>データ!DT7</f>
        <v>5</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56.1</v>
      </c>
      <c r="DH79" s="70"/>
      <c r="DI79" s="70"/>
      <c r="DJ79" s="70"/>
      <c r="DK79" s="70"/>
      <c r="DL79" s="70"/>
      <c r="DM79" s="70"/>
      <c r="DN79" s="70"/>
      <c r="DO79" s="70"/>
      <c r="DP79" s="70"/>
      <c r="DQ79" s="70"/>
      <c r="DR79" s="70"/>
      <c r="DS79" s="70"/>
      <c r="DT79" s="70"/>
      <c r="DU79" s="71"/>
      <c r="DV79" s="69">
        <f>データ!EE7</f>
        <v>55.5</v>
      </c>
      <c r="DW79" s="70"/>
      <c r="DX79" s="70"/>
      <c r="DY79" s="70"/>
      <c r="DZ79" s="70"/>
      <c r="EA79" s="70"/>
      <c r="EB79" s="70"/>
      <c r="EC79" s="70"/>
      <c r="ED79" s="70"/>
      <c r="EE79" s="70"/>
      <c r="EF79" s="70"/>
      <c r="EG79" s="70"/>
      <c r="EH79" s="70"/>
      <c r="EI79" s="70"/>
      <c r="EJ79" s="71"/>
      <c r="EK79" s="69">
        <f>データ!EF7</f>
        <v>54.8</v>
      </c>
      <c r="EL79" s="70"/>
      <c r="EM79" s="70"/>
      <c r="EN79" s="70"/>
      <c r="EO79" s="70"/>
      <c r="EP79" s="70"/>
      <c r="EQ79" s="70"/>
      <c r="ER79" s="70"/>
      <c r="ES79" s="70"/>
      <c r="ET79" s="70"/>
      <c r="EU79" s="70"/>
      <c r="EV79" s="70"/>
      <c r="EW79" s="70"/>
      <c r="EX79" s="70"/>
      <c r="EY79" s="71"/>
      <c r="EZ79" s="69">
        <f>データ!EG7</f>
        <v>56.9</v>
      </c>
      <c r="FA79" s="70"/>
      <c r="FB79" s="70"/>
      <c r="FC79" s="70"/>
      <c r="FD79" s="70"/>
      <c r="FE79" s="70"/>
      <c r="FF79" s="70"/>
      <c r="FG79" s="70"/>
      <c r="FH79" s="70"/>
      <c r="FI79" s="70"/>
      <c r="FJ79" s="70"/>
      <c r="FK79" s="70"/>
      <c r="FL79" s="70"/>
      <c r="FM79" s="70"/>
      <c r="FN79" s="71"/>
      <c r="FO79" s="69">
        <f>データ!EH7</f>
        <v>56.9</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80.400000000000006</v>
      </c>
      <c r="GU79" s="70"/>
      <c r="GV79" s="70"/>
      <c r="GW79" s="70"/>
      <c r="GX79" s="70"/>
      <c r="GY79" s="70"/>
      <c r="GZ79" s="70"/>
      <c r="HA79" s="70"/>
      <c r="HB79" s="70"/>
      <c r="HC79" s="70"/>
      <c r="HD79" s="70"/>
      <c r="HE79" s="70"/>
      <c r="HF79" s="70"/>
      <c r="HG79" s="70"/>
      <c r="HH79" s="71"/>
      <c r="HI79" s="69">
        <f>データ!EP7</f>
        <v>73.3</v>
      </c>
      <c r="HJ79" s="70"/>
      <c r="HK79" s="70"/>
      <c r="HL79" s="70"/>
      <c r="HM79" s="70"/>
      <c r="HN79" s="70"/>
      <c r="HO79" s="70"/>
      <c r="HP79" s="70"/>
      <c r="HQ79" s="70"/>
      <c r="HR79" s="70"/>
      <c r="HS79" s="70"/>
      <c r="HT79" s="70"/>
      <c r="HU79" s="70"/>
      <c r="HV79" s="70"/>
      <c r="HW79" s="71"/>
      <c r="HX79" s="69">
        <f>データ!EQ7</f>
        <v>65.5</v>
      </c>
      <c r="HY79" s="70"/>
      <c r="HZ79" s="70"/>
      <c r="IA79" s="70"/>
      <c r="IB79" s="70"/>
      <c r="IC79" s="70"/>
      <c r="ID79" s="70"/>
      <c r="IE79" s="70"/>
      <c r="IF79" s="70"/>
      <c r="IG79" s="70"/>
      <c r="IH79" s="70"/>
      <c r="II79" s="70"/>
      <c r="IJ79" s="70"/>
      <c r="IK79" s="70"/>
      <c r="IL79" s="71"/>
      <c r="IM79" s="69">
        <f>データ!ER7</f>
        <v>68.099999999999994</v>
      </c>
      <c r="IN79" s="70"/>
      <c r="IO79" s="70"/>
      <c r="IP79" s="70"/>
      <c r="IQ79" s="70"/>
      <c r="IR79" s="70"/>
      <c r="IS79" s="70"/>
      <c r="IT79" s="70"/>
      <c r="IU79" s="70"/>
      <c r="IV79" s="70"/>
      <c r="IW79" s="70"/>
      <c r="IX79" s="70"/>
      <c r="IY79" s="70"/>
      <c r="IZ79" s="70"/>
      <c r="JA79" s="71"/>
      <c r="JB79" s="69">
        <f>データ!ES7</f>
        <v>69</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41499720</v>
      </c>
      <c r="KH79" s="67"/>
      <c r="KI79" s="67"/>
      <c r="KJ79" s="67"/>
      <c r="KK79" s="67"/>
      <c r="KL79" s="67"/>
      <c r="KM79" s="67"/>
      <c r="KN79" s="67"/>
      <c r="KO79" s="67"/>
      <c r="KP79" s="67"/>
      <c r="KQ79" s="67"/>
      <c r="KR79" s="67"/>
      <c r="KS79" s="67"/>
      <c r="KT79" s="67"/>
      <c r="KU79" s="68"/>
      <c r="KV79" s="66">
        <f>データ!FA7</f>
        <v>47616322</v>
      </c>
      <c r="KW79" s="67"/>
      <c r="KX79" s="67"/>
      <c r="KY79" s="67"/>
      <c r="KZ79" s="67"/>
      <c r="LA79" s="67"/>
      <c r="LB79" s="67"/>
      <c r="LC79" s="67"/>
      <c r="LD79" s="67"/>
      <c r="LE79" s="67"/>
      <c r="LF79" s="67"/>
      <c r="LG79" s="67"/>
      <c r="LH79" s="67"/>
      <c r="LI79" s="67"/>
      <c r="LJ79" s="68"/>
      <c r="LK79" s="66">
        <f>データ!FB7</f>
        <v>47118552</v>
      </c>
      <c r="LL79" s="67"/>
      <c r="LM79" s="67"/>
      <c r="LN79" s="67"/>
      <c r="LO79" s="67"/>
      <c r="LP79" s="67"/>
      <c r="LQ79" s="67"/>
      <c r="LR79" s="67"/>
      <c r="LS79" s="67"/>
      <c r="LT79" s="67"/>
      <c r="LU79" s="67"/>
      <c r="LV79" s="67"/>
      <c r="LW79" s="67"/>
      <c r="LX79" s="67"/>
      <c r="LY79" s="68"/>
      <c r="LZ79" s="66">
        <f>データ!FC7</f>
        <v>47734425</v>
      </c>
      <c r="MA79" s="67"/>
      <c r="MB79" s="67"/>
      <c r="MC79" s="67"/>
      <c r="MD79" s="67"/>
      <c r="ME79" s="67"/>
      <c r="MF79" s="67"/>
      <c r="MG79" s="67"/>
      <c r="MH79" s="67"/>
      <c r="MI79" s="67"/>
      <c r="MJ79" s="67"/>
      <c r="MK79" s="67"/>
      <c r="ML79" s="67"/>
      <c r="MM79" s="67"/>
      <c r="MN79" s="68"/>
      <c r="MO79" s="66">
        <f>データ!FD7</f>
        <v>48688172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117.1</v>
      </c>
      <c r="Q80" s="70"/>
      <c r="R80" s="70"/>
      <c r="S80" s="70"/>
      <c r="T80" s="70"/>
      <c r="U80" s="70"/>
      <c r="V80" s="70"/>
      <c r="W80" s="70"/>
      <c r="X80" s="70"/>
      <c r="Y80" s="70"/>
      <c r="Z80" s="70"/>
      <c r="AA80" s="70"/>
      <c r="AB80" s="70"/>
      <c r="AC80" s="70"/>
      <c r="AD80" s="71"/>
      <c r="AE80" s="69">
        <f>データ!DY7</f>
        <v>118.8</v>
      </c>
      <c r="AF80" s="70"/>
      <c r="AG80" s="70"/>
      <c r="AH80" s="70"/>
      <c r="AI80" s="70"/>
      <c r="AJ80" s="70"/>
      <c r="AK80" s="70"/>
      <c r="AL80" s="70"/>
      <c r="AM80" s="70"/>
      <c r="AN80" s="70"/>
      <c r="AO80" s="70"/>
      <c r="AP80" s="70"/>
      <c r="AQ80" s="70"/>
      <c r="AR80" s="70"/>
      <c r="AS80" s="71"/>
      <c r="AT80" s="69">
        <f>データ!DZ7</f>
        <v>136</v>
      </c>
      <c r="AU80" s="70"/>
      <c r="AV80" s="70"/>
      <c r="AW80" s="70"/>
      <c r="AX80" s="70"/>
      <c r="AY80" s="70"/>
      <c r="AZ80" s="70"/>
      <c r="BA80" s="70"/>
      <c r="BB80" s="70"/>
      <c r="BC80" s="70"/>
      <c r="BD80" s="70"/>
      <c r="BE80" s="70"/>
      <c r="BF80" s="70"/>
      <c r="BG80" s="70"/>
      <c r="BH80" s="71"/>
      <c r="BI80" s="69">
        <f>データ!EA7</f>
        <v>131.30000000000001</v>
      </c>
      <c r="BJ80" s="70"/>
      <c r="BK80" s="70"/>
      <c r="BL80" s="70"/>
      <c r="BM80" s="70"/>
      <c r="BN80" s="70"/>
      <c r="BO80" s="70"/>
      <c r="BP80" s="70"/>
      <c r="BQ80" s="70"/>
      <c r="BR80" s="70"/>
      <c r="BS80" s="70"/>
      <c r="BT80" s="70"/>
      <c r="BU80" s="70"/>
      <c r="BV80" s="70"/>
      <c r="BW80" s="71"/>
      <c r="BX80" s="69">
        <f>データ!EB7</f>
        <v>133.6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54.1</v>
      </c>
      <c r="DH80" s="70"/>
      <c r="DI80" s="70"/>
      <c r="DJ80" s="70"/>
      <c r="DK80" s="70"/>
      <c r="DL80" s="70"/>
      <c r="DM80" s="70"/>
      <c r="DN80" s="70"/>
      <c r="DO80" s="70"/>
      <c r="DP80" s="70"/>
      <c r="DQ80" s="70"/>
      <c r="DR80" s="70"/>
      <c r="DS80" s="70"/>
      <c r="DT80" s="70"/>
      <c r="DU80" s="71"/>
      <c r="DV80" s="69">
        <f>データ!EJ7</f>
        <v>56.4</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58.3</v>
      </c>
      <c r="FA80" s="70"/>
      <c r="FB80" s="70"/>
      <c r="FC80" s="70"/>
      <c r="FD80" s="70"/>
      <c r="FE80" s="70"/>
      <c r="FF80" s="70"/>
      <c r="FG80" s="70"/>
      <c r="FH80" s="70"/>
      <c r="FI80" s="70"/>
      <c r="FJ80" s="70"/>
      <c r="FK80" s="70"/>
      <c r="FL80" s="70"/>
      <c r="FM80" s="70"/>
      <c r="FN80" s="71"/>
      <c r="FO80" s="69">
        <f>データ!EM7</f>
        <v>59.2</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71.400000000000006</v>
      </c>
      <c r="GU80" s="70"/>
      <c r="GV80" s="70"/>
      <c r="GW80" s="70"/>
      <c r="GX80" s="70"/>
      <c r="GY80" s="70"/>
      <c r="GZ80" s="70"/>
      <c r="HA80" s="70"/>
      <c r="HB80" s="70"/>
      <c r="HC80" s="70"/>
      <c r="HD80" s="70"/>
      <c r="HE80" s="70"/>
      <c r="HF80" s="70"/>
      <c r="HG80" s="70"/>
      <c r="HH80" s="71"/>
      <c r="HI80" s="69">
        <f>データ!EU7</f>
        <v>73.400000000000006</v>
      </c>
      <c r="HJ80" s="70"/>
      <c r="HK80" s="70"/>
      <c r="HL80" s="70"/>
      <c r="HM80" s="70"/>
      <c r="HN80" s="70"/>
      <c r="HO80" s="70"/>
      <c r="HP80" s="70"/>
      <c r="HQ80" s="70"/>
      <c r="HR80" s="70"/>
      <c r="HS80" s="70"/>
      <c r="HT80" s="70"/>
      <c r="HU80" s="70"/>
      <c r="HV80" s="70"/>
      <c r="HW80" s="71"/>
      <c r="HX80" s="69">
        <f>データ!EV7</f>
        <v>72.5</v>
      </c>
      <c r="HY80" s="70"/>
      <c r="HZ80" s="70"/>
      <c r="IA80" s="70"/>
      <c r="IB80" s="70"/>
      <c r="IC80" s="70"/>
      <c r="ID80" s="70"/>
      <c r="IE80" s="70"/>
      <c r="IF80" s="70"/>
      <c r="IG80" s="70"/>
      <c r="IH80" s="70"/>
      <c r="II80" s="70"/>
      <c r="IJ80" s="70"/>
      <c r="IK80" s="70"/>
      <c r="IL80" s="71"/>
      <c r="IM80" s="69">
        <f>データ!EW7</f>
        <v>72.3</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40683727</v>
      </c>
      <c r="KH80" s="67"/>
      <c r="KI80" s="67"/>
      <c r="KJ80" s="67"/>
      <c r="KK80" s="67"/>
      <c r="KL80" s="67"/>
      <c r="KM80" s="67"/>
      <c r="KN80" s="67"/>
      <c r="KO80" s="67"/>
      <c r="KP80" s="67"/>
      <c r="KQ80" s="67"/>
      <c r="KR80" s="67"/>
      <c r="KS80" s="67"/>
      <c r="KT80" s="67"/>
      <c r="KU80" s="68"/>
      <c r="KV80" s="66">
        <f>データ!FF7</f>
        <v>40117620</v>
      </c>
      <c r="KW80" s="67"/>
      <c r="KX80" s="67"/>
      <c r="KY80" s="67"/>
      <c r="KZ80" s="67"/>
      <c r="LA80" s="67"/>
      <c r="LB80" s="67"/>
      <c r="LC80" s="67"/>
      <c r="LD80" s="67"/>
      <c r="LE80" s="67"/>
      <c r="LF80" s="67"/>
      <c r="LG80" s="67"/>
      <c r="LH80" s="67"/>
      <c r="LI80" s="67"/>
      <c r="LJ80" s="68"/>
      <c r="LK80" s="66">
        <f>データ!FG7</f>
        <v>42330999</v>
      </c>
      <c r="LL80" s="67"/>
      <c r="LM80" s="67"/>
      <c r="LN80" s="67"/>
      <c r="LO80" s="67"/>
      <c r="LP80" s="67"/>
      <c r="LQ80" s="67"/>
      <c r="LR80" s="67"/>
      <c r="LS80" s="67"/>
      <c r="LT80" s="67"/>
      <c r="LU80" s="67"/>
      <c r="LV80" s="67"/>
      <c r="LW80" s="67"/>
      <c r="LX80" s="67"/>
      <c r="LY80" s="68"/>
      <c r="LZ80" s="66">
        <f>データ!FH7</f>
        <v>43068047</v>
      </c>
      <c r="MA80" s="67"/>
      <c r="MB80" s="67"/>
      <c r="MC80" s="67"/>
      <c r="MD80" s="67"/>
      <c r="ME80" s="67"/>
      <c r="MF80" s="67"/>
      <c r="MG80" s="67"/>
      <c r="MH80" s="67"/>
      <c r="MI80" s="67"/>
      <c r="MJ80" s="67"/>
      <c r="MK80" s="67"/>
      <c r="ML80" s="67"/>
      <c r="MM80" s="67"/>
      <c r="MN80" s="68"/>
      <c r="MO80" s="66">
        <f>データ!FI7</f>
        <v>44341948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4Jt62NNF+VodJ3mo/qMOcyxIyBUR0uPD4L3DXD/b2eLaJ0L7TuTrXqI98Rlnt1EUCx6QDpmz/4isUfctgZJZLw==" saltValue="wOwUsntt5kzacod/Jf2KG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8" scale="6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109</v>
      </c>
      <c r="AJ4" s="153"/>
      <c r="AK4" s="153"/>
      <c r="AL4" s="153"/>
      <c r="AM4" s="153"/>
      <c r="AN4" s="153"/>
      <c r="AO4" s="153"/>
      <c r="AP4" s="153"/>
      <c r="AQ4" s="153"/>
      <c r="AR4" s="153"/>
      <c r="AS4" s="154"/>
      <c r="AT4" s="151" t="s">
        <v>110</v>
      </c>
      <c r="AU4" s="150"/>
      <c r="AV4" s="150"/>
      <c r="AW4" s="150"/>
      <c r="AX4" s="150"/>
      <c r="AY4" s="150"/>
      <c r="AZ4" s="150"/>
      <c r="BA4" s="150"/>
      <c r="BB4" s="150"/>
      <c r="BC4" s="150"/>
      <c r="BD4" s="150"/>
      <c r="BE4" s="151" t="s">
        <v>111</v>
      </c>
      <c r="BF4" s="150"/>
      <c r="BG4" s="150"/>
      <c r="BH4" s="150"/>
      <c r="BI4" s="150"/>
      <c r="BJ4" s="150"/>
      <c r="BK4" s="150"/>
      <c r="BL4" s="150"/>
      <c r="BM4" s="150"/>
      <c r="BN4" s="150"/>
      <c r="BO4" s="150"/>
      <c r="BP4" s="152" t="s">
        <v>112</v>
      </c>
      <c r="BQ4" s="153"/>
      <c r="BR4" s="153"/>
      <c r="BS4" s="153"/>
      <c r="BT4" s="153"/>
      <c r="BU4" s="153"/>
      <c r="BV4" s="153"/>
      <c r="BW4" s="153"/>
      <c r="BX4" s="153"/>
      <c r="BY4" s="153"/>
      <c r="BZ4" s="154"/>
      <c r="CA4" s="150" t="s">
        <v>113</v>
      </c>
      <c r="CB4" s="150"/>
      <c r="CC4" s="150"/>
      <c r="CD4" s="150"/>
      <c r="CE4" s="150"/>
      <c r="CF4" s="150"/>
      <c r="CG4" s="150"/>
      <c r="CH4" s="150"/>
      <c r="CI4" s="150"/>
      <c r="CJ4" s="150"/>
      <c r="CK4" s="150"/>
      <c r="CL4" s="151" t="s">
        <v>114</v>
      </c>
      <c r="CM4" s="150"/>
      <c r="CN4" s="150"/>
      <c r="CO4" s="150"/>
      <c r="CP4" s="150"/>
      <c r="CQ4" s="150"/>
      <c r="CR4" s="150"/>
      <c r="CS4" s="150"/>
      <c r="CT4" s="150"/>
      <c r="CU4" s="150"/>
      <c r="CV4" s="150"/>
      <c r="CW4" s="150" t="s">
        <v>115</v>
      </c>
      <c r="CX4" s="150"/>
      <c r="CY4" s="150"/>
      <c r="CZ4" s="150"/>
      <c r="DA4" s="150"/>
      <c r="DB4" s="150"/>
      <c r="DC4" s="150"/>
      <c r="DD4" s="150"/>
      <c r="DE4" s="150"/>
      <c r="DF4" s="150"/>
      <c r="DG4" s="150"/>
      <c r="DH4" s="150" t="s">
        <v>116</v>
      </c>
      <c r="DI4" s="150"/>
      <c r="DJ4" s="150"/>
      <c r="DK4" s="150"/>
      <c r="DL4" s="150"/>
      <c r="DM4" s="150"/>
      <c r="DN4" s="150"/>
      <c r="DO4" s="150"/>
      <c r="DP4" s="150"/>
      <c r="DQ4" s="150"/>
      <c r="DR4" s="150"/>
      <c r="DS4" s="151" t="s">
        <v>117</v>
      </c>
      <c r="DT4" s="150"/>
      <c r="DU4" s="150"/>
      <c r="DV4" s="150"/>
      <c r="DW4" s="150"/>
      <c r="DX4" s="150"/>
      <c r="DY4" s="150"/>
      <c r="DZ4" s="150"/>
      <c r="EA4" s="150"/>
      <c r="EB4" s="150"/>
      <c r="EC4" s="150"/>
      <c r="ED4" s="152" t="s">
        <v>118</v>
      </c>
      <c r="EE4" s="153"/>
      <c r="EF4" s="153"/>
      <c r="EG4" s="153"/>
      <c r="EH4" s="153"/>
      <c r="EI4" s="153"/>
      <c r="EJ4" s="153"/>
      <c r="EK4" s="153"/>
      <c r="EL4" s="153"/>
      <c r="EM4" s="153"/>
      <c r="EN4" s="154"/>
      <c r="EO4" s="150" t="s">
        <v>119</v>
      </c>
      <c r="EP4" s="150"/>
      <c r="EQ4" s="150"/>
      <c r="ER4" s="150"/>
      <c r="ES4" s="150"/>
      <c r="ET4" s="150"/>
      <c r="EU4" s="150"/>
      <c r="EV4" s="150"/>
      <c r="EW4" s="150"/>
      <c r="EX4" s="150"/>
      <c r="EY4" s="150"/>
      <c r="EZ4" s="150" t="s">
        <v>120</v>
      </c>
      <c r="FA4" s="150"/>
      <c r="FB4" s="150"/>
      <c r="FC4" s="150"/>
      <c r="FD4" s="150"/>
      <c r="FE4" s="150"/>
      <c r="FF4" s="150"/>
      <c r="FG4" s="150"/>
      <c r="FH4" s="150"/>
      <c r="FI4" s="150"/>
      <c r="FJ4" s="150"/>
    </row>
    <row r="5" spans="1:166" x14ac:dyDescent="0.15">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156</v>
      </c>
      <c r="AU5" s="49" t="s">
        <v>146</v>
      </c>
      <c r="AV5" s="49" t="s">
        <v>147</v>
      </c>
      <c r="AW5" s="49" t="s">
        <v>148</v>
      </c>
      <c r="AX5" s="49" t="s">
        <v>149</v>
      </c>
      <c r="AY5" s="49" t="s">
        <v>150</v>
      </c>
      <c r="AZ5" s="49" t="s">
        <v>151</v>
      </c>
      <c r="BA5" s="49" t="s">
        <v>152</v>
      </c>
      <c r="BB5" s="49" t="s">
        <v>153</v>
      </c>
      <c r="BC5" s="49" t="s">
        <v>154</v>
      </c>
      <c r="BD5" s="49" t="s">
        <v>155</v>
      </c>
      <c r="BE5" s="49" t="s">
        <v>156</v>
      </c>
      <c r="BF5" s="49" t="s">
        <v>146</v>
      </c>
      <c r="BG5" s="49" t="s">
        <v>147</v>
      </c>
      <c r="BH5" s="49" t="s">
        <v>148</v>
      </c>
      <c r="BI5" s="49" t="s">
        <v>149</v>
      </c>
      <c r="BJ5" s="49" t="s">
        <v>150</v>
      </c>
      <c r="BK5" s="49" t="s">
        <v>151</v>
      </c>
      <c r="BL5" s="49" t="s">
        <v>152</v>
      </c>
      <c r="BM5" s="49" t="s">
        <v>153</v>
      </c>
      <c r="BN5" s="49" t="s">
        <v>154</v>
      </c>
      <c r="BO5" s="49" t="s">
        <v>155</v>
      </c>
      <c r="BP5" s="49" t="s">
        <v>156</v>
      </c>
      <c r="BQ5" s="49" t="s">
        <v>146</v>
      </c>
      <c r="BR5" s="49" t="s">
        <v>147</v>
      </c>
      <c r="BS5" s="49" t="s">
        <v>148</v>
      </c>
      <c r="BT5" s="49" t="s">
        <v>149</v>
      </c>
      <c r="BU5" s="49" t="s">
        <v>150</v>
      </c>
      <c r="BV5" s="49" t="s">
        <v>151</v>
      </c>
      <c r="BW5" s="49" t="s">
        <v>152</v>
      </c>
      <c r="BX5" s="49" t="s">
        <v>153</v>
      </c>
      <c r="BY5" s="49" t="s">
        <v>154</v>
      </c>
      <c r="BZ5" s="49" t="s">
        <v>155</v>
      </c>
      <c r="CA5" s="49" t="s">
        <v>156</v>
      </c>
      <c r="CB5" s="49" t="s">
        <v>146</v>
      </c>
      <c r="CC5" s="49" t="s">
        <v>147</v>
      </c>
      <c r="CD5" s="49" t="s">
        <v>148</v>
      </c>
      <c r="CE5" s="49" t="s">
        <v>149</v>
      </c>
      <c r="CF5" s="49" t="s">
        <v>150</v>
      </c>
      <c r="CG5" s="49" t="s">
        <v>151</v>
      </c>
      <c r="CH5" s="49" t="s">
        <v>152</v>
      </c>
      <c r="CI5" s="49" t="s">
        <v>153</v>
      </c>
      <c r="CJ5" s="49" t="s">
        <v>154</v>
      </c>
      <c r="CK5" s="49" t="s">
        <v>155</v>
      </c>
      <c r="CL5" s="49" t="s">
        <v>156</v>
      </c>
      <c r="CM5" s="49" t="s">
        <v>146</v>
      </c>
      <c r="CN5" s="49" t="s">
        <v>147</v>
      </c>
      <c r="CO5" s="49" t="s">
        <v>148</v>
      </c>
      <c r="CP5" s="49" t="s">
        <v>149</v>
      </c>
      <c r="CQ5" s="49" t="s">
        <v>150</v>
      </c>
      <c r="CR5" s="49" t="s">
        <v>151</v>
      </c>
      <c r="CS5" s="49" t="s">
        <v>152</v>
      </c>
      <c r="CT5" s="49" t="s">
        <v>153</v>
      </c>
      <c r="CU5" s="49" t="s">
        <v>154</v>
      </c>
      <c r="CV5" s="49" t="s">
        <v>155</v>
      </c>
      <c r="CW5" s="49" t="s">
        <v>156</v>
      </c>
      <c r="CX5" s="49" t="s">
        <v>146</v>
      </c>
      <c r="CY5" s="49" t="s">
        <v>147</v>
      </c>
      <c r="CZ5" s="49" t="s">
        <v>148</v>
      </c>
      <c r="DA5" s="49" t="s">
        <v>149</v>
      </c>
      <c r="DB5" s="49" t="s">
        <v>150</v>
      </c>
      <c r="DC5" s="49" t="s">
        <v>151</v>
      </c>
      <c r="DD5" s="49" t="s">
        <v>152</v>
      </c>
      <c r="DE5" s="49" t="s">
        <v>153</v>
      </c>
      <c r="DF5" s="49" t="s">
        <v>154</v>
      </c>
      <c r="DG5" s="49" t="s">
        <v>155</v>
      </c>
      <c r="DH5" s="49" t="s">
        <v>156</v>
      </c>
      <c r="DI5" s="49" t="s">
        <v>146</v>
      </c>
      <c r="DJ5" s="49" t="s">
        <v>147</v>
      </c>
      <c r="DK5" s="49" t="s">
        <v>148</v>
      </c>
      <c r="DL5" s="49" t="s">
        <v>149</v>
      </c>
      <c r="DM5" s="49" t="s">
        <v>150</v>
      </c>
      <c r="DN5" s="49" t="s">
        <v>151</v>
      </c>
      <c r="DO5" s="49" t="s">
        <v>152</v>
      </c>
      <c r="DP5" s="49" t="s">
        <v>153</v>
      </c>
      <c r="DQ5" s="49" t="s">
        <v>154</v>
      </c>
      <c r="DR5" s="49" t="s">
        <v>155</v>
      </c>
      <c r="DS5" s="49" t="s">
        <v>156</v>
      </c>
      <c r="DT5" s="49" t="s">
        <v>146</v>
      </c>
      <c r="DU5" s="49" t="s">
        <v>147</v>
      </c>
      <c r="DV5" s="49" t="s">
        <v>148</v>
      </c>
      <c r="DW5" s="49" t="s">
        <v>149</v>
      </c>
      <c r="DX5" s="49" t="s">
        <v>150</v>
      </c>
      <c r="DY5" s="49" t="s">
        <v>151</v>
      </c>
      <c r="DZ5" s="49" t="s">
        <v>152</v>
      </c>
      <c r="EA5" s="49" t="s">
        <v>153</v>
      </c>
      <c r="EB5" s="49" t="s">
        <v>154</v>
      </c>
      <c r="EC5" s="49" t="s">
        <v>155</v>
      </c>
      <c r="ED5" s="49" t="s">
        <v>156</v>
      </c>
      <c r="EE5" s="49" t="s">
        <v>146</v>
      </c>
      <c r="EF5" s="49" t="s">
        <v>147</v>
      </c>
      <c r="EG5" s="49" t="s">
        <v>148</v>
      </c>
      <c r="EH5" s="49" t="s">
        <v>149</v>
      </c>
      <c r="EI5" s="49" t="s">
        <v>150</v>
      </c>
      <c r="EJ5" s="49" t="s">
        <v>151</v>
      </c>
      <c r="EK5" s="49" t="s">
        <v>152</v>
      </c>
      <c r="EL5" s="49" t="s">
        <v>153</v>
      </c>
      <c r="EM5" s="49" t="s">
        <v>154</v>
      </c>
      <c r="EN5" s="49" t="s">
        <v>155</v>
      </c>
      <c r="EO5" s="49" t="s">
        <v>156</v>
      </c>
      <c r="EP5" s="49" t="s">
        <v>146</v>
      </c>
      <c r="EQ5" s="49" t="s">
        <v>147</v>
      </c>
      <c r="ER5" s="49" t="s">
        <v>148</v>
      </c>
      <c r="ES5" s="49" t="s">
        <v>149</v>
      </c>
      <c r="ET5" s="49" t="s">
        <v>150</v>
      </c>
      <c r="EU5" s="49" t="s">
        <v>151</v>
      </c>
      <c r="EV5" s="49" t="s">
        <v>152</v>
      </c>
      <c r="EW5" s="49" t="s">
        <v>153</v>
      </c>
      <c r="EX5" s="49" t="s">
        <v>154</v>
      </c>
      <c r="EY5" s="49" t="s">
        <v>157</v>
      </c>
      <c r="EZ5" s="49" t="s">
        <v>156</v>
      </c>
      <c r="FA5" s="49" t="s">
        <v>146</v>
      </c>
      <c r="FB5" s="49" t="s">
        <v>147</v>
      </c>
      <c r="FC5" s="49" t="s">
        <v>148</v>
      </c>
      <c r="FD5" s="49" t="s">
        <v>149</v>
      </c>
      <c r="FE5" s="49" t="s">
        <v>150</v>
      </c>
      <c r="FF5" s="49" t="s">
        <v>151</v>
      </c>
      <c r="FG5" s="49" t="s">
        <v>152</v>
      </c>
      <c r="FH5" s="49" t="s">
        <v>153</v>
      </c>
      <c r="FI5" s="49" t="s">
        <v>154</v>
      </c>
      <c r="FJ5" s="49" t="s">
        <v>155</v>
      </c>
    </row>
    <row r="6" spans="1:166" s="54" customFormat="1" x14ac:dyDescent="0.15">
      <c r="A6" s="35" t="s">
        <v>158</v>
      </c>
      <c r="B6" s="50">
        <f>B8</f>
        <v>2022</v>
      </c>
      <c r="C6" s="50">
        <f t="shared" ref="C6:M6" si="2">C8</f>
        <v>422070</v>
      </c>
      <c r="D6" s="50">
        <f t="shared" si="2"/>
        <v>46</v>
      </c>
      <c r="E6" s="50">
        <f t="shared" si="2"/>
        <v>6</v>
      </c>
      <c r="F6" s="50">
        <f t="shared" si="2"/>
        <v>0</v>
      </c>
      <c r="G6" s="50">
        <f t="shared" si="2"/>
        <v>1</v>
      </c>
      <c r="H6" s="147" t="str">
        <f>IF(H8&lt;&gt;I8,H8,"")&amp;IF(I8&lt;&gt;J8,I8,"")&amp;"　"&amp;J8</f>
        <v>長崎県平戸市　国民健康保険平戸市民病院</v>
      </c>
      <c r="I6" s="148"/>
      <c r="J6" s="149"/>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7</v>
      </c>
      <c r="R6" s="50" t="str">
        <f t="shared" si="3"/>
        <v>-</v>
      </c>
      <c r="S6" s="50" t="str">
        <f t="shared" si="3"/>
        <v>ド 透 訓 ガ</v>
      </c>
      <c r="T6" s="50" t="str">
        <f t="shared" si="3"/>
        <v>救</v>
      </c>
      <c r="U6" s="51">
        <f>U8</f>
        <v>29162</v>
      </c>
      <c r="V6" s="51">
        <f>V8</f>
        <v>7703</v>
      </c>
      <c r="W6" s="50" t="str">
        <f>W8</f>
        <v>第１種該当</v>
      </c>
      <c r="X6" s="50" t="str">
        <f t="shared" ref="X6" si="4">X8</f>
        <v>-</v>
      </c>
      <c r="Y6" s="50" t="str">
        <f t="shared" si="3"/>
        <v>１０：１</v>
      </c>
      <c r="Z6" s="51">
        <f t="shared" si="3"/>
        <v>58</v>
      </c>
      <c r="AA6" s="51">
        <f t="shared" si="3"/>
        <v>29</v>
      </c>
      <c r="AB6" s="51" t="str">
        <f t="shared" si="3"/>
        <v>-</v>
      </c>
      <c r="AC6" s="51" t="str">
        <f t="shared" si="3"/>
        <v>-</v>
      </c>
      <c r="AD6" s="51" t="str">
        <f t="shared" si="3"/>
        <v>-</v>
      </c>
      <c r="AE6" s="51">
        <f t="shared" si="3"/>
        <v>87</v>
      </c>
      <c r="AF6" s="51">
        <f t="shared" si="3"/>
        <v>58</v>
      </c>
      <c r="AG6" s="51">
        <f t="shared" si="3"/>
        <v>28</v>
      </c>
      <c r="AH6" s="51">
        <f t="shared" si="3"/>
        <v>86</v>
      </c>
      <c r="AI6" s="52">
        <f>IF(AI8="-",NA(),AI8)</f>
        <v>97.8</v>
      </c>
      <c r="AJ6" s="52">
        <f t="shared" ref="AJ6:AR6" si="5">IF(AJ8="-",NA(),AJ8)</f>
        <v>99.1</v>
      </c>
      <c r="AK6" s="52">
        <f t="shared" si="5"/>
        <v>107.6</v>
      </c>
      <c r="AL6" s="52">
        <f t="shared" si="5"/>
        <v>111.1</v>
      </c>
      <c r="AM6" s="52">
        <f t="shared" si="5"/>
        <v>103</v>
      </c>
      <c r="AN6" s="52">
        <f t="shared" si="5"/>
        <v>97.2</v>
      </c>
      <c r="AO6" s="52">
        <f t="shared" si="5"/>
        <v>97.7</v>
      </c>
      <c r="AP6" s="52">
        <f t="shared" si="5"/>
        <v>100.7</v>
      </c>
      <c r="AQ6" s="52">
        <f t="shared" si="5"/>
        <v>103.6</v>
      </c>
      <c r="AR6" s="52">
        <f t="shared" si="5"/>
        <v>101.9</v>
      </c>
      <c r="AS6" s="52" t="str">
        <f>IF(AS8="-","【-】","【"&amp;SUBSTITUTE(TEXT(AS8,"#,##0.0"),"-","△")&amp;"】")</f>
        <v>【103.5】</v>
      </c>
      <c r="AT6" s="52">
        <f>IF(AT8="-",NA(),AT8)</f>
        <v>83</v>
      </c>
      <c r="AU6" s="52">
        <f t="shared" ref="AU6:BC6" si="6">IF(AU8="-",NA(),AU8)</f>
        <v>84.7</v>
      </c>
      <c r="AV6" s="52">
        <f t="shared" si="6"/>
        <v>84.7</v>
      </c>
      <c r="AW6" s="52">
        <f t="shared" si="6"/>
        <v>80.099999999999994</v>
      </c>
      <c r="AX6" s="52">
        <f t="shared" si="6"/>
        <v>81.2</v>
      </c>
      <c r="AY6" s="52">
        <f t="shared" si="6"/>
        <v>84</v>
      </c>
      <c r="AZ6" s="52">
        <f t="shared" si="6"/>
        <v>77.099999999999994</v>
      </c>
      <c r="BA6" s="52">
        <f t="shared" si="6"/>
        <v>73.8</v>
      </c>
      <c r="BB6" s="52">
        <f t="shared" si="6"/>
        <v>75.5</v>
      </c>
      <c r="BC6" s="52">
        <f t="shared" si="6"/>
        <v>74.599999999999994</v>
      </c>
      <c r="BD6" s="52" t="str">
        <f>IF(BD8="-","【-】","【"&amp;SUBSTITUTE(TEXT(BD8,"#,##0.0"),"-","△")&amp;"】")</f>
        <v>【86.4】</v>
      </c>
      <c r="BE6" s="52">
        <f>IF(BE8="-",NA(),BE8)</f>
        <v>79</v>
      </c>
      <c r="BF6" s="52">
        <f t="shared" ref="BF6:BN6" si="7">IF(BF8="-",NA(),BF8)</f>
        <v>80.7</v>
      </c>
      <c r="BG6" s="52">
        <f t="shared" si="7"/>
        <v>80.7</v>
      </c>
      <c r="BH6" s="52">
        <f t="shared" si="7"/>
        <v>76</v>
      </c>
      <c r="BI6" s="52">
        <f t="shared" si="7"/>
        <v>77.3</v>
      </c>
      <c r="BJ6" s="52">
        <f t="shared" si="7"/>
        <v>80.400000000000006</v>
      </c>
      <c r="BK6" s="52">
        <f t="shared" si="7"/>
        <v>73.2</v>
      </c>
      <c r="BL6" s="52">
        <f t="shared" si="7"/>
        <v>69.900000000000006</v>
      </c>
      <c r="BM6" s="52">
        <f t="shared" si="7"/>
        <v>71.599999999999994</v>
      </c>
      <c r="BN6" s="52">
        <f t="shared" si="7"/>
        <v>70.8</v>
      </c>
      <c r="BO6" s="52" t="str">
        <f>IF(BO8="-","【-】","【"&amp;SUBSTITUTE(TEXT(BO8,"#,##0.0"),"-","△")&amp;"】")</f>
        <v>【83.7】</v>
      </c>
      <c r="BP6" s="52">
        <f>IF(BP8="-",NA(),BP8)</f>
        <v>82.6</v>
      </c>
      <c r="BQ6" s="52">
        <f t="shared" ref="BQ6:BY6" si="8">IF(BQ8="-",NA(),BQ8)</f>
        <v>86.1</v>
      </c>
      <c r="BR6" s="52">
        <f t="shared" si="8"/>
        <v>80.7</v>
      </c>
      <c r="BS6" s="52">
        <f t="shared" si="8"/>
        <v>68.2</v>
      </c>
      <c r="BT6" s="52">
        <f t="shared" si="8"/>
        <v>63.5</v>
      </c>
      <c r="BU6" s="52">
        <f t="shared" si="8"/>
        <v>70.099999999999994</v>
      </c>
      <c r="BV6" s="52">
        <f t="shared" si="8"/>
        <v>66.099999999999994</v>
      </c>
      <c r="BW6" s="52">
        <f t="shared" si="8"/>
        <v>62.3</v>
      </c>
      <c r="BX6" s="52">
        <f t="shared" si="8"/>
        <v>62.1</v>
      </c>
      <c r="BY6" s="52">
        <f t="shared" si="8"/>
        <v>60.2</v>
      </c>
      <c r="BZ6" s="52" t="str">
        <f>IF(BZ8="-","【-】","【"&amp;SUBSTITUTE(TEXT(BZ8,"#,##0.0"),"-","△")&amp;"】")</f>
        <v>【66.8】</v>
      </c>
      <c r="CA6" s="53">
        <f>IF(CA8="-",NA(),CA8)</f>
        <v>22590</v>
      </c>
      <c r="CB6" s="53">
        <f t="shared" ref="CB6:CJ6" si="9">IF(CB8="-",NA(),CB8)</f>
        <v>22286</v>
      </c>
      <c r="CC6" s="53">
        <f t="shared" si="9"/>
        <v>24912</v>
      </c>
      <c r="CD6" s="53">
        <f t="shared" si="9"/>
        <v>23715</v>
      </c>
      <c r="CE6" s="53">
        <f t="shared" si="9"/>
        <v>28597</v>
      </c>
      <c r="CF6" s="53">
        <f t="shared" si="9"/>
        <v>34924</v>
      </c>
      <c r="CG6" s="53">
        <f t="shared" si="9"/>
        <v>26415</v>
      </c>
      <c r="CH6" s="53">
        <f t="shared" si="9"/>
        <v>27227</v>
      </c>
      <c r="CI6" s="53">
        <f t="shared" si="9"/>
        <v>28176</v>
      </c>
      <c r="CJ6" s="53">
        <f t="shared" si="9"/>
        <v>29348</v>
      </c>
      <c r="CK6" s="52" t="str">
        <f>IF(CK8="-","【-】","【"&amp;SUBSTITUTE(TEXT(CK8,"#,##0"),"-","△")&amp;"】")</f>
        <v>【61,837】</v>
      </c>
      <c r="CL6" s="53">
        <f>IF(CL8="-",NA(),CL8)</f>
        <v>8218</v>
      </c>
      <c r="CM6" s="53">
        <f t="shared" ref="CM6:CU6" si="10">IF(CM8="-",NA(),CM8)</f>
        <v>8194</v>
      </c>
      <c r="CN6" s="53">
        <f t="shared" si="10"/>
        <v>8721</v>
      </c>
      <c r="CO6" s="53">
        <f t="shared" si="10"/>
        <v>9396</v>
      </c>
      <c r="CP6" s="53">
        <f t="shared" si="10"/>
        <v>9584</v>
      </c>
      <c r="CQ6" s="53">
        <f t="shared" si="10"/>
        <v>10244</v>
      </c>
      <c r="CR6" s="53">
        <f t="shared" si="10"/>
        <v>9135</v>
      </c>
      <c r="CS6" s="53">
        <f t="shared" si="10"/>
        <v>9509</v>
      </c>
      <c r="CT6" s="53">
        <f t="shared" si="10"/>
        <v>9548</v>
      </c>
      <c r="CU6" s="53">
        <f t="shared" si="10"/>
        <v>9992</v>
      </c>
      <c r="CV6" s="52" t="str">
        <f>IF(CV8="-","【-】","【"&amp;SUBSTITUTE(TEXT(CV8,"#,##0"),"-","△")&amp;"】")</f>
        <v>【17,600】</v>
      </c>
      <c r="CW6" s="52">
        <f>IF(CW8="-",NA(),CW8)</f>
        <v>74.3</v>
      </c>
      <c r="CX6" s="52">
        <f t="shared" ref="CX6:DF6" si="11">IF(CX8="-",NA(),CX8)</f>
        <v>71.099999999999994</v>
      </c>
      <c r="CY6" s="52">
        <f t="shared" si="11"/>
        <v>70.8</v>
      </c>
      <c r="CZ6" s="52">
        <f t="shared" si="11"/>
        <v>75.099999999999994</v>
      </c>
      <c r="DA6" s="52">
        <f t="shared" si="11"/>
        <v>70</v>
      </c>
      <c r="DB6" s="52">
        <f t="shared" si="11"/>
        <v>63.7</v>
      </c>
      <c r="DC6" s="52">
        <f t="shared" si="11"/>
        <v>72</v>
      </c>
      <c r="DD6" s="52">
        <f t="shared" si="11"/>
        <v>77.7</v>
      </c>
      <c r="DE6" s="52">
        <f t="shared" si="11"/>
        <v>75.7</v>
      </c>
      <c r="DF6" s="52">
        <f t="shared" si="11"/>
        <v>75.400000000000006</v>
      </c>
      <c r="DG6" s="52" t="str">
        <f>IF(DG8="-","【-】","【"&amp;SUBSTITUTE(TEXT(DG8,"#,##0.0"),"-","△")&amp;"】")</f>
        <v>【55.6】</v>
      </c>
      <c r="DH6" s="52">
        <f>IF(DH8="-",NA(),DH8)</f>
        <v>10.8</v>
      </c>
      <c r="DI6" s="52">
        <f t="shared" ref="DI6:DQ6" si="12">IF(DI8="-",NA(),DI8)</f>
        <v>11</v>
      </c>
      <c r="DJ6" s="52">
        <f t="shared" si="12"/>
        <v>12.6</v>
      </c>
      <c r="DK6" s="52">
        <f t="shared" si="12"/>
        <v>13.2</v>
      </c>
      <c r="DL6" s="52">
        <f t="shared" si="12"/>
        <v>13.4</v>
      </c>
      <c r="DM6" s="52">
        <f t="shared" si="12"/>
        <v>17.7</v>
      </c>
      <c r="DN6" s="52">
        <f t="shared" si="12"/>
        <v>16</v>
      </c>
      <c r="DO6" s="52">
        <f t="shared" si="12"/>
        <v>15.7</v>
      </c>
      <c r="DP6" s="52">
        <f t="shared" si="12"/>
        <v>14.6</v>
      </c>
      <c r="DQ6" s="52">
        <f t="shared" si="12"/>
        <v>15.1</v>
      </c>
      <c r="DR6" s="52" t="str">
        <f>IF(DR8="-","【-】","【"&amp;SUBSTITUTE(TEXT(DR8,"#,##0.0"),"-","△")&amp;"】")</f>
        <v>【25.1】</v>
      </c>
      <c r="DS6" s="52">
        <f>IF(DS8="-",NA(),DS8)</f>
        <v>4.0999999999999996</v>
      </c>
      <c r="DT6" s="52">
        <f t="shared" ref="DT6:EB6" si="13">IF(DT8="-",NA(),DT8)</f>
        <v>5</v>
      </c>
      <c r="DU6" s="52">
        <f t="shared" si="13"/>
        <v>0</v>
      </c>
      <c r="DV6" s="52">
        <f t="shared" si="13"/>
        <v>0</v>
      </c>
      <c r="DW6" s="52">
        <f t="shared" si="13"/>
        <v>0</v>
      </c>
      <c r="DX6" s="52">
        <f t="shared" si="13"/>
        <v>117.1</v>
      </c>
      <c r="DY6" s="52">
        <f t="shared" si="13"/>
        <v>118.8</v>
      </c>
      <c r="DZ6" s="52">
        <f t="shared" si="13"/>
        <v>136</v>
      </c>
      <c r="EA6" s="52">
        <f t="shared" si="13"/>
        <v>131.30000000000001</v>
      </c>
      <c r="EB6" s="52">
        <f t="shared" si="13"/>
        <v>133.6</v>
      </c>
      <c r="EC6" s="52" t="str">
        <f>IF(EC8="-","【-】","【"&amp;SUBSTITUTE(TEXT(EC8,"#,##0.0"),"-","△")&amp;"】")</f>
        <v>【63.0】</v>
      </c>
      <c r="ED6" s="52">
        <f>IF(ED8="-",NA(),ED8)</f>
        <v>56.1</v>
      </c>
      <c r="EE6" s="52">
        <f t="shared" ref="EE6:EM6" si="14">IF(EE8="-",NA(),EE8)</f>
        <v>55.5</v>
      </c>
      <c r="EF6" s="52">
        <f t="shared" si="14"/>
        <v>54.8</v>
      </c>
      <c r="EG6" s="52">
        <f t="shared" si="14"/>
        <v>56.9</v>
      </c>
      <c r="EH6" s="52">
        <f t="shared" si="14"/>
        <v>56.9</v>
      </c>
      <c r="EI6" s="52">
        <f t="shared" si="14"/>
        <v>54.1</v>
      </c>
      <c r="EJ6" s="52">
        <f t="shared" si="14"/>
        <v>56.4</v>
      </c>
      <c r="EK6" s="52">
        <f t="shared" si="14"/>
        <v>56.9</v>
      </c>
      <c r="EL6" s="52">
        <f t="shared" si="14"/>
        <v>58.3</v>
      </c>
      <c r="EM6" s="52">
        <f t="shared" si="14"/>
        <v>59.2</v>
      </c>
      <c r="EN6" s="52" t="str">
        <f>IF(EN8="-","【-】","【"&amp;SUBSTITUTE(TEXT(EN8,"#,##0.0"),"-","△")&amp;"】")</f>
        <v>【56.4】</v>
      </c>
      <c r="EO6" s="52">
        <f>IF(EO8="-",NA(),EO8)</f>
        <v>80.400000000000006</v>
      </c>
      <c r="EP6" s="52">
        <f t="shared" ref="EP6:EX6" si="15">IF(EP8="-",NA(),EP8)</f>
        <v>73.3</v>
      </c>
      <c r="EQ6" s="52">
        <f t="shared" si="15"/>
        <v>65.5</v>
      </c>
      <c r="ER6" s="52">
        <f t="shared" si="15"/>
        <v>68.099999999999994</v>
      </c>
      <c r="ES6" s="52">
        <f t="shared" si="15"/>
        <v>69</v>
      </c>
      <c r="ET6" s="52">
        <f t="shared" si="15"/>
        <v>71.400000000000006</v>
      </c>
      <c r="EU6" s="52">
        <f t="shared" si="15"/>
        <v>73.400000000000006</v>
      </c>
      <c r="EV6" s="52">
        <f t="shared" si="15"/>
        <v>72.5</v>
      </c>
      <c r="EW6" s="52">
        <f t="shared" si="15"/>
        <v>72.3</v>
      </c>
      <c r="EX6" s="52">
        <f t="shared" si="15"/>
        <v>72</v>
      </c>
      <c r="EY6" s="52" t="str">
        <f>IF(EY8="-","【-】","【"&amp;SUBSTITUTE(TEXT(EY8,"#,##0.0"),"-","△")&amp;"】")</f>
        <v>【70.7】</v>
      </c>
      <c r="EZ6" s="53">
        <f>IF(EZ8="-",NA(),EZ8)</f>
        <v>41499720</v>
      </c>
      <c r="FA6" s="53">
        <f t="shared" ref="FA6:FI6" si="16">IF(FA8="-",NA(),FA8)</f>
        <v>47616322</v>
      </c>
      <c r="FB6" s="53">
        <f t="shared" si="16"/>
        <v>47118552</v>
      </c>
      <c r="FC6" s="53">
        <f t="shared" si="16"/>
        <v>47734425</v>
      </c>
      <c r="FD6" s="53">
        <f t="shared" si="16"/>
        <v>48688172</v>
      </c>
      <c r="FE6" s="53">
        <f t="shared" si="16"/>
        <v>40683727</v>
      </c>
      <c r="FF6" s="53">
        <f t="shared" si="16"/>
        <v>40117620</v>
      </c>
      <c r="FG6" s="53">
        <f t="shared" si="16"/>
        <v>42330999</v>
      </c>
      <c r="FH6" s="53">
        <f t="shared" si="16"/>
        <v>43068047</v>
      </c>
      <c r="FI6" s="53">
        <f t="shared" si="16"/>
        <v>44341948</v>
      </c>
      <c r="FJ6" s="53" t="str">
        <f>IF(FJ8="-","【-】","【"&amp;SUBSTITUTE(TEXT(FJ8,"#,##0"),"-","△")&amp;"】")</f>
        <v>【49,963,977】</v>
      </c>
    </row>
    <row r="7" spans="1:166" s="54" customFormat="1" x14ac:dyDescent="0.15">
      <c r="A7" s="35" t="s">
        <v>159</v>
      </c>
      <c r="B7" s="50">
        <f t="shared" ref="B7:AH7" si="17">B8</f>
        <v>2022</v>
      </c>
      <c r="C7" s="50">
        <f t="shared" si="17"/>
        <v>422070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7</v>
      </c>
      <c r="R7" s="50" t="str">
        <f t="shared" si="17"/>
        <v>-</v>
      </c>
      <c r="S7" s="50" t="str">
        <f t="shared" si="17"/>
        <v>ド 透 訓 ガ</v>
      </c>
      <c r="T7" s="50" t="str">
        <f t="shared" si="17"/>
        <v>救</v>
      </c>
      <c r="U7" s="51">
        <f>U8</f>
        <v>29162</v>
      </c>
      <c r="V7" s="51">
        <f>V8</f>
        <v>7703</v>
      </c>
      <c r="W7" s="50" t="str">
        <f>W8</f>
        <v>第１種該当</v>
      </c>
      <c r="X7" s="50" t="str">
        <f t="shared" si="17"/>
        <v>-</v>
      </c>
      <c r="Y7" s="50" t="str">
        <f t="shared" si="17"/>
        <v>１０：１</v>
      </c>
      <c r="Z7" s="51">
        <f t="shared" si="17"/>
        <v>58</v>
      </c>
      <c r="AA7" s="51">
        <f t="shared" si="17"/>
        <v>29</v>
      </c>
      <c r="AB7" s="51" t="str">
        <f t="shared" si="17"/>
        <v>-</v>
      </c>
      <c r="AC7" s="51" t="str">
        <f t="shared" si="17"/>
        <v>-</v>
      </c>
      <c r="AD7" s="51" t="str">
        <f t="shared" si="17"/>
        <v>-</v>
      </c>
      <c r="AE7" s="51">
        <f t="shared" si="17"/>
        <v>87</v>
      </c>
      <c r="AF7" s="51">
        <f t="shared" si="17"/>
        <v>58</v>
      </c>
      <c r="AG7" s="51">
        <f t="shared" si="17"/>
        <v>28</v>
      </c>
      <c r="AH7" s="51">
        <f t="shared" si="17"/>
        <v>86</v>
      </c>
      <c r="AI7" s="52">
        <f>AI8</f>
        <v>97.8</v>
      </c>
      <c r="AJ7" s="52">
        <f t="shared" ref="AJ7:AR7" si="18">AJ8</f>
        <v>99.1</v>
      </c>
      <c r="AK7" s="52">
        <f t="shared" si="18"/>
        <v>107.6</v>
      </c>
      <c r="AL7" s="52">
        <f t="shared" si="18"/>
        <v>111.1</v>
      </c>
      <c r="AM7" s="52">
        <f t="shared" si="18"/>
        <v>103</v>
      </c>
      <c r="AN7" s="52">
        <f t="shared" si="18"/>
        <v>97.2</v>
      </c>
      <c r="AO7" s="52">
        <f t="shared" si="18"/>
        <v>97.7</v>
      </c>
      <c r="AP7" s="52">
        <f t="shared" si="18"/>
        <v>100.7</v>
      </c>
      <c r="AQ7" s="52">
        <f t="shared" si="18"/>
        <v>103.6</v>
      </c>
      <c r="AR7" s="52">
        <f t="shared" si="18"/>
        <v>101.9</v>
      </c>
      <c r="AS7" s="52"/>
      <c r="AT7" s="52">
        <f>AT8</f>
        <v>83</v>
      </c>
      <c r="AU7" s="52">
        <f t="shared" ref="AU7:BC7" si="19">AU8</f>
        <v>84.7</v>
      </c>
      <c r="AV7" s="52">
        <f t="shared" si="19"/>
        <v>84.7</v>
      </c>
      <c r="AW7" s="52">
        <f t="shared" si="19"/>
        <v>80.099999999999994</v>
      </c>
      <c r="AX7" s="52">
        <f t="shared" si="19"/>
        <v>81.2</v>
      </c>
      <c r="AY7" s="52">
        <f t="shared" si="19"/>
        <v>84</v>
      </c>
      <c r="AZ7" s="52">
        <f t="shared" si="19"/>
        <v>77.099999999999994</v>
      </c>
      <c r="BA7" s="52">
        <f t="shared" si="19"/>
        <v>73.8</v>
      </c>
      <c r="BB7" s="52">
        <f t="shared" si="19"/>
        <v>75.5</v>
      </c>
      <c r="BC7" s="52">
        <f t="shared" si="19"/>
        <v>74.599999999999994</v>
      </c>
      <c r="BD7" s="52"/>
      <c r="BE7" s="52">
        <f>BE8</f>
        <v>79</v>
      </c>
      <c r="BF7" s="52">
        <f t="shared" ref="BF7:BN7" si="20">BF8</f>
        <v>80.7</v>
      </c>
      <c r="BG7" s="52">
        <f t="shared" si="20"/>
        <v>80.7</v>
      </c>
      <c r="BH7" s="52">
        <f t="shared" si="20"/>
        <v>76</v>
      </c>
      <c r="BI7" s="52">
        <f t="shared" si="20"/>
        <v>77.3</v>
      </c>
      <c r="BJ7" s="52">
        <f t="shared" si="20"/>
        <v>80.400000000000006</v>
      </c>
      <c r="BK7" s="52">
        <f t="shared" si="20"/>
        <v>73.2</v>
      </c>
      <c r="BL7" s="52">
        <f t="shared" si="20"/>
        <v>69.900000000000006</v>
      </c>
      <c r="BM7" s="52">
        <f t="shared" si="20"/>
        <v>71.599999999999994</v>
      </c>
      <c r="BN7" s="52">
        <f t="shared" si="20"/>
        <v>70.8</v>
      </c>
      <c r="BO7" s="52"/>
      <c r="BP7" s="52">
        <f>BP8</f>
        <v>82.6</v>
      </c>
      <c r="BQ7" s="52">
        <f t="shared" ref="BQ7:BY7" si="21">BQ8</f>
        <v>86.1</v>
      </c>
      <c r="BR7" s="52">
        <f t="shared" si="21"/>
        <v>80.7</v>
      </c>
      <c r="BS7" s="52">
        <f t="shared" si="21"/>
        <v>68.2</v>
      </c>
      <c r="BT7" s="52">
        <f t="shared" si="21"/>
        <v>63.5</v>
      </c>
      <c r="BU7" s="52">
        <f t="shared" si="21"/>
        <v>70.099999999999994</v>
      </c>
      <c r="BV7" s="52">
        <f t="shared" si="21"/>
        <v>66.099999999999994</v>
      </c>
      <c r="BW7" s="52">
        <f t="shared" si="21"/>
        <v>62.3</v>
      </c>
      <c r="BX7" s="52">
        <f t="shared" si="21"/>
        <v>62.1</v>
      </c>
      <c r="BY7" s="52">
        <f t="shared" si="21"/>
        <v>60.2</v>
      </c>
      <c r="BZ7" s="52"/>
      <c r="CA7" s="53">
        <f>CA8</f>
        <v>22590</v>
      </c>
      <c r="CB7" s="53">
        <f t="shared" ref="CB7:CJ7" si="22">CB8</f>
        <v>22286</v>
      </c>
      <c r="CC7" s="53">
        <f t="shared" si="22"/>
        <v>24912</v>
      </c>
      <c r="CD7" s="53">
        <f t="shared" si="22"/>
        <v>23715</v>
      </c>
      <c r="CE7" s="53">
        <f t="shared" si="22"/>
        <v>28597</v>
      </c>
      <c r="CF7" s="53">
        <f t="shared" si="22"/>
        <v>34924</v>
      </c>
      <c r="CG7" s="53">
        <f t="shared" si="22"/>
        <v>26415</v>
      </c>
      <c r="CH7" s="53">
        <f t="shared" si="22"/>
        <v>27227</v>
      </c>
      <c r="CI7" s="53">
        <f t="shared" si="22"/>
        <v>28176</v>
      </c>
      <c r="CJ7" s="53">
        <f t="shared" si="22"/>
        <v>29348</v>
      </c>
      <c r="CK7" s="52"/>
      <c r="CL7" s="53">
        <f>CL8</f>
        <v>8218</v>
      </c>
      <c r="CM7" s="53">
        <f t="shared" ref="CM7:CU7" si="23">CM8</f>
        <v>8194</v>
      </c>
      <c r="CN7" s="53">
        <f t="shared" si="23"/>
        <v>8721</v>
      </c>
      <c r="CO7" s="53">
        <f t="shared" si="23"/>
        <v>9396</v>
      </c>
      <c r="CP7" s="53">
        <f t="shared" si="23"/>
        <v>9584</v>
      </c>
      <c r="CQ7" s="53">
        <f t="shared" si="23"/>
        <v>10244</v>
      </c>
      <c r="CR7" s="53">
        <f t="shared" si="23"/>
        <v>9135</v>
      </c>
      <c r="CS7" s="53">
        <f t="shared" si="23"/>
        <v>9509</v>
      </c>
      <c r="CT7" s="53">
        <f t="shared" si="23"/>
        <v>9548</v>
      </c>
      <c r="CU7" s="53">
        <f t="shared" si="23"/>
        <v>9992</v>
      </c>
      <c r="CV7" s="52"/>
      <c r="CW7" s="52">
        <f>CW8</f>
        <v>74.3</v>
      </c>
      <c r="CX7" s="52">
        <f t="shared" ref="CX7:DF7" si="24">CX8</f>
        <v>71.099999999999994</v>
      </c>
      <c r="CY7" s="52">
        <f t="shared" si="24"/>
        <v>70.8</v>
      </c>
      <c r="CZ7" s="52">
        <f t="shared" si="24"/>
        <v>75.099999999999994</v>
      </c>
      <c r="DA7" s="52">
        <f t="shared" si="24"/>
        <v>70</v>
      </c>
      <c r="DB7" s="52">
        <f t="shared" si="24"/>
        <v>63.7</v>
      </c>
      <c r="DC7" s="52">
        <f t="shared" si="24"/>
        <v>72</v>
      </c>
      <c r="DD7" s="52">
        <f t="shared" si="24"/>
        <v>77.7</v>
      </c>
      <c r="DE7" s="52">
        <f t="shared" si="24"/>
        <v>75.7</v>
      </c>
      <c r="DF7" s="52">
        <f t="shared" si="24"/>
        <v>75.400000000000006</v>
      </c>
      <c r="DG7" s="52"/>
      <c r="DH7" s="52">
        <f>DH8</f>
        <v>10.8</v>
      </c>
      <c r="DI7" s="52">
        <f t="shared" ref="DI7:DQ7" si="25">DI8</f>
        <v>11</v>
      </c>
      <c r="DJ7" s="52">
        <f t="shared" si="25"/>
        <v>12.6</v>
      </c>
      <c r="DK7" s="52">
        <f t="shared" si="25"/>
        <v>13.2</v>
      </c>
      <c r="DL7" s="52">
        <f t="shared" si="25"/>
        <v>13.4</v>
      </c>
      <c r="DM7" s="52">
        <f t="shared" si="25"/>
        <v>17.7</v>
      </c>
      <c r="DN7" s="52">
        <f t="shared" si="25"/>
        <v>16</v>
      </c>
      <c r="DO7" s="52">
        <f t="shared" si="25"/>
        <v>15.7</v>
      </c>
      <c r="DP7" s="52">
        <f t="shared" si="25"/>
        <v>14.6</v>
      </c>
      <c r="DQ7" s="52">
        <f t="shared" si="25"/>
        <v>15.1</v>
      </c>
      <c r="DR7" s="52"/>
      <c r="DS7" s="52">
        <f>DS8</f>
        <v>4.0999999999999996</v>
      </c>
      <c r="DT7" s="52">
        <f t="shared" ref="DT7:EB7" si="26">DT8</f>
        <v>5</v>
      </c>
      <c r="DU7" s="52">
        <f t="shared" si="26"/>
        <v>0</v>
      </c>
      <c r="DV7" s="52">
        <f t="shared" si="26"/>
        <v>0</v>
      </c>
      <c r="DW7" s="52">
        <f t="shared" si="26"/>
        <v>0</v>
      </c>
      <c r="DX7" s="52">
        <f t="shared" si="26"/>
        <v>117.1</v>
      </c>
      <c r="DY7" s="52">
        <f t="shared" si="26"/>
        <v>118.8</v>
      </c>
      <c r="DZ7" s="52">
        <f t="shared" si="26"/>
        <v>136</v>
      </c>
      <c r="EA7" s="52">
        <f t="shared" si="26"/>
        <v>131.30000000000001</v>
      </c>
      <c r="EB7" s="52">
        <f t="shared" si="26"/>
        <v>133.6</v>
      </c>
      <c r="EC7" s="52"/>
      <c r="ED7" s="52">
        <f>ED8</f>
        <v>56.1</v>
      </c>
      <c r="EE7" s="52">
        <f t="shared" ref="EE7:EM7" si="27">EE8</f>
        <v>55.5</v>
      </c>
      <c r="EF7" s="52">
        <f t="shared" si="27"/>
        <v>54.8</v>
      </c>
      <c r="EG7" s="52">
        <f t="shared" si="27"/>
        <v>56.9</v>
      </c>
      <c r="EH7" s="52">
        <f t="shared" si="27"/>
        <v>56.9</v>
      </c>
      <c r="EI7" s="52">
        <f t="shared" si="27"/>
        <v>54.1</v>
      </c>
      <c r="EJ7" s="52">
        <f t="shared" si="27"/>
        <v>56.4</v>
      </c>
      <c r="EK7" s="52">
        <f t="shared" si="27"/>
        <v>56.9</v>
      </c>
      <c r="EL7" s="52">
        <f t="shared" si="27"/>
        <v>58.3</v>
      </c>
      <c r="EM7" s="52">
        <f t="shared" si="27"/>
        <v>59.2</v>
      </c>
      <c r="EN7" s="52"/>
      <c r="EO7" s="52">
        <f>EO8</f>
        <v>80.400000000000006</v>
      </c>
      <c r="EP7" s="52">
        <f t="shared" ref="EP7:EX7" si="28">EP8</f>
        <v>73.3</v>
      </c>
      <c r="EQ7" s="52">
        <f t="shared" si="28"/>
        <v>65.5</v>
      </c>
      <c r="ER7" s="52">
        <f t="shared" si="28"/>
        <v>68.099999999999994</v>
      </c>
      <c r="ES7" s="52">
        <f t="shared" si="28"/>
        <v>69</v>
      </c>
      <c r="ET7" s="52">
        <f t="shared" si="28"/>
        <v>71.400000000000006</v>
      </c>
      <c r="EU7" s="52">
        <f t="shared" si="28"/>
        <v>73.400000000000006</v>
      </c>
      <c r="EV7" s="52">
        <f t="shared" si="28"/>
        <v>72.5</v>
      </c>
      <c r="EW7" s="52">
        <f t="shared" si="28"/>
        <v>72.3</v>
      </c>
      <c r="EX7" s="52">
        <f t="shared" si="28"/>
        <v>72</v>
      </c>
      <c r="EY7" s="52"/>
      <c r="EZ7" s="53">
        <f>EZ8</f>
        <v>41499720</v>
      </c>
      <c r="FA7" s="53">
        <f t="shared" ref="FA7:FI7" si="29">FA8</f>
        <v>47616322</v>
      </c>
      <c r="FB7" s="53">
        <f t="shared" si="29"/>
        <v>47118552</v>
      </c>
      <c r="FC7" s="53">
        <f t="shared" si="29"/>
        <v>47734425</v>
      </c>
      <c r="FD7" s="53">
        <f t="shared" si="29"/>
        <v>48688172</v>
      </c>
      <c r="FE7" s="53">
        <f t="shared" si="29"/>
        <v>40683727</v>
      </c>
      <c r="FF7" s="53">
        <f t="shared" si="29"/>
        <v>40117620</v>
      </c>
      <c r="FG7" s="53">
        <f t="shared" si="29"/>
        <v>42330999</v>
      </c>
      <c r="FH7" s="53">
        <f t="shared" si="29"/>
        <v>43068047</v>
      </c>
      <c r="FI7" s="53">
        <f t="shared" si="29"/>
        <v>44341948</v>
      </c>
      <c r="FJ7" s="53"/>
    </row>
    <row r="8" spans="1:166" s="54" customFormat="1" x14ac:dyDescent="0.15">
      <c r="A8" s="35"/>
      <c r="B8" s="55">
        <v>2022</v>
      </c>
      <c r="C8" s="55">
        <v>422070</v>
      </c>
      <c r="D8" s="55">
        <v>46</v>
      </c>
      <c r="E8" s="55">
        <v>6</v>
      </c>
      <c r="F8" s="55">
        <v>0</v>
      </c>
      <c r="G8" s="55">
        <v>1</v>
      </c>
      <c r="H8" s="55" t="s">
        <v>160</v>
      </c>
      <c r="I8" s="55" t="s">
        <v>161</v>
      </c>
      <c r="J8" s="55" t="s">
        <v>162</v>
      </c>
      <c r="K8" s="55" t="s">
        <v>163</v>
      </c>
      <c r="L8" s="55" t="s">
        <v>164</v>
      </c>
      <c r="M8" s="55" t="s">
        <v>165</v>
      </c>
      <c r="N8" s="55" t="s">
        <v>166</v>
      </c>
      <c r="O8" s="55" t="s">
        <v>167</v>
      </c>
      <c r="P8" s="55" t="s">
        <v>168</v>
      </c>
      <c r="Q8" s="56">
        <v>7</v>
      </c>
      <c r="R8" s="55" t="s">
        <v>40</v>
      </c>
      <c r="S8" s="55" t="s">
        <v>169</v>
      </c>
      <c r="T8" s="55" t="s">
        <v>170</v>
      </c>
      <c r="U8" s="56">
        <v>29162</v>
      </c>
      <c r="V8" s="56">
        <v>7703</v>
      </c>
      <c r="W8" s="55" t="s">
        <v>171</v>
      </c>
      <c r="X8" s="55" t="s">
        <v>40</v>
      </c>
      <c r="Y8" s="57" t="s">
        <v>172</v>
      </c>
      <c r="Z8" s="56">
        <v>58</v>
      </c>
      <c r="AA8" s="56">
        <v>29</v>
      </c>
      <c r="AB8" s="56" t="s">
        <v>40</v>
      </c>
      <c r="AC8" s="56" t="s">
        <v>40</v>
      </c>
      <c r="AD8" s="56" t="s">
        <v>40</v>
      </c>
      <c r="AE8" s="56">
        <v>87</v>
      </c>
      <c r="AF8" s="56">
        <v>58</v>
      </c>
      <c r="AG8" s="56">
        <v>28</v>
      </c>
      <c r="AH8" s="56">
        <v>86</v>
      </c>
      <c r="AI8" s="58">
        <v>97.8</v>
      </c>
      <c r="AJ8" s="58">
        <v>99.1</v>
      </c>
      <c r="AK8" s="58">
        <v>107.6</v>
      </c>
      <c r="AL8" s="58">
        <v>111.1</v>
      </c>
      <c r="AM8" s="58">
        <v>103</v>
      </c>
      <c r="AN8" s="58">
        <v>97.2</v>
      </c>
      <c r="AO8" s="58">
        <v>97.7</v>
      </c>
      <c r="AP8" s="58">
        <v>100.7</v>
      </c>
      <c r="AQ8" s="58">
        <v>103.6</v>
      </c>
      <c r="AR8" s="58">
        <v>101.9</v>
      </c>
      <c r="AS8" s="58">
        <v>103.5</v>
      </c>
      <c r="AT8" s="58">
        <v>83</v>
      </c>
      <c r="AU8" s="58">
        <v>84.7</v>
      </c>
      <c r="AV8" s="58">
        <v>84.7</v>
      </c>
      <c r="AW8" s="58">
        <v>80.099999999999994</v>
      </c>
      <c r="AX8" s="58">
        <v>81.2</v>
      </c>
      <c r="AY8" s="58">
        <v>84</v>
      </c>
      <c r="AZ8" s="58">
        <v>77.099999999999994</v>
      </c>
      <c r="BA8" s="58">
        <v>73.8</v>
      </c>
      <c r="BB8" s="58">
        <v>75.5</v>
      </c>
      <c r="BC8" s="58">
        <v>74.599999999999994</v>
      </c>
      <c r="BD8" s="58">
        <v>86.4</v>
      </c>
      <c r="BE8" s="59">
        <v>79</v>
      </c>
      <c r="BF8" s="59">
        <v>80.7</v>
      </c>
      <c r="BG8" s="59">
        <v>80.7</v>
      </c>
      <c r="BH8" s="59">
        <v>76</v>
      </c>
      <c r="BI8" s="59">
        <v>77.3</v>
      </c>
      <c r="BJ8" s="59">
        <v>80.400000000000006</v>
      </c>
      <c r="BK8" s="59">
        <v>73.2</v>
      </c>
      <c r="BL8" s="59">
        <v>69.900000000000006</v>
      </c>
      <c r="BM8" s="59">
        <v>71.599999999999994</v>
      </c>
      <c r="BN8" s="59">
        <v>70.8</v>
      </c>
      <c r="BO8" s="59">
        <v>83.7</v>
      </c>
      <c r="BP8" s="58">
        <v>82.6</v>
      </c>
      <c r="BQ8" s="58">
        <v>86.1</v>
      </c>
      <c r="BR8" s="58">
        <v>80.7</v>
      </c>
      <c r="BS8" s="58">
        <v>68.2</v>
      </c>
      <c r="BT8" s="58">
        <v>63.5</v>
      </c>
      <c r="BU8" s="58">
        <v>70.099999999999994</v>
      </c>
      <c r="BV8" s="58">
        <v>66.099999999999994</v>
      </c>
      <c r="BW8" s="58">
        <v>62.3</v>
      </c>
      <c r="BX8" s="58">
        <v>62.1</v>
      </c>
      <c r="BY8" s="58">
        <v>60.2</v>
      </c>
      <c r="BZ8" s="58">
        <v>66.8</v>
      </c>
      <c r="CA8" s="59">
        <v>22590</v>
      </c>
      <c r="CB8" s="59">
        <v>22286</v>
      </c>
      <c r="CC8" s="59">
        <v>24912</v>
      </c>
      <c r="CD8" s="59">
        <v>23715</v>
      </c>
      <c r="CE8" s="59">
        <v>28597</v>
      </c>
      <c r="CF8" s="59">
        <v>34924</v>
      </c>
      <c r="CG8" s="59">
        <v>26415</v>
      </c>
      <c r="CH8" s="59">
        <v>27227</v>
      </c>
      <c r="CI8" s="59">
        <v>28176</v>
      </c>
      <c r="CJ8" s="59">
        <v>29348</v>
      </c>
      <c r="CK8" s="58">
        <v>61837</v>
      </c>
      <c r="CL8" s="59">
        <v>8218</v>
      </c>
      <c r="CM8" s="59">
        <v>8194</v>
      </c>
      <c r="CN8" s="59">
        <v>8721</v>
      </c>
      <c r="CO8" s="59">
        <v>9396</v>
      </c>
      <c r="CP8" s="59">
        <v>9584</v>
      </c>
      <c r="CQ8" s="59">
        <v>10244</v>
      </c>
      <c r="CR8" s="59">
        <v>9135</v>
      </c>
      <c r="CS8" s="59">
        <v>9509</v>
      </c>
      <c r="CT8" s="59">
        <v>9548</v>
      </c>
      <c r="CU8" s="59">
        <v>9992</v>
      </c>
      <c r="CV8" s="58">
        <v>17600</v>
      </c>
      <c r="CW8" s="59">
        <v>74.3</v>
      </c>
      <c r="CX8" s="59">
        <v>71.099999999999994</v>
      </c>
      <c r="CY8" s="59">
        <v>70.8</v>
      </c>
      <c r="CZ8" s="59">
        <v>75.099999999999994</v>
      </c>
      <c r="DA8" s="59">
        <v>70</v>
      </c>
      <c r="DB8" s="59">
        <v>63.7</v>
      </c>
      <c r="DC8" s="59">
        <v>72</v>
      </c>
      <c r="DD8" s="59">
        <v>77.7</v>
      </c>
      <c r="DE8" s="59">
        <v>75.7</v>
      </c>
      <c r="DF8" s="59">
        <v>75.400000000000006</v>
      </c>
      <c r="DG8" s="59">
        <v>55.6</v>
      </c>
      <c r="DH8" s="59">
        <v>10.8</v>
      </c>
      <c r="DI8" s="59">
        <v>11</v>
      </c>
      <c r="DJ8" s="59">
        <v>12.6</v>
      </c>
      <c r="DK8" s="59">
        <v>13.2</v>
      </c>
      <c r="DL8" s="59">
        <v>13.4</v>
      </c>
      <c r="DM8" s="59">
        <v>17.7</v>
      </c>
      <c r="DN8" s="59">
        <v>16</v>
      </c>
      <c r="DO8" s="59">
        <v>15.7</v>
      </c>
      <c r="DP8" s="59">
        <v>14.6</v>
      </c>
      <c r="DQ8" s="59">
        <v>15.1</v>
      </c>
      <c r="DR8" s="59">
        <v>25.1</v>
      </c>
      <c r="DS8" s="59">
        <v>4.0999999999999996</v>
      </c>
      <c r="DT8" s="59">
        <v>5</v>
      </c>
      <c r="DU8" s="59">
        <v>0</v>
      </c>
      <c r="DV8" s="59">
        <v>0</v>
      </c>
      <c r="DW8" s="59">
        <v>0</v>
      </c>
      <c r="DX8" s="59">
        <v>117.1</v>
      </c>
      <c r="DY8" s="59">
        <v>118.8</v>
      </c>
      <c r="DZ8" s="59">
        <v>136</v>
      </c>
      <c r="EA8" s="59">
        <v>131.30000000000001</v>
      </c>
      <c r="EB8" s="59">
        <v>133.6</v>
      </c>
      <c r="EC8" s="59">
        <v>63</v>
      </c>
      <c r="ED8" s="58">
        <v>56.1</v>
      </c>
      <c r="EE8" s="58">
        <v>55.5</v>
      </c>
      <c r="EF8" s="58">
        <v>54.8</v>
      </c>
      <c r="EG8" s="58">
        <v>56.9</v>
      </c>
      <c r="EH8" s="58">
        <v>56.9</v>
      </c>
      <c r="EI8" s="58">
        <v>54.1</v>
      </c>
      <c r="EJ8" s="58">
        <v>56.4</v>
      </c>
      <c r="EK8" s="58">
        <v>56.9</v>
      </c>
      <c r="EL8" s="58">
        <v>58.3</v>
      </c>
      <c r="EM8" s="58">
        <v>59.2</v>
      </c>
      <c r="EN8" s="58">
        <v>56.4</v>
      </c>
      <c r="EO8" s="58">
        <v>80.400000000000006</v>
      </c>
      <c r="EP8" s="58">
        <v>73.3</v>
      </c>
      <c r="EQ8" s="58">
        <v>65.5</v>
      </c>
      <c r="ER8" s="58">
        <v>68.099999999999994</v>
      </c>
      <c r="ES8" s="58">
        <v>69</v>
      </c>
      <c r="ET8" s="58">
        <v>71.400000000000006</v>
      </c>
      <c r="EU8" s="58">
        <v>73.400000000000006</v>
      </c>
      <c r="EV8" s="58">
        <v>72.5</v>
      </c>
      <c r="EW8" s="58">
        <v>72.3</v>
      </c>
      <c r="EX8" s="58">
        <v>72</v>
      </c>
      <c r="EY8" s="58">
        <v>70.7</v>
      </c>
      <c r="EZ8" s="59">
        <v>41499720</v>
      </c>
      <c r="FA8" s="59">
        <v>47616322</v>
      </c>
      <c r="FB8" s="59">
        <v>47118552</v>
      </c>
      <c r="FC8" s="59">
        <v>47734425</v>
      </c>
      <c r="FD8" s="59">
        <v>48688172</v>
      </c>
      <c r="FE8" s="59">
        <v>40683727</v>
      </c>
      <c r="FF8" s="59">
        <v>40117620</v>
      </c>
      <c r="FG8" s="59">
        <v>42330999</v>
      </c>
      <c r="FH8" s="59">
        <v>43068047</v>
      </c>
      <c r="FI8" s="59">
        <v>44341948</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173</v>
      </c>
      <c r="C10" s="62" t="s">
        <v>174</v>
      </c>
      <c r="D10" s="62" t="s">
        <v>175</v>
      </c>
      <c r="E10" s="62" t="s">
        <v>176</v>
      </c>
      <c r="F10" s="62" t="s">
        <v>177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2024-01-22T05:50:38Z</cp:lastPrinted>
  <dcterms:created xsi:type="dcterms:W3CDTF">2023-12-20T05:11:54Z</dcterms:created>
  <dcterms:modified xsi:type="dcterms:W3CDTF">2024-03-04T02:18:06Z</dcterms:modified>
  <cp:category/>
</cp:coreProperties>
</file>