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divfs\所属用ファイルサーバ\02520\40財政班\203 財政状況資料集（内容確認等）\令和４年度決算（R6年度作業）\令和４年度財政状況資料集の作成について（2回目・地方公会計関係）\04_公表データ\"/>
    </mc:Choice>
  </mc:AlternateContent>
  <xr:revisionPtr revIDLastSave="0" documentId="13_ncr:1_{25401201-1783-4E22-B23D-644FE65EAA66}" xr6:coauthVersionLast="47" xr6:coauthVersionMax="47" xr10:uidLastSave="{00000000-0000-0000-0000-000000000000}"/>
  <bookViews>
    <workbookView xWindow="1275" yWindow="-120" windowWidth="27645" windowHeight="16440" tabRatio="914" xr2:uid="{00000000-000D-0000-FFFF-FFFF00000000}"/>
  </bookViews>
  <sheets>
    <sheet name="総括表" sheetId="10" r:id="rId1"/>
    <sheet name="普通会計の状況" sheetId="11" r:id="rId2"/>
    <sheet name="各会計、関係団体の財政状況及び健全化判断比率" sheetId="12" r:id="rId3"/>
    <sheet name="財政比較分析表 "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6" i="10" l="1"/>
  <c r="BG35" i="10"/>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BW37" i="10"/>
  <c r="BE37" i="10"/>
  <c r="AM37" i="10"/>
  <c r="BW36" i="10"/>
  <c r="AM36" i="10"/>
  <c r="C36" i="10"/>
  <c r="C37" i="10" s="1"/>
  <c r="C35" i="10"/>
  <c r="C34" i="10"/>
  <c r="C38"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c r="AM35" i="10" s="1"/>
  <c r="BE34" i="10" l="1"/>
  <c r="BE35" i="10" l="1"/>
  <c r="BE36" i="10" s="1"/>
  <c r="BW34" i="10"/>
  <c r="BW35" i="10" s="1"/>
  <c r="CO34" i="10" s="1"/>
  <c r="CO35" i="10" s="1"/>
  <c r="CO36" i="10" s="1"/>
  <c r="CO37" i="10" s="1"/>
  <c r="CO38" i="10" s="1"/>
  <c r="CO39" i="10" s="1"/>
  <c r="CO40" i="10" s="1"/>
  <c r="CO41" i="10" s="1"/>
  <c r="CO42" i="10" s="1"/>
  <c r="CO43" i="10" s="1"/>
</calcChain>
</file>

<file path=xl/sharedStrings.xml><?xml version="1.0" encoding="utf-8"?>
<sst xmlns="http://schemas.openxmlformats.org/spreadsheetml/2006/main" count="1116" uniqueCount="613">
  <si>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</si>
  <si>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</si>
  <si>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</si>
  <si>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</si>
  <si>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</si>
  <si>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</si>
  <si>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</si>
  <si>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</si>
  <si>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</si>
  <si>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</si>
  <si>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</si>
  <si>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</si>
  <si>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</si>
  <si>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</si>
  <si>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</si>
  <si>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</si>
  <si>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</si>
  <si>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</si>
  <si>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</si>
  <si>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</si>
  <si>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</si>
  <si>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</si>
  <si>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</si>
  <si>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</si>
  <si>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</si>
  <si>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</si>
  <si>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</si>
  <si>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</si>
  <si>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</si>
  <si>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</si>
  <si>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</si>
  <si>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</si>
  <si>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</si>
  <si>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</si>
  <si>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</si>
  <si>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</si>
  <si>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</si>
  <si>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</si>
  <si>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</si>
  <si>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</si>
  <si>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</si>
  <si>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</si>
  <si>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</si>
  <si>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</si>
  <si>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</si>
  <si>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</si>
  <si>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</si>
  <si>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</si>
  <si>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</si>
  <si>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</si>
  <si>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</si>
  <si>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</si>
  <si>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</si>
  <si>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</si>
  <si>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</si>
  <si>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</si>
  <si>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</si>
  <si>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</si>
  <si>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</si>
  <si>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</si>
  <si>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</si>
  <si>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</si>
  <si>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</si>
  <si>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</si>
  <si>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</si>
  <si>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</si>
  <si>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</si>
  <si>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</si>
  <si>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</si>
  <si>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</si>
  <si>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</si>
  <si>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</si>
  <si>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</si>
  <si>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</si>
  <si>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</si>
  <si>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</si>
  <si>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</si>
  <si>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</si>
  <si>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</si>
  <si>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</si>
  <si>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</si>
  <si>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</si>
  <si>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</si>
  <si>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</si>
  <si>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</si>
  <si>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</si>
  <si>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</si>
  <si>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中核市</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</si>
  <si>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</si>
  <si>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</si>
  <si>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</si>
  <si>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</si>
  <si>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</si>
  <si>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</si>
  <si>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</si>
  <si>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</si>
  <si>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</si>
  <si>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</si>
  <si>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</si>
  <si>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</si>
  <si>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長崎市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</si>
  <si>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</si>
  <si>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</si>
  <si>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</si>
  <si>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</si>
  <si>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</si>
  <si>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</si>
  <si>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</si>
  <si>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</si>
  <si>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</si>
  <si>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</si>
  <si>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</si>
  <si>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</si>
  <si>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</si>
  <si>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</si>
  <si>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</si>
  <si>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</si>
  <si>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</si>
  <si>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</si>
  <si>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</si>
  <si>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</si>
  <si>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</si>
  <si>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</si>
  <si>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</si>
  <si>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</si>
  <si>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</si>
  <si>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</si>
  <si>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</si>
  <si>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</si>
  <si>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</si>
  <si>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</si>
  <si>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</si>
  <si>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</si>
  <si>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</si>
  <si>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</si>
  <si>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</si>
  <si>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</si>
  <si>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</si>
  <si>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</si>
  <si>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</si>
  <si>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</si>
  <si>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</si>
  <si>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</si>
  <si>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</si>
  <si>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</si>
  <si>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</si>
  <si>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</si>
  <si>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</si>
  <si>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</si>
  <si>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</si>
  <si>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</si>
  <si>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</si>
  <si>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</si>
  <si>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</si>
  <si>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</si>
  <si>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</si>
  <si>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</si>
  <si>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</si>
  <si>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</si>
  <si>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</si>
  <si>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</si>
  <si>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</si>
  <si>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</si>
  <si>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</si>
  <si>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</si>
  <si>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</si>
  <si>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</si>
  <si>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</si>
  <si>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</si>
  <si>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</si>
  <si>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</si>
  <si>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</si>
  <si>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</si>
  <si>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</si>
  <si>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</si>
  <si>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</si>
  <si>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</si>
  <si>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</si>
  <si>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</si>
  <si>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</si>
  <si>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</si>
  <si>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</si>
  <si>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</si>
  <si>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</si>
  <si>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</si>
  <si>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</si>
  <si>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</si>
  <si>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</si>
  <si>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</si>
  <si>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</si>
  <si>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</si>
  <si>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</si>
  <si>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</si>
  <si>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</si>
  <si>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</si>
  <si>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</si>
  <si>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</si>
  <si>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</si>
  <si>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</si>
  <si>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</si>
  <si>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</si>
  <si>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</si>
  <si>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</si>
  <si>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</si>
  <si>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</si>
  <si>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</si>
  <si>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</si>
  <si>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</si>
  <si>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</si>
  <si>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</si>
  <si>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</si>
  <si>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</si>
  <si>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</si>
  <si>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</si>
  <si>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</si>
  <si>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長崎県長崎市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</si>
  <si>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</si>
  <si>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</si>
  <si>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</si>
  <si>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</si>
  <si>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</si>
  <si>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</si>
  <si>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</si>
  <si>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</si>
  <si>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</si>
  <si>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</si>
  <si>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</si>
  <si>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</si>
  <si>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</si>
  <si>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</si>
  <si>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</si>
  <si>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</si>
  <si>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</si>
  <si>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</si>
  <si>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</si>
  <si>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</si>
  <si>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</si>
  <si>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</si>
  <si>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</si>
  <si>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</si>
  <si>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</si>
  <si>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</si>
  <si>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</si>
  <si>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</si>
  <si>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</si>
  <si>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</si>
  <si>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</si>
  <si>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</si>
  <si>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t>
    <phoneticPr fontId="5"/>
  </si>
  <si>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</si>
  <si>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</si>
  <si>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</si>
  <si>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</si>
  <si>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</si>
  <si>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</si>
  <si>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</si>
  <si>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</si>
  <si>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</si>
  <si>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</si>
  <si>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</si>
  <si>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</si>
  <si>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</si>
  <si>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</si>
  <si>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</si>
  <si>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</si>
  <si>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</si>
  <si>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</si>
  <si>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</si>
  <si>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</si>
  <si>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</si>
  <si>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</si>
  <si>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</si>
  <si>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</si>
  <si>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</si>
  <si>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</si>
  <si>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</si>
  <si>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</si>
  <si>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</si>
  <si>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</si>
  <si>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</si>
  <si>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</si>
  <si>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</si>
  <si>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</si>
  <si>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</si>
  <si>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</si>
  <si>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</si>
  <si>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</si>
  <si>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</si>
  <si>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</si>
  <si>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</si>
  <si>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</si>
  <si>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</si>
  <si>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</si>
  <si>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</si>
  <si>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</si>
  <si>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</si>
  <si>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</si>
  <si>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</si>
  <si>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</si>
  <si>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</si>
  <si>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</si>
  <si>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</si>
  <si>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</si>
  <si>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</si>
  <si>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</si>
  <si>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</si>
  <si>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</si>
  <si>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</si>
  <si>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</si>
  <si>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</si>
  <si>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</si>
  <si>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</si>
  <si>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</si>
  <si>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</si>
  <si>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</si>
  <si>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</si>
  <si>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</si>
  <si>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</si>
  <si>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</si>
  <si>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</si>
  <si>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</si>
  <si>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</si>
  <si>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</si>
  <si>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</si>
  <si>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</si>
  <si>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</si>
  <si>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</si>
  <si>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</si>
  <si>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</si>
  <si>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</si>
  <si>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</si>
  <si>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</si>
  <si>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</si>
  <si>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</si>
  <si>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</si>
  <si>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</si>
  <si>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</si>
  <si>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</si>
  <si>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</si>
  <si>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</si>
  <si>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</si>
  <si>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観光施設</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</si>
  <si>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</si>
  <si>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</si>
  <si>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</si>
  <si>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</si>
  <si>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</si>
  <si>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</si>
  <si>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</si>
  <si>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</si>
  <si>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</si>
  <si>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</si>
  <si>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</si>
  <si>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</si>
  <si>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</si>
  <si>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</si>
  <si>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</si>
  <si>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</si>
  <si>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</si>
  <si>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</si>
  <si>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</si>
  <si>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</si>
  <si>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</si>
  <si>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</si>
  <si>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</si>
  <si>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</si>
  <si>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</si>
  <si>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</si>
  <si>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長崎県長崎市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</si>
  <si>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</si>
  <si>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</si>
  <si>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</si>
  <si>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</si>
  <si>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</si>
  <si>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</si>
  <si>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</si>
  <si>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</si>
  <si>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</si>
  <si>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</si>
  <si>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</si>
  <si>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</si>
  <si>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</si>
  <si>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</si>
  <si>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</si>
  <si>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</si>
  <si>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</si>
  <si>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</si>
  <si>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</si>
  <si>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</si>
  <si>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</si>
  <si>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母子父子寡婦福祉資金貸付事業特別会計</t>
    <phoneticPr fontId="5"/>
  </si>
  <si>
    <t>診療所事業特別会計</t>
    <phoneticPr fontId="5"/>
  </si>
  <si>
    <t>長崎市立病院機構病院事業債管理特別会計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</si>
  <si>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</si>
  <si>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</si>
  <si>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</si>
  <si>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</si>
  <si>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</si>
  <si>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</si>
  <si>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</si>
  <si>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</si>
  <si>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</si>
  <si>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</si>
  <si>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</si>
  <si>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</si>
  <si>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</si>
  <si>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</si>
  <si>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</si>
  <si>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</si>
  <si>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駐車場事業特別会計</t>
    <phoneticPr fontId="5"/>
  </si>
  <si>
    <t>水道事業会計</t>
    <phoneticPr fontId="5"/>
  </si>
  <si>
    <t>法適用企業</t>
    <phoneticPr fontId="5"/>
  </si>
  <si>
    <t>下水道事業会計</t>
    <phoneticPr fontId="5"/>
  </si>
  <si>
    <t>観光施設事業特別会計</t>
    <phoneticPr fontId="5"/>
  </si>
  <si>
    <t>法非適用企業</t>
    <phoneticPr fontId="5"/>
  </si>
  <si>
    <t>中央卸売市場事業特別会計</t>
    <phoneticPr fontId="5"/>
  </si>
  <si>
    <t>生活排水事業特別会計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</si>
  <si>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</si>
  <si>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</si>
  <si>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</si>
  <si>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</si>
  <si>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</si>
  <si>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</si>
  <si>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</si>
  <si>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</si>
  <si>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</si>
  <si>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</si>
  <si>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</si>
  <si>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</si>
  <si>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</si>
  <si>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</si>
  <si>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</si>
  <si>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</si>
  <si>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</si>
  <si>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</si>
  <si>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</si>
  <si>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</si>
  <si>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</si>
  <si>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</si>
  <si>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</si>
  <si>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</si>
  <si>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</si>
  <si>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</si>
  <si>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</si>
  <si>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</si>
  <si>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</si>
  <si>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</si>
  <si>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</si>
  <si>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</si>
  <si>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</si>
  <si>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</si>
  <si>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</si>
  <si>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</si>
  <si>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</si>
  <si>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</si>
  <si>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</si>
  <si>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</si>
  <si>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</si>
  <si>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</si>
  <si>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</si>
  <si>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</si>
  <si>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</si>
  <si>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</si>
  <si>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</si>
  <si>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</si>
  <si>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</si>
  <si>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</si>
  <si>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</si>
  <si>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</si>
  <si>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</si>
  <si>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</si>
  <si>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</si>
  <si>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</si>
  <si>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</si>
  <si>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</si>
  <si>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</si>
  <si>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</si>
  <si>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</si>
  <si>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</si>
  <si>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</si>
  <si>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</si>
  <si>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</si>
  <si>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</si>
  <si>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</si>
  <si>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</si>
  <si>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</si>
  <si>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</si>
  <si>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</si>
  <si>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</si>
  <si>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</si>
  <si>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</si>
  <si>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</si>
  <si>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</si>
  <si>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</si>
  <si>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</si>
  <si>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</si>
  <si>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</si>
  <si>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</si>
  <si>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</si>
  <si>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</si>
  <si>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</si>
  <si>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</si>
  <si>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</si>
  <si>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</si>
  <si>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</si>
  <si>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</si>
  <si>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</si>
  <si>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</si>
  <si>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</si>
  <si>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</si>
  <si>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</si>
  <si>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</si>
  <si>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</si>
  <si>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</si>
  <si>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</si>
  <si>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</si>
  <si>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</si>
  <si>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</si>
  <si>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</si>
  <si>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</si>
  <si>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</si>
  <si>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</si>
  <si>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</si>
  <si>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</si>
  <si>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</si>
  <si>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</si>
  <si>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</si>
  <si>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</si>
  <si>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</si>
  <si>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</si>
  <si>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</si>
  <si>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</si>
  <si>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</si>
  <si>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</si>
  <si>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</si>
  <si>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</si>
  <si>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</si>
  <si>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</si>
  <si>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</si>
  <si>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</si>
  <si>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</si>
  <si>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</si>
  <si>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</si>
  <si>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</si>
  <si>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</si>
  <si>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</si>
  <si>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</si>
  <si>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</si>
  <si>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</si>
  <si>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</si>
  <si>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</si>
  <si>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</si>
  <si>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</si>
  <si>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</si>
  <si>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</si>
  <si>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</si>
  <si>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</si>
  <si>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</si>
  <si>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</si>
  <si>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0.38</t>
  </si>
  <si>
    <t>▲ 1.61</t>
  </si>
  <si>
    <t>水道事業会計</t>
  </si>
  <si>
    <t>下水道事業会計</t>
  </si>
  <si>
    <t>一般会計</t>
  </si>
  <si>
    <t>介護保険事業特別会計</t>
  </si>
  <si>
    <t>国民健康保険事業特別会計</t>
  </si>
  <si>
    <t>母子父子寡婦福祉資金貸付事業特別会計</t>
  </si>
  <si>
    <t>後期高齢者医療事業特別会計</t>
  </si>
  <si>
    <t>土地取得特別会計</t>
  </si>
  <si>
    <t>その他会計（赤字）</t>
  </si>
  <si>
    <t>▲ 0.00</t>
  </si>
  <si>
    <t>その他会計（黒字）</t>
  </si>
  <si>
    <t>（百万円）</t>
    <phoneticPr fontId="5"/>
  </si>
  <si>
    <t>H30</t>
    <phoneticPr fontId="5"/>
  </si>
  <si>
    <t>R01</t>
    <phoneticPr fontId="5"/>
  </si>
  <si>
    <t>R02</t>
    <phoneticPr fontId="5"/>
  </si>
  <si>
    <t>R03</t>
    <phoneticPr fontId="5"/>
  </si>
  <si>
    <t>R04</t>
    <phoneticPr fontId="5"/>
  </si>
  <si>
    <t>（一財）クリーンながさき</t>
  </si>
  <si>
    <t>（株）ながさきサステナエナジー</t>
    <rPh sb="1" eb="2">
      <t>カブ</t>
    </rPh>
    <phoneticPr fontId="2"/>
  </si>
  <si>
    <t>（一財）長崎市野母崎振興公社</t>
    <rPh sb="4" eb="7">
      <t>ナガサキシ</t>
    </rPh>
    <rPh sb="7" eb="10">
      <t>ノモザキ</t>
    </rPh>
    <rPh sb="10" eb="12">
      <t>シンコウ</t>
    </rPh>
    <rPh sb="12" eb="14">
      <t>コウシャ</t>
    </rPh>
    <phoneticPr fontId="2"/>
  </si>
  <si>
    <t>（一財）長崎市勤労者サービスセンター</t>
    <rPh sb="1" eb="3">
      <t>イチザイ</t>
    </rPh>
    <rPh sb="4" eb="7">
      <t>ナガサキシ</t>
    </rPh>
    <rPh sb="7" eb="10">
      <t>キンロウシャ</t>
    </rPh>
    <phoneticPr fontId="2"/>
  </si>
  <si>
    <t>長崎つきまち（株）</t>
    <rPh sb="0" eb="2">
      <t>ナガサキ</t>
    </rPh>
    <phoneticPr fontId="2"/>
  </si>
  <si>
    <t>（一財）長崎市地産地消振興公社</t>
    <rPh sb="4" eb="7">
      <t>ナガサキシ</t>
    </rPh>
    <rPh sb="7" eb="11">
      <t>チサンチショウ</t>
    </rPh>
    <rPh sb="11" eb="13">
      <t>シンコウ</t>
    </rPh>
    <rPh sb="13" eb="15">
      <t>コウシャ</t>
    </rPh>
    <phoneticPr fontId="2"/>
  </si>
  <si>
    <t>（公財）長崎市スポーツ協会</t>
    <rPh sb="4" eb="7">
      <t>ナガサキシ</t>
    </rPh>
    <rPh sb="11" eb="13">
      <t>キョウカイ</t>
    </rPh>
    <phoneticPr fontId="2"/>
  </si>
  <si>
    <t>（一財）長崎ロープウェイ・水族館</t>
    <rPh sb="4" eb="6">
      <t>ナガサキ</t>
    </rPh>
    <rPh sb="13" eb="16">
      <t>スイゾクカン</t>
    </rPh>
    <phoneticPr fontId="2"/>
  </si>
  <si>
    <t>（福）長崎市社会福祉事業団</t>
    <rPh sb="1" eb="2">
      <t>フク</t>
    </rPh>
    <rPh sb="3" eb="5">
      <t>ナガサキ</t>
    </rPh>
    <rPh sb="5" eb="6">
      <t>シ</t>
    </rPh>
    <rPh sb="6" eb="8">
      <t>シャカイ</t>
    </rPh>
    <rPh sb="8" eb="10">
      <t>フクシ</t>
    </rPh>
    <rPh sb="10" eb="13">
      <t>ジギョウダン</t>
    </rPh>
    <phoneticPr fontId="2"/>
  </si>
  <si>
    <t>長崎中央市場サービス（株）</t>
    <rPh sb="0" eb="2">
      <t>ナガサキ</t>
    </rPh>
    <rPh sb="2" eb="4">
      <t>チュウオウ</t>
    </rPh>
    <rPh sb="4" eb="6">
      <t>シジョウ</t>
    </rPh>
    <rPh sb="11" eb="12">
      <t>カブ</t>
    </rPh>
    <phoneticPr fontId="2"/>
  </si>
  <si>
    <t>（公財）長崎平和推進協会</t>
    <rPh sb="1" eb="3">
      <t>コウザイ</t>
    </rPh>
    <rPh sb="2" eb="3">
      <t>ザイ</t>
    </rPh>
    <rPh sb="4" eb="6">
      <t>ナガサキ</t>
    </rPh>
    <rPh sb="6" eb="8">
      <t>ヘイワ</t>
    </rPh>
    <rPh sb="8" eb="10">
      <t>スイシン</t>
    </rPh>
    <rPh sb="10" eb="12">
      <t>キョウカイ</t>
    </rPh>
    <phoneticPr fontId="2"/>
  </si>
  <si>
    <t>（地独）長崎市立病院機構</t>
    <rPh sb="1" eb="2">
      <t>チ</t>
    </rPh>
    <rPh sb="2" eb="3">
      <t>ドク</t>
    </rPh>
    <rPh sb="4" eb="8">
      <t>ナガサキシリツ</t>
    </rPh>
    <rPh sb="8" eb="10">
      <t>ビョウイン</t>
    </rPh>
    <rPh sb="10" eb="12">
      <t>キコウ</t>
    </rPh>
    <phoneticPr fontId="2"/>
  </si>
  <si>
    <t>（公社）長崎県林業公社</t>
    <rPh sb="1" eb="3">
      <t>コウシャ</t>
    </rPh>
    <rPh sb="4" eb="7">
      <t>ナガサキケン</t>
    </rPh>
    <rPh sb="7" eb="9">
      <t>リンギョウ</t>
    </rPh>
    <rPh sb="9" eb="11">
      <t>コウシャ</t>
    </rPh>
    <phoneticPr fontId="2"/>
  </si>
  <si>
    <t>長崎県信用保証協会</t>
    <rPh sb="0" eb="3">
      <t>ナガサキケン</t>
    </rPh>
    <rPh sb="3" eb="5">
      <t>シンヨウ</t>
    </rPh>
    <rPh sb="5" eb="7">
      <t>ホショウ</t>
    </rPh>
    <rPh sb="7" eb="9">
      <t>キョウカイ</t>
    </rPh>
    <phoneticPr fontId="2"/>
  </si>
  <si>
    <t>○</t>
    <phoneticPr fontId="2"/>
  </si>
  <si>
    <t>長崎県後期高齢者医療広域連合（普通会計）</t>
  </si>
  <si>
    <t>長崎県後期高齢者医療広域連合（事業会計）</t>
  </si>
  <si>
    <t>-</t>
    <phoneticPr fontId="2"/>
  </si>
  <si>
    <t>-</t>
    <phoneticPr fontId="2"/>
  </si>
  <si>
    <t>市庁舎建設整備基金</t>
    <phoneticPr fontId="5"/>
  </si>
  <si>
    <t>地域振興基金</t>
    <phoneticPr fontId="2"/>
  </si>
  <si>
    <t>いきいき長寿社会基金</t>
    <phoneticPr fontId="2"/>
  </si>
  <si>
    <t>端島（軍艦島）整備基金</t>
    <phoneticPr fontId="2"/>
  </si>
  <si>
    <t>長崎伝習所基金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</si>
  <si>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</si>
  <si>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</si>
  <si>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令和元年度から増加し続けており、有形固定資産減価償却率についても前年度と比較して0.3％増加して67.1％となっている。また、将来負担比率、有形固定資産減価償却ともに類似団体と比較して高い状況が続いている。これは、大型事業の実施により地方債残高が増加し、既存資産については、老朽化が進んでいるためと考えられる。
今後も将来負担比率が高い水準で推移する見込みであるため、これまで以上に公債費の適正化に取り組みつつ、長崎市公共施設等総合管理計画等に基づき既存施設の長寿命化や施設総量の適正化等にも取り組む必要がある。</t>
    <rPh sb="17" eb="18">
      <t>ツヅ</t>
    </rPh>
    <rPh sb="51" eb="53">
      <t>ゾウカ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</si>
  <si>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</si>
  <si>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</si>
  <si>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</si>
  <si>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</si>
  <si>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</si>
  <si>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</si>
  <si>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r>
      <rPr>
        <sz val="11"/>
        <rFont val="ＭＳ Ｐゴシック"/>
        <family val="3"/>
        <charset val="128"/>
      </rPr>
      <t>将来負担比率、実質公債費比率ともに類似団体と比較して高い状況が続いている。
将来負担比率は地方債現在高が減少したものの、基準財政需要額算入見込額及び一般会計財政調整基金など充当可能財源がが減少した</t>
    </r>
    <r>
      <rPr>
        <sz val="11"/>
        <color indexed="8"/>
        <rFont val="ＭＳ Ｐゴシック"/>
        <family val="3"/>
        <charset val="128"/>
      </rPr>
      <t>ことなどにより、前年度に比べ5.9％上昇した。
実質公債費比率は</t>
    </r>
    <r>
      <rPr>
        <sz val="11"/>
        <rFont val="ＭＳ Ｐゴシック"/>
        <family val="3"/>
        <charset val="128"/>
      </rPr>
      <t>学校施設等整備事業債及び合併特例事業債などの元利償還額</t>
    </r>
    <r>
      <rPr>
        <sz val="11"/>
        <color indexed="8"/>
        <rFont val="ＭＳ Ｐゴシック"/>
        <family val="3"/>
        <charset val="128"/>
      </rPr>
      <t>が増加したことなどにより、前年度に比べ0.9％上昇した。
今後も大型事業の実施に伴う公債費の増加及び充当可能財源が減少していくことから、将来負担比率、実質公債費比率共に高い水準で推移する見込みであるため、これまで以上に公債費の適正化及び継続的な収支改善に取り組んでいく必要がある。</t>
    </r>
    <rPh sb="28" eb="30">
      <t>ジョウキョウ</t>
    </rPh>
    <rPh sb="31" eb="32">
      <t>ツヅ</t>
    </rPh>
    <rPh sb="52" eb="54">
      <t>ゲンショウ</t>
    </rPh>
    <rPh sb="60" eb="72">
      <t>キジュンザイセイジュヨウガクサンニュウミコミガク</t>
    </rPh>
    <rPh sb="72" eb="73">
      <t>オヨ</t>
    </rPh>
    <rPh sb="74" eb="78">
      <t>イッパンカイケイ</t>
    </rPh>
    <rPh sb="78" eb="84">
      <t>ザイセイチョウセイキキン</t>
    </rPh>
    <rPh sb="86" eb="92">
      <t>ジュウトウカノウザイゲン</t>
    </rPh>
    <rPh sb="94" eb="96">
      <t>ゲンショウ</t>
    </rPh>
    <rPh sb="140" eb="141">
      <t>オヨ</t>
    </rPh>
    <rPh sb="142" eb="146">
      <t>ガッペイトクレイ</t>
    </rPh>
    <rPh sb="146" eb="149">
      <t>ジギョウサイ</t>
    </rPh>
    <rPh sb="152" eb="157">
      <t>ガンリショウカンガク</t>
    </rPh>
    <rPh sb="197" eb="198">
      <t>トモナ</t>
    </rPh>
    <rPh sb="205" eb="206">
      <t>オヨ</t>
    </rPh>
    <rPh sb="207" eb="213">
      <t>ジュウトウカノウザイゲン</t>
    </rPh>
    <rPh sb="214" eb="216">
      <t>ゲンショウ</t>
    </rPh>
    <rPh sb="241" eb="242">
      <t>タカ</t>
    </rPh>
    <rPh sb="243" eb="245">
      <t>スイジュン</t>
    </rPh>
    <rPh sb="246" eb="248">
      <t>スイイ</t>
    </rPh>
    <rPh sb="273" eb="274">
      <t>オヨ</t>
    </rPh>
    <rPh sb="275" eb="278">
      <t>ケイゾクテキ</t>
    </rPh>
    <rPh sb="279" eb="283">
      <t>シュウシカイゼン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</si>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</sst>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98"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DDE0C17-F581-4D84-9E95-826C0BC9CBC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46457</c:v>
                </c:pt>
                <c:pt idx="1">
                  <c:v>51849</c:v>
                </c:pt>
                <c:pt idx="2">
                  <c:v>52191</c:v>
                </c:pt>
                <c:pt idx="3">
                  <c:v>48105</c:v>
                </c:pt>
                <c:pt idx="4">
                  <c:v>47446</c:v>
                </c:pt>
              </c:numCache>
            </c:numRef>
          </c:val>
          <c:smooth val="0"/>
          <c:extLst>
            <c:ext xmlns:c16="http://schemas.microsoft.com/office/drawing/2014/chart" uri="{C3380CC4-5D6E-409C-BE32-E72D297353CC}">
              <c16:uniqueId val="{00000000-F00F-402C-92D2-8EA95465909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46026</c:v>
                </c:pt>
                <c:pt idx="1">
                  <c:v>76769</c:v>
                </c:pt>
                <c:pt idx="2">
                  <c:v>91732</c:v>
                </c:pt>
                <c:pt idx="3">
                  <c:v>95228</c:v>
                </c:pt>
                <c:pt idx="4">
                  <c:v>78049</c:v>
                </c:pt>
              </c:numCache>
            </c:numRef>
          </c:val>
          <c:smooth val="0"/>
          <c:extLst>
            <c:ext xmlns:c16="http://schemas.microsoft.com/office/drawing/2014/chart" uri="{C3380CC4-5D6E-409C-BE32-E72D297353CC}">
              <c16:uniqueId val="{00000001-F00F-402C-92D2-8EA95465909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2.4300000000000002</c:v>
                </c:pt>
                <c:pt idx="1">
                  <c:v>3.4</c:v>
                </c:pt>
                <c:pt idx="2">
                  <c:v>2.74</c:v>
                </c:pt>
                <c:pt idx="3">
                  <c:v>2.82</c:v>
                </c:pt>
                <c:pt idx="4">
                  <c:v>6.85</c:v>
                </c:pt>
              </c:numCache>
            </c:numRef>
          </c:val>
          <c:extLst>
            <c:ext xmlns:c16="http://schemas.microsoft.com/office/drawing/2014/chart" uri="{C3380CC4-5D6E-409C-BE32-E72D297353CC}">
              <c16:uniqueId val="{00000000-32E5-45D5-92EC-E63BC4B68C2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12.55</c:v>
                </c:pt>
                <c:pt idx="1">
                  <c:v>12.32</c:v>
                </c:pt>
                <c:pt idx="2">
                  <c:v>11.13</c:v>
                </c:pt>
                <c:pt idx="3">
                  <c:v>11.72</c:v>
                </c:pt>
                <c:pt idx="4">
                  <c:v>10.75</c:v>
                </c:pt>
              </c:numCache>
            </c:numRef>
          </c:val>
          <c:extLst>
            <c:ext xmlns:c16="http://schemas.microsoft.com/office/drawing/2014/chart" uri="{C3380CC4-5D6E-409C-BE32-E72D297353CC}">
              <c16:uniqueId val="{00000001-32E5-45D5-92EC-E63BC4B68C2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-0.38</c:v>
                </c:pt>
                <c:pt idx="1">
                  <c:v>0.63</c:v>
                </c:pt>
                <c:pt idx="2">
                  <c:v>-1.61</c:v>
                </c:pt>
                <c:pt idx="3">
                  <c:v>1.05</c:v>
                </c:pt>
                <c:pt idx="4">
                  <c:v>2.64</c:v>
                </c:pt>
              </c:numCache>
            </c:numRef>
          </c:val>
          <c:smooth val="0"/>
          <c:extLst>
            <c:ext xmlns:c16="http://schemas.microsoft.com/office/drawing/2014/chart" uri="{C3380CC4-5D6E-409C-BE32-E72D297353CC}">
              <c16:uniqueId val="{00000002-32E5-45D5-92EC-E63BC4B68C2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2C8E-4AAB-A926-3E432AC14A5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C8E-4AAB-A926-3E432AC14A57}"/>
            </c:ext>
          </c:extLst>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2C8E-4AAB-A926-3E432AC14A57}"/>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0.06</c:v>
                </c:pt>
                <c:pt idx="2">
                  <c:v>#N/A</c:v>
                </c:pt>
                <c:pt idx="3">
                  <c:v>0.06</c:v>
                </c:pt>
                <c:pt idx="4">
                  <c:v>#N/A</c:v>
                </c:pt>
                <c:pt idx="5">
                  <c:v>0.06</c:v>
                </c:pt>
                <c:pt idx="6">
                  <c:v>#N/A</c:v>
                </c:pt>
                <c:pt idx="7">
                  <c:v>0.02</c:v>
                </c:pt>
                <c:pt idx="8">
                  <c:v>#N/A</c:v>
                </c:pt>
                <c:pt idx="9">
                  <c:v>0.02</c:v>
                </c:pt>
              </c:numCache>
            </c:numRef>
          </c:val>
          <c:extLst>
            <c:ext xmlns:c16="http://schemas.microsoft.com/office/drawing/2014/chart" uri="{C3380CC4-5D6E-409C-BE32-E72D297353CC}">
              <c16:uniqueId val="{00000003-2C8E-4AAB-A926-3E432AC14A57}"/>
            </c:ext>
          </c:extLst>
        </c:ser>
        <c:ser>
          <c:idx val="4"/>
          <c:order val="4"/>
          <c:tx>
            <c:strRef>
              <c:f>データシート!$A$31</c:f>
              <c:strCache>
                <c:ptCount val="1"/>
                <c:pt idx="0">
                  <c:v>母子父子寡婦福祉資金貸付事業特別会計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c:v>
                </c:pt>
                <c:pt idx="2">
                  <c:v>#N/A</c:v>
                </c:pt>
                <c:pt idx="3">
                  <c:v>0.15</c:v>
                </c:pt>
                <c:pt idx="4">
                  <c:v>#N/A</c:v>
                </c:pt>
                <c:pt idx="5">
                  <c:v>0.18</c:v>
                </c:pt>
                <c:pt idx="6">
                  <c:v>#N/A</c:v>
                </c:pt>
                <c:pt idx="7">
                  <c:v>0.12</c:v>
                </c:pt>
                <c:pt idx="8">
                  <c:v>#N/A</c:v>
                </c:pt>
                <c:pt idx="9">
                  <c:v>0.06</c:v>
                </c:pt>
              </c:numCache>
            </c:numRef>
          </c:val>
          <c:extLst>
            <c:ext xmlns:c16="http://schemas.microsoft.com/office/drawing/2014/chart" uri="{C3380CC4-5D6E-409C-BE32-E72D297353CC}">
              <c16:uniqueId val="{00000004-2C8E-4AAB-A926-3E432AC14A57}"/>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0.24</c:v>
                </c:pt>
                <c:pt idx="2">
                  <c:v>#N/A</c:v>
                </c:pt>
                <c:pt idx="3">
                  <c:v>0.22</c:v>
                </c:pt>
                <c:pt idx="4">
                  <c:v>#N/A</c:v>
                </c:pt>
                <c:pt idx="5">
                  <c:v>0.12</c:v>
                </c:pt>
                <c:pt idx="6">
                  <c:v>#N/A</c:v>
                </c:pt>
                <c:pt idx="7">
                  <c:v>0.32</c:v>
                </c:pt>
                <c:pt idx="8">
                  <c:v>#N/A</c:v>
                </c:pt>
                <c:pt idx="9">
                  <c:v>0.31</c:v>
                </c:pt>
              </c:numCache>
            </c:numRef>
          </c:val>
          <c:extLst>
            <c:ext xmlns:c16="http://schemas.microsoft.com/office/drawing/2014/chart" uri="{C3380CC4-5D6E-409C-BE32-E72D297353CC}">
              <c16:uniqueId val="{00000005-2C8E-4AAB-A926-3E432AC14A57}"/>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2.04</c:v>
                </c:pt>
                <c:pt idx="2">
                  <c:v>#N/A</c:v>
                </c:pt>
                <c:pt idx="3">
                  <c:v>1.1000000000000001</c:v>
                </c:pt>
                <c:pt idx="4">
                  <c:v>#N/A</c:v>
                </c:pt>
                <c:pt idx="5">
                  <c:v>1.25</c:v>
                </c:pt>
                <c:pt idx="6">
                  <c:v>#N/A</c:v>
                </c:pt>
                <c:pt idx="7">
                  <c:v>1.1399999999999999</c:v>
                </c:pt>
                <c:pt idx="8">
                  <c:v>#N/A</c:v>
                </c:pt>
                <c:pt idx="9">
                  <c:v>1.29</c:v>
                </c:pt>
              </c:numCache>
            </c:numRef>
          </c:val>
          <c:extLst>
            <c:ext xmlns:c16="http://schemas.microsoft.com/office/drawing/2014/chart" uri="{C3380CC4-5D6E-409C-BE32-E72D297353CC}">
              <c16:uniqueId val="{00000006-2C8E-4AAB-A926-3E432AC14A57}"/>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2.33</c:v>
                </c:pt>
                <c:pt idx="2">
                  <c:v>#N/A</c:v>
                </c:pt>
                <c:pt idx="3">
                  <c:v>3.24</c:v>
                </c:pt>
                <c:pt idx="4">
                  <c:v>#N/A</c:v>
                </c:pt>
                <c:pt idx="5">
                  <c:v>2.56</c:v>
                </c:pt>
                <c:pt idx="6">
                  <c:v>#N/A</c:v>
                </c:pt>
                <c:pt idx="7">
                  <c:v>2.69</c:v>
                </c:pt>
                <c:pt idx="8">
                  <c:v>#N/A</c:v>
                </c:pt>
                <c:pt idx="9">
                  <c:v>6.78</c:v>
                </c:pt>
              </c:numCache>
            </c:numRef>
          </c:val>
          <c:extLst>
            <c:ext xmlns:c16="http://schemas.microsoft.com/office/drawing/2014/chart" uri="{C3380CC4-5D6E-409C-BE32-E72D297353CC}">
              <c16:uniqueId val="{00000007-2C8E-4AAB-A926-3E432AC14A57}"/>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8.07</c:v>
                </c:pt>
                <c:pt idx="2">
                  <c:v>#N/A</c:v>
                </c:pt>
                <c:pt idx="3">
                  <c:v>9.57</c:v>
                </c:pt>
                <c:pt idx="4">
                  <c:v>#N/A</c:v>
                </c:pt>
                <c:pt idx="5">
                  <c:v>9.5</c:v>
                </c:pt>
                <c:pt idx="6">
                  <c:v>#N/A</c:v>
                </c:pt>
                <c:pt idx="7">
                  <c:v>10.130000000000001</c:v>
                </c:pt>
                <c:pt idx="8">
                  <c:v>#N/A</c:v>
                </c:pt>
                <c:pt idx="9">
                  <c:v>11.22</c:v>
                </c:pt>
              </c:numCache>
            </c:numRef>
          </c:val>
          <c:extLst>
            <c:ext xmlns:c16="http://schemas.microsoft.com/office/drawing/2014/chart" uri="{C3380CC4-5D6E-409C-BE32-E72D297353CC}">
              <c16:uniqueId val="{00000008-2C8E-4AAB-A926-3E432AC14A5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13.99</c:v>
                </c:pt>
                <c:pt idx="2">
                  <c:v>#N/A</c:v>
                </c:pt>
                <c:pt idx="3">
                  <c:v>14.51</c:v>
                </c:pt>
                <c:pt idx="4">
                  <c:v>#N/A</c:v>
                </c:pt>
                <c:pt idx="5">
                  <c:v>14.52</c:v>
                </c:pt>
                <c:pt idx="6">
                  <c:v>#N/A</c:v>
                </c:pt>
                <c:pt idx="7">
                  <c:v>14.12</c:v>
                </c:pt>
                <c:pt idx="8">
                  <c:v>#N/A</c:v>
                </c:pt>
                <c:pt idx="9">
                  <c:v>13.83</c:v>
                </c:pt>
              </c:numCache>
            </c:numRef>
          </c:val>
          <c:extLst>
            <c:ext xmlns:c16="http://schemas.microsoft.com/office/drawing/2014/chart" uri="{C3380CC4-5D6E-409C-BE32-E72D297353CC}">
              <c16:uniqueId val="{00000009-2C8E-4AAB-A926-3E432AC14A5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21872</c:v>
                </c:pt>
                <c:pt idx="5">
                  <c:v>20561</c:v>
                </c:pt>
                <c:pt idx="8">
                  <c:v>21051</c:v>
                </c:pt>
                <c:pt idx="11">
                  <c:v>20411</c:v>
                </c:pt>
                <c:pt idx="14">
                  <c:v>21274</c:v>
                </c:pt>
              </c:numCache>
            </c:numRef>
          </c:val>
          <c:extLst>
            <c:ext xmlns:c16="http://schemas.microsoft.com/office/drawing/2014/chart" uri="{C3380CC4-5D6E-409C-BE32-E72D297353CC}">
              <c16:uniqueId val="{00000000-5712-43F1-BC42-275D5765DA6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712-43F1-BC42-275D5765DA6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60</c:v>
                </c:pt>
                <c:pt idx="3">
                  <c:v>60</c:v>
                </c:pt>
                <c:pt idx="6">
                  <c:v>59</c:v>
                </c:pt>
                <c:pt idx="9">
                  <c:v>59</c:v>
                </c:pt>
                <c:pt idx="12">
                  <c:v>94</c:v>
                </c:pt>
              </c:numCache>
            </c:numRef>
          </c:val>
          <c:extLst>
            <c:ext xmlns:c16="http://schemas.microsoft.com/office/drawing/2014/chart" uri="{C3380CC4-5D6E-409C-BE32-E72D297353CC}">
              <c16:uniqueId val="{00000002-5712-43F1-BC42-275D5765DA6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712-43F1-BC42-275D5765DA6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5002</c:v>
                </c:pt>
                <c:pt idx="3">
                  <c:v>4967</c:v>
                </c:pt>
                <c:pt idx="6">
                  <c:v>4966</c:v>
                </c:pt>
                <c:pt idx="9">
                  <c:v>4738</c:v>
                </c:pt>
                <c:pt idx="12">
                  <c:v>4480</c:v>
                </c:pt>
              </c:numCache>
            </c:numRef>
          </c:val>
          <c:extLst>
            <c:ext xmlns:c16="http://schemas.microsoft.com/office/drawing/2014/chart" uri="{C3380CC4-5D6E-409C-BE32-E72D297353CC}">
              <c16:uniqueId val="{00000004-5712-43F1-BC42-275D5765DA6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712-43F1-BC42-275D5765DA6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712-43F1-BC42-275D5765DA6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23604</c:v>
                </c:pt>
                <c:pt idx="3">
                  <c:v>22131</c:v>
                </c:pt>
                <c:pt idx="6">
                  <c:v>23232</c:v>
                </c:pt>
                <c:pt idx="9">
                  <c:v>24460</c:v>
                </c:pt>
                <c:pt idx="12">
                  <c:v>25642</c:v>
                </c:pt>
              </c:numCache>
            </c:numRef>
          </c:val>
          <c:extLst>
            <c:ext xmlns:c16="http://schemas.microsoft.com/office/drawing/2014/chart" uri="{C3380CC4-5D6E-409C-BE32-E72D297353CC}">
              <c16:uniqueId val="{00000007-5712-43F1-BC42-275D5765DA6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6794</c:v>
                </c:pt>
                <c:pt idx="2">
                  <c:v>#N/A</c:v>
                </c:pt>
                <c:pt idx="3">
                  <c:v>#N/A</c:v>
                </c:pt>
                <c:pt idx="4">
                  <c:v>6597</c:v>
                </c:pt>
                <c:pt idx="5">
                  <c:v>#N/A</c:v>
                </c:pt>
                <c:pt idx="6">
                  <c:v>#N/A</c:v>
                </c:pt>
                <c:pt idx="7">
                  <c:v>7206</c:v>
                </c:pt>
                <c:pt idx="8">
                  <c:v>#N/A</c:v>
                </c:pt>
                <c:pt idx="9">
                  <c:v>#N/A</c:v>
                </c:pt>
                <c:pt idx="10">
                  <c:v>8846</c:v>
                </c:pt>
                <c:pt idx="11">
                  <c:v>#N/A</c:v>
                </c:pt>
                <c:pt idx="12">
                  <c:v>#N/A</c:v>
                </c:pt>
                <c:pt idx="13">
                  <c:v>8942</c:v>
                </c:pt>
                <c:pt idx="14">
                  <c:v>#N/A</c:v>
                </c:pt>
              </c:numCache>
            </c:numRef>
          </c:val>
          <c:smooth val="0"/>
          <c:extLst>
            <c:ext xmlns:c16="http://schemas.microsoft.com/office/drawing/2014/chart" uri="{C3380CC4-5D6E-409C-BE32-E72D297353CC}">
              <c16:uniqueId val="{00000008-5712-43F1-BC42-275D5765DA6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180290</c:v>
                </c:pt>
                <c:pt idx="5">
                  <c:v>177141</c:v>
                </c:pt>
                <c:pt idx="8">
                  <c:v>178389</c:v>
                </c:pt>
                <c:pt idx="11">
                  <c:v>176323</c:v>
                </c:pt>
                <c:pt idx="14">
                  <c:v>170536</c:v>
                </c:pt>
              </c:numCache>
            </c:numRef>
          </c:val>
          <c:extLst>
            <c:ext xmlns:c16="http://schemas.microsoft.com/office/drawing/2014/chart" uri="{C3380CC4-5D6E-409C-BE32-E72D297353CC}">
              <c16:uniqueId val="{00000000-8334-4319-9AF5-0466FA2615C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38120</c:v>
                </c:pt>
                <c:pt idx="5">
                  <c:v>35702</c:v>
                </c:pt>
                <c:pt idx="8">
                  <c:v>36960</c:v>
                </c:pt>
                <c:pt idx="11">
                  <c:v>36282</c:v>
                </c:pt>
                <c:pt idx="14">
                  <c:v>38075</c:v>
                </c:pt>
              </c:numCache>
            </c:numRef>
          </c:val>
          <c:extLst>
            <c:ext xmlns:c16="http://schemas.microsoft.com/office/drawing/2014/chart" uri="{C3380CC4-5D6E-409C-BE32-E72D297353CC}">
              <c16:uniqueId val="{00000001-8334-4319-9AF5-0466FA2615C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50020</c:v>
                </c:pt>
                <c:pt idx="5">
                  <c:v>47954</c:v>
                </c:pt>
                <c:pt idx="8">
                  <c:v>45812</c:v>
                </c:pt>
                <c:pt idx="11">
                  <c:v>48057</c:v>
                </c:pt>
                <c:pt idx="14">
                  <c:v>45045</c:v>
                </c:pt>
              </c:numCache>
            </c:numRef>
          </c:val>
          <c:extLst>
            <c:ext xmlns:c16="http://schemas.microsoft.com/office/drawing/2014/chart" uri="{C3380CC4-5D6E-409C-BE32-E72D297353CC}">
              <c16:uniqueId val="{00000002-8334-4319-9AF5-0466FA2615C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334-4319-9AF5-0466FA2615C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334-4319-9AF5-0466FA2615C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2129</c:v>
                </c:pt>
                <c:pt idx="3">
                  <c:v>2499</c:v>
                </c:pt>
                <c:pt idx="6">
                  <c:v>470</c:v>
                </c:pt>
                <c:pt idx="9">
                  <c:v>23</c:v>
                </c:pt>
                <c:pt idx="12">
                  <c:v>194</c:v>
                </c:pt>
              </c:numCache>
            </c:numRef>
          </c:val>
          <c:extLst>
            <c:ext xmlns:c16="http://schemas.microsoft.com/office/drawing/2014/chart" uri="{C3380CC4-5D6E-409C-BE32-E72D297353CC}">
              <c16:uniqueId val="{00000005-8334-4319-9AF5-0466FA2615C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17159</c:v>
                </c:pt>
                <c:pt idx="3">
                  <c:v>16399</c:v>
                </c:pt>
                <c:pt idx="6">
                  <c:v>20393</c:v>
                </c:pt>
                <c:pt idx="9">
                  <c:v>20252</c:v>
                </c:pt>
                <c:pt idx="12">
                  <c:v>20228</c:v>
                </c:pt>
              </c:numCache>
            </c:numRef>
          </c:val>
          <c:extLst>
            <c:ext xmlns:c16="http://schemas.microsoft.com/office/drawing/2014/chart" uri="{C3380CC4-5D6E-409C-BE32-E72D297353CC}">
              <c16:uniqueId val="{00000006-8334-4319-9AF5-0466FA2615C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8334-4319-9AF5-0466FA2615C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44922</c:v>
                </c:pt>
                <c:pt idx="3">
                  <c:v>42718</c:v>
                </c:pt>
                <c:pt idx="6">
                  <c:v>40942</c:v>
                </c:pt>
                <c:pt idx="9">
                  <c:v>40577</c:v>
                </c:pt>
                <c:pt idx="12">
                  <c:v>37385</c:v>
                </c:pt>
              </c:numCache>
            </c:numRef>
          </c:val>
          <c:extLst>
            <c:ext xmlns:c16="http://schemas.microsoft.com/office/drawing/2014/chart" uri="{C3380CC4-5D6E-409C-BE32-E72D297353CC}">
              <c16:uniqueId val="{00000008-8334-4319-9AF5-0466FA2615C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199</c:v>
                </c:pt>
                <c:pt idx="3">
                  <c:v>144</c:v>
                </c:pt>
                <c:pt idx="6">
                  <c:v>86</c:v>
                </c:pt>
                <c:pt idx="9">
                  <c:v>347</c:v>
                </c:pt>
                <c:pt idx="12">
                  <c:v>892</c:v>
                </c:pt>
              </c:numCache>
            </c:numRef>
          </c:val>
          <c:extLst>
            <c:ext xmlns:c16="http://schemas.microsoft.com/office/drawing/2014/chart" uri="{C3380CC4-5D6E-409C-BE32-E72D297353CC}">
              <c16:uniqueId val="{00000009-8334-4319-9AF5-0466FA2615C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261846</c:v>
                </c:pt>
                <c:pt idx="3">
                  <c:v>267543</c:v>
                </c:pt>
                <c:pt idx="6">
                  <c:v>276182</c:v>
                </c:pt>
                <c:pt idx="9">
                  <c:v>285243</c:v>
                </c:pt>
                <c:pt idx="12">
                  <c:v>282908</c:v>
                </c:pt>
              </c:numCache>
            </c:numRef>
          </c:val>
          <c:extLst>
            <c:ext xmlns:c16="http://schemas.microsoft.com/office/drawing/2014/chart" uri="{C3380CC4-5D6E-409C-BE32-E72D297353CC}">
              <c16:uniqueId val="{0000000A-8334-4319-9AF5-0466FA2615C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57825</c:v>
                </c:pt>
                <c:pt idx="2">
                  <c:v>#N/A</c:v>
                </c:pt>
                <c:pt idx="3">
                  <c:v>#N/A</c:v>
                </c:pt>
                <c:pt idx="4">
                  <c:v>68507</c:v>
                </c:pt>
                <c:pt idx="5">
                  <c:v>#N/A</c:v>
                </c:pt>
                <c:pt idx="6">
                  <c:v>#N/A</c:v>
                </c:pt>
                <c:pt idx="7">
                  <c:v>76913</c:v>
                </c:pt>
                <c:pt idx="8">
                  <c:v>#N/A</c:v>
                </c:pt>
                <c:pt idx="9">
                  <c:v>#N/A</c:v>
                </c:pt>
                <c:pt idx="10">
                  <c:v>85780</c:v>
                </c:pt>
                <c:pt idx="11">
                  <c:v>#N/A</c:v>
                </c:pt>
                <c:pt idx="12">
                  <c:v>#N/A</c:v>
                </c:pt>
                <c:pt idx="13">
                  <c:v>87952</c:v>
                </c:pt>
                <c:pt idx="14">
                  <c:v>#N/A</c:v>
                </c:pt>
              </c:numCache>
            </c:numRef>
          </c:val>
          <c:smooth val="0"/>
          <c:extLst>
            <c:ext xmlns:c16="http://schemas.microsoft.com/office/drawing/2014/chart" uri="{C3380CC4-5D6E-409C-BE32-E72D297353CC}">
              <c16:uniqueId val="{0000000B-8334-4319-9AF5-0466FA2615C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11153</c:v>
                </c:pt>
                <c:pt idx="1">
                  <c:v>12078</c:v>
                </c:pt>
                <c:pt idx="2">
                  <c:v>10765</c:v>
                </c:pt>
              </c:numCache>
            </c:numRef>
          </c:val>
          <c:extLst>
            <c:ext xmlns:c16="http://schemas.microsoft.com/office/drawing/2014/chart" uri="{C3380CC4-5D6E-409C-BE32-E72D297353CC}">
              <c16:uniqueId val="{00000000-FDA2-4726-8614-6A9404F26F1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6793</c:v>
                </c:pt>
                <c:pt idx="1">
                  <c:v>9307</c:v>
                </c:pt>
                <c:pt idx="2">
                  <c:v>9099</c:v>
                </c:pt>
              </c:numCache>
            </c:numRef>
          </c:val>
          <c:extLst>
            <c:ext xmlns:c16="http://schemas.microsoft.com/office/drawing/2014/chart" uri="{C3380CC4-5D6E-409C-BE32-E72D297353CC}">
              <c16:uniqueId val="{00000001-FDA2-4726-8614-6A9404F26F1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26155</c:v>
                </c:pt>
                <c:pt idx="1">
                  <c:v>24097</c:v>
                </c:pt>
                <c:pt idx="2">
                  <c:v>22964</c:v>
                </c:pt>
              </c:numCache>
            </c:numRef>
          </c:val>
          <c:extLst>
            <c:ext xmlns:c16="http://schemas.microsoft.com/office/drawing/2014/chart" uri="{C3380CC4-5D6E-409C-BE32-E72D297353CC}">
              <c16:uniqueId val="{00000002-FDA2-4726-8614-6A9404F26F1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{F3461E74-5325-419E-A9D4-94BEAA8EEC56}</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174F-4F87-A027-113D8E25A55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{38C16433-6A06-41AF-8EA4-EEEDDA57668B}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74F-4F87-A027-113D8E25A55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{32E2E736-CCC3-488E-82DB-12FF34CAE0A5}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74F-4F87-A027-113D8E25A55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{A1662338-AF54-4399-83B9-E374A9B35436}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74F-4F87-A027-113D8E25A55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{7FB05BEC-D027-459C-8BD4-4661624892CC}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74F-4F87-A027-113D8E25A55D}"/>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{7813B481-ADC4-4BC3-9D27-FF72B83B680A}</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174F-4F87-A027-113D8E25A55D}"/>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{10881709-98B7-47B8-BECF-498F40DDA4B7}</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174F-4F87-A027-113D8E25A55D}"/>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{E129F8C8-BFDB-47BD-AEB5-6A69A47EE4B2}</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174F-4F87-A027-113D8E25A55D}"/>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{BDD18CC5-A57C-4BC3-9FC0-6E3B035EEC62}</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174F-4F87-A027-113D8E25A55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64.400000000000006</c:v>
                </c:pt>
                <c:pt idx="8">
                  <c:v>65.3</c:v>
                </c:pt>
                <c:pt idx="16">
                  <c:v>68.099999999999994</c:v>
                </c:pt>
                <c:pt idx="24">
                  <c:v>66.8</c:v>
                </c:pt>
                <c:pt idx="32">
                  <c:v>67.099999999999994</c:v>
                </c:pt>
              </c:numCache>
            </c:numRef>
          </c:xVal>
          <c:yVal>
            <c:numRef>
              <c:f>公会計指標分析・財政指標組合せ分析表!$BP$51:$DC$51</c:f>
              <c:numCache>
                <c:formatCode>#,##0.0;"▲ "#,##0.0</c:formatCode>
                <c:ptCount val="40"/>
                <c:pt idx="0">
                  <c:v>69.5</c:v>
                </c:pt>
                <c:pt idx="8">
                  <c:v>82.7</c:v>
                </c:pt>
                <c:pt idx="16">
                  <c:v>91</c:v>
                </c:pt>
                <c:pt idx="24">
                  <c:v>98</c:v>
                </c:pt>
                <c:pt idx="32">
                  <c:v>103.9</c:v>
                </c:pt>
              </c:numCache>
            </c:numRef>
          </c:yVal>
          <c:smooth val="0"/>
          <c:extLst>
            <c:ext xmlns:c16="http://schemas.microsoft.com/office/drawing/2014/chart" uri="{C3380CC4-5D6E-409C-BE32-E72D297353CC}">
              <c16:uniqueId val="{00000009-174F-4F87-A027-113D8E25A55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{E1021179-0DCC-4149-81C4-D6EE8A232308}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174F-4F87-A027-113D8E25A55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{B95F1F43-E8A5-43D3-B644-9D861AA57216}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74F-4F87-A027-113D8E25A55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{098B59C3-40C5-4FF3-95D9-4E12C88DEE1C}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74F-4F87-A027-113D8E25A55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{A095DAC1-3F62-4FB0-9C47-47DCB08E7E0D}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74F-4F87-A027-113D8E25A55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{ED662CE5-2757-4189-8384-20C48EAB2F9A}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74F-4F87-A027-113D8E25A55D}"/>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{798EF0CA-68DF-49C9-B8D7-8D2C32175EC6}</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174F-4F87-A027-113D8E25A55D}"/>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{7FA8747C-4996-4E4B-B116-43A9F7C0A992}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174F-4F87-A027-113D8E25A55D}"/>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{4D9FCC07-5B5E-4955-810D-89BA6AC90664}</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174F-4F87-A027-113D8E25A55D}"/>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{04E2478E-19D6-4791-AA34-68E3080B58D5}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174F-4F87-A027-113D8E25A55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61.1</c:v>
                </c:pt>
                <c:pt idx="8">
                  <c:v>61.9</c:v>
                </c:pt>
                <c:pt idx="16">
                  <c:v>62.7</c:v>
                </c:pt>
                <c:pt idx="24">
                  <c:v>63.9</c:v>
                </c:pt>
                <c:pt idx="32">
                  <c:v>64.8</c:v>
                </c:pt>
              </c:numCache>
            </c:numRef>
          </c:xVal>
          <c:yVal>
            <c:numRef>
              <c:f>公会計指標分析・財政指標組合せ分析表!$BP$55:$DC$55</c:f>
              <c:numCache>
                <c:formatCode>#,##0.0;"▲ "#,##0.0</c:formatCode>
                <c:ptCount val="40"/>
                <c:pt idx="0">
                  <c:v>34</c:v>
                </c:pt>
                <c:pt idx="8">
                  <c:v>33.9</c:v>
                </c:pt>
                <c:pt idx="16">
                  <c:v>31.5</c:v>
                </c:pt>
                <c:pt idx="24">
                  <c:v>23.4</c:v>
                </c:pt>
                <c:pt idx="32">
                  <c:v>18.2</c:v>
                </c:pt>
              </c:numCache>
            </c:numRef>
          </c:yVal>
          <c:smooth val="0"/>
          <c:extLst>
            <c:ext xmlns:c16="http://schemas.microsoft.com/office/drawing/2014/chart" uri="{C3380CC4-5D6E-409C-BE32-E72D297353CC}">
              <c16:uniqueId val="{00000013-174F-4F87-A027-113D8E25A55D}"/>
            </c:ext>
          </c:extLst>
        </c:ser>
        <c:dLbls>
          <c:showLegendKey val="0"/>
          <c:showVal val="1"/>
          <c:showCatName val="0"/>
          <c:showSerName val="0"/>
          <c:showPercent val="0"/>
          <c:showBubbleSize val="0"/>
        </c:dLbls>
        <c:axId val="46179840"/>
        <c:axId val="46181760"/>
      </c:scatterChart>
      <c:valAx>
        <c:axId val="46179840"/>
        <c:scaling>
          <c:orientation val="maxMin"/>
          <c:max val="69"/>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{1EAC0308-6804-4603-8E31-DA8C0432004F}</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AE6D-4321-867A-2B3E86796CE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{AF0881CE-97C3-4AEC-987F-3FEE7241D501}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E6D-4321-867A-2B3E86796CE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{FB9C38B4-1698-4431-BEBE-F9ADA28C5DD2}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E6D-4321-867A-2B3E86796CE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{2FF26DFE-9459-45E1-8445-5FE92D338964}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E6D-4321-867A-2B3E86796CE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{C0B2B98D-68B5-44B4-9510-C8713E1F8CA6}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E6D-4321-867A-2B3E86796CE5}"/>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{9D1ECCFF-F718-4CE8-8D7B-7F099D9EBCBC}</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AE6D-4321-867A-2B3E86796CE5}"/>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{B2A73D01-7F96-4911-A189-F6CE0C08D0DB}</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AE6D-4321-867A-2B3E86796CE5}"/>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{858BCFD1-0079-47D9-8242-C5EAD3BD54E3}</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AE6D-4321-867A-2B3E86796CE5}"/>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{CF0DF79A-E1BE-46BD-A575-693016B754A2}</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AE6D-4321-867A-2B3E86796CE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7.6</c:v>
                </c:pt>
                <c:pt idx="8">
                  <c:v>7.9</c:v>
                </c:pt>
                <c:pt idx="16">
                  <c:v>8.1999999999999993</c:v>
                </c:pt>
                <c:pt idx="24">
                  <c:v>8.8000000000000007</c:v>
                </c:pt>
                <c:pt idx="32">
                  <c:v>9.6999999999999993</c:v>
                </c:pt>
              </c:numCache>
            </c:numRef>
          </c:xVal>
          <c:yVal>
            <c:numRef>
              <c:f>公会計指標分析・財政指標組合せ分析表!$BP$73:$DC$73</c:f>
              <c:numCache>
                <c:formatCode>#,##0.0;"▲ "#,##0.0</c:formatCode>
                <c:ptCount val="40"/>
                <c:pt idx="0">
                  <c:v>69.5</c:v>
                </c:pt>
                <c:pt idx="8">
                  <c:v>82.7</c:v>
                </c:pt>
                <c:pt idx="16">
                  <c:v>91</c:v>
                </c:pt>
                <c:pt idx="24">
                  <c:v>98</c:v>
                </c:pt>
                <c:pt idx="32">
                  <c:v>103.9</c:v>
                </c:pt>
              </c:numCache>
            </c:numRef>
          </c:yVal>
          <c:smooth val="0"/>
          <c:extLst>
            <c:ext xmlns:c16="http://schemas.microsoft.com/office/drawing/2014/chart" uri="{C3380CC4-5D6E-409C-BE32-E72D297353CC}">
              <c16:uniqueId val="{00000009-AE6D-4321-867A-2B3E86796CE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{4E573AF5-25EB-4539-AF64-C30E0E4FACD1}</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AE6D-4321-867A-2B3E86796CE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{2F86FB08-BB09-401D-927B-25723FC95A36}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E6D-4321-867A-2B3E86796CE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{BDD3D15F-A8E2-4BAF-B66F-66753E4BD985}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E6D-4321-867A-2B3E86796CE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{041D4988-18B8-43D6-A7D1-6D5861079C49}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E6D-4321-867A-2B3E86796CE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{893784A4-AF6A-4B44-812C-2B5D0C036642}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E6D-4321-867A-2B3E86796CE5}"/>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{9405CA2F-38F3-42E3-9A6C-0823B341AA4B}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AE6D-4321-867A-2B3E86796CE5}"/>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{ECE01C19-20C5-4178-ACF1-862EF8BBA5CA}</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AE6D-4321-867A-2B3E86796CE5}"/>
                </c:ext>
              </c:extLst>
            </c:dLbl>
            <c:dLbl>
              <c:idx val="24"/>
              <c:layout>
                <c:manualLayout>
                  <c:x val="-4.4905057365901307E-2"/>
                  <c:y val="-6.2416647087793951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{ADDFF7DE-8516-400E-AF55-2C10FB13CAFC}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AE6D-4321-867A-2B3E86796CE5}"/>
                </c:ext>
              </c:extLst>
            </c:dLbl>
            <c:dLbl>
              <c:idx val="32"/>
              <c:layout>
                <c:manualLayout>
                  <c:x val="-1.8235628084249993E-2"/>
                  <c:y val="-6.2416647087793951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{C21931D2-C240-4240-8090-91726FB61541}</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AE6D-4321-867A-2B3E86796CE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5.9</c:v>
                </c:pt>
                <c:pt idx="8">
                  <c:v>5.7</c:v>
                </c:pt>
                <c:pt idx="16">
                  <c:v>5.4</c:v>
                </c:pt>
                <c:pt idx="24">
                  <c:v>5.2</c:v>
                </c:pt>
                <c:pt idx="32">
                  <c:v>5.2</c:v>
                </c:pt>
              </c:numCache>
            </c:numRef>
          </c:xVal>
          <c:yVal>
            <c:numRef>
              <c:f>公会計指標分析・財政指標組合せ分析表!$BP$77:$DC$77</c:f>
              <c:numCache>
                <c:formatCode>#,##0.0;"▲ "#,##0.0</c:formatCode>
                <c:ptCount val="40"/>
                <c:pt idx="0">
                  <c:v>34</c:v>
                </c:pt>
                <c:pt idx="8">
                  <c:v>33.9</c:v>
                </c:pt>
                <c:pt idx="16">
                  <c:v>31.5</c:v>
                </c:pt>
                <c:pt idx="24">
                  <c:v>23.4</c:v>
                </c:pt>
                <c:pt idx="32">
                  <c:v>18.2</c:v>
                </c:pt>
              </c:numCache>
            </c:numRef>
          </c:yVal>
          <c:smooth val="0"/>
          <c:extLst>
            <c:ext xmlns:c16="http://schemas.microsoft.com/office/drawing/2014/chart" uri="{C3380CC4-5D6E-409C-BE32-E72D297353CC}">
              <c16:uniqueId val="{00000013-AE6D-4321-867A-2B3E86796CE5}"/>
            </c:ext>
          </c:extLst>
        </c:ser>
        <c:dLbls>
          <c:showLegendKey val="0"/>
          <c:showVal val="1"/>
          <c:showCatName val="0"/>
          <c:showSerName val="0"/>
          <c:showPercent val="0"/>
          <c:showBubbleSize val="0"/>
        </c:dLbls>
        <c:axId val="84219776"/>
        <c:axId val="84234240"/>
      </c:scatterChart>
      <c:valAx>
        <c:axId val="84219776"/>
        <c:scaling>
          <c:orientation val="maxMin"/>
          <c:max val="10"/>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年度から令和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年度の</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か年平均で算出した令和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年度の実質公債費比率は</a:t>
          </a:r>
          <a:r>
            <a:rPr kumimoji="1" lang="en-US" altLang="ja-JP" sz="1400">
              <a:latin typeface="ＭＳ ゴシック" pitchFamily="49" charset="-128"/>
              <a:ea typeface="ＭＳ ゴシック" pitchFamily="49" charset="-128"/>
            </a:rPr>
            <a:t>9.7</a:t>
          </a:r>
          <a:r>
            <a:rPr kumimoji="1" lang="ja-JP" altLang="en-US" sz="1400">
              <a:latin typeface="ＭＳ ゴシック" pitchFamily="49" charset="-128"/>
              <a:ea typeface="ＭＳ ゴシック" pitchFamily="49" charset="-128"/>
            </a:rPr>
            <a:t>％であり、令和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年度から</a:t>
          </a:r>
          <a:r>
            <a:rPr kumimoji="1" lang="en-US" altLang="ja-JP" sz="1400">
              <a:latin typeface="ＭＳ ゴシック" pitchFamily="49" charset="-128"/>
              <a:ea typeface="ＭＳ ゴシック" pitchFamily="49" charset="-128"/>
            </a:rPr>
            <a:t>0.9</a:t>
          </a:r>
          <a:r>
            <a:rPr kumimoji="1" lang="ja-JP" altLang="en-US" sz="1400">
              <a:latin typeface="ＭＳ ゴシック" pitchFamily="49" charset="-128"/>
              <a:ea typeface="ＭＳ ゴシック" pitchFamily="49" charset="-128"/>
            </a:rPr>
            <a:t>ポイント悪化している。</a:t>
          </a:r>
        </a:p>
        <a:p>
          <a:r>
            <a:rPr kumimoji="1" lang="ja-JP" altLang="en-US" sz="1400">
              <a:solidFill>
                <a:sysClr val="windowText" lastClr="000000"/>
              </a:solidFill>
              <a:latin typeface="ＭＳ ゴシック" pitchFamily="49" charset="-128"/>
              <a:ea typeface="ＭＳ ゴシック" pitchFamily="49" charset="-128"/>
            </a:rPr>
            <a:t>　これは、分子の主な構成要素である地方債の元利償還金充当一般財源が学校教育施設等整備事業債などに係る償還金の増により増加したことなどによるものである。</a:t>
          </a:r>
        </a:p>
        <a:p>
          <a:endParaRPr kumimoji="1" lang="ja-JP" altLang="en-US" sz="1400">
            <a:solidFill>
              <a:srgbClr val="FF0000"/>
            </a:solidFill>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長崎市では満期一括償還地方債を導入していないことから、満期一括償還地方債の財源として減債基金に積み立てていない。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50">
              <a:latin typeface="ＭＳ ゴシック" pitchFamily="49" charset="-128"/>
              <a:ea typeface="ＭＳ ゴシック" pitchFamily="49" charset="-128"/>
            </a:rPr>
            <a:t>【</a:t>
          </a:r>
          <a:r>
            <a:rPr kumimoji="1" lang="ja-JP" altLang="en-US" sz="1250">
              <a:latin typeface="ＭＳ ゴシック" pitchFamily="49" charset="-128"/>
              <a:ea typeface="ＭＳ ゴシック" pitchFamily="49" charset="-128"/>
            </a:rPr>
            <a:t>主な増減要素</a:t>
          </a:r>
          <a:r>
            <a:rPr kumimoji="1" lang="en-US" altLang="ja-JP" sz="1250">
              <a:latin typeface="ＭＳ ゴシック" pitchFamily="49" charset="-128"/>
              <a:ea typeface="ＭＳ ゴシック" pitchFamily="49" charset="-128"/>
            </a:rPr>
            <a:t>】</a:t>
          </a:r>
        </a:p>
        <a:p>
          <a:r>
            <a:rPr kumimoji="1" lang="ja-JP" altLang="en-US" sz="1250">
              <a:latin typeface="ＭＳ ゴシック" pitchFamily="49" charset="-128"/>
              <a:ea typeface="ＭＳ ゴシック" pitchFamily="49" charset="-128"/>
            </a:rPr>
            <a:t>・地方債残高</a:t>
          </a:r>
          <a:r>
            <a:rPr kumimoji="1" lang="en-US" altLang="ja-JP" sz="1250">
              <a:latin typeface="ＭＳ ゴシック" pitchFamily="49" charset="-128"/>
              <a:ea typeface="ＭＳ ゴシック" pitchFamily="49" charset="-128"/>
            </a:rPr>
            <a:t>(</a:t>
          </a:r>
          <a:r>
            <a:rPr kumimoji="1" lang="ja-JP" altLang="en-US" sz="1250">
              <a:latin typeface="ＭＳ ゴシック" pitchFamily="49" charset="-128"/>
              <a:ea typeface="ＭＳ ゴシック" pitchFamily="49" charset="-128"/>
            </a:rPr>
            <a:t>▲</a:t>
          </a:r>
          <a:r>
            <a:rPr kumimoji="1" lang="en-US" altLang="ja-JP" sz="1250">
              <a:latin typeface="ＭＳ ゴシック" pitchFamily="49" charset="-128"/>
              <a:ea typeface="ＭＳ ゴシック" pitchFamily="49" charset="-128"/>
            </a:rPr>
            <a:t>23.3</a:t>
          </a:r>
          <a:r>
            <a:rPr kumimoji="1" lang="ja-JP" altLang="en-US" sz="1250">
              <a:latin typeface="ＭＳ ゴシック" pitchFamily="49" charset="-128"/>
              <a:ea typeface="ＭＳ ゴシック" pitchFamily="49" charset="-128"/>
            </a:rPr>
            <a:t>億円</a:t>
          </a:r>
          <a:r>
            <a:rPr kumimoji="1" lang="en-US" altLang="ja-JP" sz="1250">
              <a:latin typeface="ＭＳ ゴシック" pitchFamily="49" charset="-128"/>
              <a:ea typeface="ＭＳ ゴシック" pitchFamily="49" charset="-128"/>
            </a:rPr>
            <a:t>)</a:t>
          </a:r>
        </a:p>
        <a:p>
          <a:r>
            <a:rPr kumimoji="1" lang="ja-JP" altLang="en-US" sz="1250">
              <a:latin typeface="ＭＳ ゴシック" pitchFamily="49" charset="-128"/>
              <a:ea typeface="ＭＳ ゴシック" pitchFamily="49" charset="-128"/>
            </a:rPr>
            <a:t>　　公共施設等適正管理推進事業債　＋</a:t>
          </a:r>
          <a:r>
            <a:rPr kumimoji="1" lang="en-US" altLang="ja-JP" sz="1250">
              <a:latin typeface="ＭＳ ゴシック" pitchFamily="49" charset="-128"/>
              <a:ea typeface="ＭＳ ゴシック" pitchFamily="49" charset="-128"/>
            </a:rPr>
            <a:t>69.5</a:t>
          </a:r>
          <a:r>
            <a:rPr kumimoji="1" lang="ja-JP" altLang="en-US" sz="1250">
              <a:latin typeface="ＭＳ ゴシック" pitchFamily="49" charset="-128"/>
              <a:ea typeface="ＭＳ ゴシック" pitchFamily="49" charset="-128"/>
            </a:rPr>
            <a:t>億円</a:t>
          </a:r>
          <a:endParaRPr kumimoji="1" lang="en-US" altLang="ja-JP" sz="1250">
            <a:latin typeface="ＭＳ ゴシック" pitchFamily="49" charset="-128"/>
            <a:ea typeface="ＭＳ ゴシック" pitchFamily="49" charset="-128"/>
          </a:endParaRPr>
        </a:p>
        <a:p>
          <a:r>
            <a:rPr kumimoji="1" lang="ja-JP" altLang="en-US" sz="1250">
              <a:latin typeface="ＭＳ ゴシック" pitchFamily="49" charset="-128"/>
              <a:ea typeface="ＭＳ ゴシック" pitchFamily="49" charset="-128"/>
            </a:rPr>
            <a:t>　　臨時財政対策債　▲</a:t>
          </a:r>
          <a:r>
            <a:rPr kumimoji="1" lang="en-US" altLang="ja-JP" sz="1250">
              <a:latin typeface="ＭＳ ゴシック" pitchFamily="49" charset="-128"/>
              <a:ea typeface="ＭＳ ゴシック" pitchFamily="49" charset="-128"/>
            </a:rPr>
            <a:t>32.0</a:t>
          </a:r>
          <a:r>
            <a:rPr kumimoji="1" lang="ja-JP" altLang="en-US" sz="1250">
              <a:latin typeface="ＭＳ ゴシック" pitchFamily="49" charset="-128"/>
              <a:ea typeface="ＭＳ ゴシック" pitchFamily="49" charset="-128"/>
            </a:rPr>
            <a:t>億円</a:t>
          </a:r>
        </a:p>
        <a:p>
          <a:r>
            <a:rPr kumimoji="1" lang="ja-JP" altLang="en-US" sz="1250">
              <a:latin typeface="ＭＳ ゴシック" pitchFamily="49" charset="-128"/>
              <a:ea typeface="ＭＳ ゴシック" pitchFamily="49" charset="-128"/>
            </a:rPr>
            <a:t>　　地方道路等整備事業債　▲</a:t>
          </a:r>
          <a:r>
            <a:rPr kumimoji="1" lang="en-US" altLang="ja-JP" sz="1250">
              <a:latin typeface="ＭＳ ゴシック" pitchFamily="49" charset="-128"/>
              <a:ea typeface="ＭＳ ゴシック" pitchFamily="49" charset="-128"/>
            </a:rPr>
            <a:t>17.3</a:t>
          </a:r>
          <a:r>
            <a:rPr kumimoji="1" lang="ja-JP" altLang="en-US" sz="1250">
              <a:latin typeface="ＭＳ ゴシック" pitchFamily="49" charset="-128"/>
              <a:ea typeface="ＭＳ ゴシック" pitchFamily="49" charset="-128"/>
            </a:rPr>
            <a:t>億円</a:t>
          </a:r>
          <a:endParaRPr kumimoji="1" lang="en-US" altLang="ja-JP" sz="1250">
            <a:latin typeface="ＭＳ ゴシック" pitchFamily="49" charset="-128"/>
            <a:ea typeface="ＭＳ ゴシック" pitchFamily="49" charset="-128"/>
          </a:endParaRPr>
        </a:p>
        <a:p>
          <a:r>
            <a:rPr kumimoji="1" lang="ja-JP" altLang="en-US" sz="1250">
              <a:latin typeface="ＭＳ ゴシック" pitchFamily="49" charset="-128"/>
              <a:ea typeface="ＭＳ ゴシック" pitchFamily="49" charset="-128"/>
            </a:rPr>
            <a:t>　　旧合併特例事業債　▲</a:t>
          </a:r>
          <a:r>
            <a:rPr kumimoji="1" lang="en-US" altLang="ja-JP" sz="1250">
              <a:latin typeface="ＭＳ ゴシック" pitchFamily="49" charset="-128"/>
              <a:ea typeface="ＭＳ ゴシック" pitchFamily="49" charset="-128"/>
            </a:rPr>
            <a:t>17.3</a:t>
          </a:r>
          <a:r>
            <a:rPr kumimoji="1" lang="ja-JP" altLang="en-US" sz="1250">
              <a:latin typeface="ＭＳ ゴシック" pitchFamily="49" charset="-128"/>
              <a:ea typeface="ＭＳ ゴシック" pitchFamily="49" charset="-128"/>
            </a:rPr>
            <a:t>億円</a:t>
          </a:r>
        </a:p>
        <a:p>
          <a:r>
            <a:rPr kumimoji="1" lang="ja-JP" altLang="en-US" sz="1250">
              <a:latin typeface="ＭＳ ゴシック" pitchFamily="49" charset="-128"/>
              <a:ea typeface="ＭＳ ゴシック" pitchFamily="49" charset="-128"/>
            </a:rPr>
            <a:t>・充当可能基金（▲</a:t>
          </a:r>
          <a:r>
            <a:rPr kumimoji="1" lang="en-US" altLang="ja-JP" sz="1250">
              <a:latin typeface="ＭＳ ゴシック" pitchFamily="49" charset="-128"/>
              <a:ea typeface="ＭＳ ゴシック" pitchFamily="49" charset="-128"/>
            </a:rPr>
            <a:t>30.1</a:t>
          </a:r>
          <a:r>
            <a:rPr kumimoji="1" lang="ja-JP" altLang="en-US" sz="1250">
              <a:latin typeface="ＭＳ ゴシック" pitchFamily="49" charset="-128"/>
              <a:ea typeface="ＭＳ ゴシック" pitchFamily="49" charset="-128"/>
            </a:rPr>
            <a:t>億円）</a:t>
          </a:r>
        </a:p>
        <a:p>
          <a:r>
            <a:rPr kumimoji="1" lang="ja-JP" altLang="en-US" sz="1250">
              <a:latin typeface="ＭＳ ゴシック" pitchFamily="49" charset="-128"/>
              <a:ea typeface="ＭＳ ゴシック" pitchFamily="49" charset="-128"/>
            </a:rPr>
            <a:t>　　財政調整基金　▲</a:t>
          </a:r>
          <a:r>
            <a:rPr kumimoji="1" lang="en-US" altLang="ja-JP" sz="1250">
              <a:latin typeface="ＭＳ ゴシック" pitchFamily="49" charset="-128"/>
              <a:ea typeface="ＭＳ ゴシック" pitchFamily="49" charset="-128"/>
            </a:rPr>
            <a:t>13.1</a:t>
          </a:r>
          <a:r>
            <a:rPr kumimoji="1" lang="ja-JP" altLang="en-US" sz="1250">
              <a:latin typeface="ＭＳ ゴシック" pitchFamily="49" charset="-128"/>
              <a:ea typeface="ＭＳ ゴシック" pitchFamily="49" charset="-128"/>
            </a:rPr>
            <a:t>億円</a:t>
          </a:r>
        </a:p>
        <a:p>
          <a:r>
            <a:rPr kumimoji="1" lang="ja-JP" altLang="en-US" sz="1250">
              <a:latin typeface="ＭＳ ゴシック" pitchFamily="49" charset="-128"/>
              <a:ea typeface="ＭＳ ゴシック" pitchFamily="49" charset="-128"/>
            </a:rPr>
            <a:t>　　減債基金　　　▲ </a:t>
          </a:r>
          <a:r>
            <a:rPr kumimoji="1" lang="en-US" altLang="ja-JP" sz="1250">
              <a:latin typeface="ＭＳ ゴシック" pitchFamily="49" charset="-128"/>
              <a:ea typeface="ＭＳ ゴシック" pitchFamily="49" charset="-128"/>
            </a:rPr>
            <a:t>2.1</a:t>
          </a:r>
          <a:r>
            <a:rPr kumimoji="1" lang="ja-JP" altLang="en-US" sz="1250">
              <a:latin typeface="ＭＳ ゴシック" pitchFamily="49" charset="-128"/>
              <a:ea typeface="ＭＳ ゴシック" pitchFamily="49" charset="-128"/>
            </a:rPr>
            <a:t>億円</a:t>
          </a:r>
        </a:p>
        <a:p>
          <a:r>
            <a:rPr kumimoji="1" lang="ja-JP" altLang="en-US" sz="1250">
              <a:latin typeface="ＭＳ ゴシック" pitchFamily="49" charset="-128"/>
              <a:ea typeface="ＭＳ ゴシック" pitchFamily="49" charset="-128"/>
            </a:rPr>
            <a:t>　　土地開発基金　▲</a:t>
          </a:r>
          <a:r>
            <a:rPr kumimoji="1" lang="en-US" altLang="ja-JP" sz="1250">
              <a:latin typeface="ＭＳ ゴシック" pitchFamily="49" charset="-128"/>
              <a:ea typeface="ＭＳ ゴシック" pitchFamily="49" charset="-128"/>
            </a:rPr>
            <a:t>16.0</a:t>
          </a:r>
          <a:r>
            <a:rPr kumimoji="1" lang="ja-JP" altLang="en-US" sz="1250">
              <a:latin typeface="ＭＳ ゴシック" pitchFamily="49" charset="-128"/>
              <a:ea typeface="ＭＳ ゴシック" pitchFamily="49" charset="-128"/>
            </a:rPr>
            <a:t>億円</a:t>
          </a:r>
        </a:p>
        <a:p>
          <a:r>
            <a:rPr kumimoji="1" lang="ja-JP" altLang="en-US" sz="1250">
              <a:latin typeface="ＭＳ ゴシック" pitchFamily="49" charset="-128"/>
              <a:ea typeface="ＭＳ ゴシック" pitchFamily="49" charset="-128"/>
            </a:rPr>
            <a:t>・充当可能特定歳入（</a:t>
          </a:r>
          <a:r>
            <a:rPr kumimoji="1" lang="en-US" altLang="ja-JP" sz="1250">
              <a:latin typeface="ＭＳ ゴシック" pitchFamily="49" charset="-128"/>
              <a:ea typeface="ＭＳ ゴシック" pitchFamily="49" charset="-128"/>
            </a:rPr>
            <a:t>+17.9</a:t>
          </a:r>
          <a:r>
            <a:rPr kumimoji="1" lang="ja-JP" altLang="en-US" sz="1250">
              <a:latin typeface="ＭＳ ゴシック" pitchFamily="49" charset="-128"/>
              <a:ea typeface="ＭＳ ゴシック" pitchFamily="49" charset="-128"/>
            </a:rPr>
            <a:t>億円）</a:t>
          </a:r>
        </a:p>
        <a:p>
          <a:r>
            <a:rPr kumimoji="1" lang="ja-JP" altLang="en-US" sz="1250">
              <a:latin typeface="ＭＳ ゴシック" pitchFamily="49" charset="-128"/>
              <a:ea typeface="ＭＳ ゴシック" pitchFamily="49" charset="-128"/>
            </a:rPr>
            <a:t>　　都市計画税充当見込額の増　</a:t>
          </a:r>
          <a:r>
            <a:rPr kumimoji="1" lang="en-US" altLang="ja-JP" sz="1250">
              <a:latin typeface="ＭＳ ゴシック" pitchFamily="49" charset="-128"/>
              <a:ea typeface="ＭＳ ゴシック" pitchFamily="49" charset="-128"/>
            </a:rPr>
            <a:t>+22.1</a:t>
          </a:r>
          <a:r>
            <a:rPr kumimoji="1" lang="ja-JP" altLang="en-US" sz="1250">
              <a:latin typeface="ＭＳ ゴシック" pitchFamily="49" charset="-128"/>
              <a:ea typeface="ＭＳ ゴシック" pitchFamily="49" charset="-128"/>
            </a:rPr>
            <a:t>億円</a:t>
          </a:r>
        </a:p>
        <a:p>
          <a:r>
            <a:rPr kumimoji="1" lang="ja-JP" altLang="en-US" sz="1250">
              <a:latin typeface="ＭＳ ゴシック" pitchFamily="49" charset="-128"/>
              <a:ea typeface="ＭＳ ゴシック" pitchFamily="49" charset="-128"/>
            </a:rPr>
            <a:t>・基準財政需要額算入見込額（▲</a:t>
          </a:r>
          <a:r>
            <a:rPr kumimoji="1" lang="en-US" altLang="ja-JP" sz="1250">
              <a:latin typeface="ＭＳ ゴシック" pitchFamily="49" charset="-128"/>
              <a:ea typeface="ＭＳ ゴシック" pitchFamily="49" charset="-128"/>
            </a:rPr>
            <a:t>57.9</a:t>
          </a:r>
          <a:r>
            <a:rPr kumimoji="1" lang="ja-JP" altLang="en-US" sz="1250">
              <a:latin typeface="ＭＳ ゴシック" pitchFamily="49" charset="-128"/>
              <a:ea typeface="ＭＳ ゴシック" pitchFamily="49" charset="-128"/>
            </a:rPr>
            <a:t>億円）</a:t>
          </a:r>
        </a:p>
        <a:p>
          <a:r>
            <a:rPr kumimoji="1" lang="ja-JP" altLang="en-US" sz="1250">
              <a:latin typeface="ＭＳ ゴシック" pitchFamily="49" charset="-128"/>
              <a:ea typeface="ＭＳ ゴシック" pitchFamily="49" charset="-128"/>
            </a:rPr>
            <a:t>　　公債費　　▲</a:t>
          </a:r>
          <a:r>
            <a:rPr kumimoji="1" lang="en-US" altLang="ja-JP" sz="1250">
              <a:latin typeface="ＭＳ ゴシック" pitchFamily="49" charset="-128"/>
              <a:ea typeface="ＭＳ ゴシック" pitchFamily="49" charset="-128"/>
            </a:rPr>
            <a:t>39.7</a:t>
          </a:r>
          <a:r>
            <a:rPr kumimoji="1" lang="ja-JP" altLang="en-US" sz="1250">
              <a:latin typeface="ＭＳ ゴシック" pitchFamily="49" charset="-128"/>
              <a:ea typeface="ＭＳ ゴシック" pitchFamily="49" charset="-128"/>
            </a:rPr>
            <a:t>億円</a:t>
          </a:r>
        </a:p>
        <a:p>
          <a:r>
            <a:rPr kumimoji="1" lang="ja-JP" altLang="en-US" sz="1250">
              <a:latin typeface="ＭＳ ゴシック" pitchFamily="49" charset="-128"/>
              <a:ea typeface="ＭＳ ゴシック" pitchFamily="49" charset="-128"/>
            </a:rPr>
            <a:t>　　下水道費　▲</a:t>
          </a:r>
          <a:r>
            <a:rPr kumimoji="1" lang="en-US" altLang="ja-JP" sz="1250">
              <a:latin typeface="ＭＳ ゴシック" pitchFamily="49" charset="-128"/>
              <a:ea typeface="ＭＳ ゴシック" pitchFamily="49" charset="-128"/>
            </a:rPr>
            <a:t>21.6</a:t>
          </a:r>
          <a:r>
            <a:rPr kumimoji="1" lang="ja-JP" altLang="en-US" sz="1250">
              <a:latin typeface="ＭＳ ゴシック" pitchFamily="49" charset="-128"/>
              <a:ea typeface="ＭＳ ゴシック" pitchFamily="49" charset="-128"/>
            </a:rPr>
            <a:t>億円</a:t>
          </a:r>
        </a:p>
        <a:p>
          <a:r>
            <a:rPr kumimoji="1" lang="ja-JP" altLang="en-US" sz="1250">
              <a:latin typeface="ＭＳ ゴシック" pitchFamily="49" charset="-128"/>
              <a:ea typeface="ＭＳ ゴシック" pitchFamily="49" charset="-128"/>
            </a:rPr>
            <a:t>　　地域振興費　＋</a:t>
          </a:r>
          <a:r>
            <a:rPr kumimoji="1" lang="en-US" altLang="ja-JP" sz="1250">
              <a:latin typeface="ＭＳ ゴシック" pitchFamily="49" charset="-128"/>
              <a:ea typeface="ＭＳ ゴシック" pitchFamily="49" charset="-128"/>
            </a:rPr>
            <a:t>15.2</a:t>
          </a:r>
          <a:r>
            <a:rPr kumimoji="1" lang="ja-JP" altLang="en-US" sz="1250">
              <a:latin typeface="ＭＳ ゴシック" pitchFamily="49" charset="-128"/>
              <a:ea typeface="ＭＳ ゴシック" pitchFamily="49" charset="-128"/>
            </a:rPr>
            <a:t>億円</a:t>
          </a:r>
        </a:p>
        <a:p>
          <a:r>
            <a:rPr kumimoji="1" lang="ja-JP" altLang="en-US" sz="1250">
              <a:solidFill>
                <a:srgbClr val="FF0000"/>
              </a:solidFill>
              <a:latin typeface="ＭＳ ゴシック" pitchFamily="49" charset="-128"/>
              <a:ea typeface="ＭＳ ゴシック" pitchFamily="49" charset="-128"/>
            </a:rPr>
            <a:t>　今後は大型事業等の投資的経費が高い水準で推移する見込みとなっているものの、将来負担額の地方債残高において新規発行額を償還額が上回ることにより減することなどにより、将来負担比率は</a:t>
          </a:r>
          <a:r>
            <a:rPr kumimoji="1" lang="en-US" altLang="ja-JP" sz="1250">
              <a:solidFill>
                <a:srgbClr val="FF0000"/>
              </a:solidFill>
              <a:latin typeface="ＭＳ ゴシック" pitchFamily="49" charset="-128"/>
              <a:ea typeface="ＭＳ ゴシック" pitchFamily="49" charset="-128"/>
            </a:rPr>
            <a:t>R4</a:t>
          </a:r>
          <a:r>
            <a:rPr kumimoji="1" lang="ja-JP" altLang="en-US" sz="1250">
              <a:solidFill>
                <a:srgbClr val="FF0000"/>
              </a:solidFill>
              <a:latin typeface="ＭＳ ゴシック" pitchFamily="49" charset="-128"/>
              <a:ea typeface="ＭＳ ゴシック" pitchFamily="49" charset="-128"/>
            </a:rPr>
            <a:t>年度がピークとなり、以後逓減すると考えている。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長崎県長崎市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新市庁舎建設事業に係る経費に充当するため市庁舎建設整備基金の減（▲</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億円）や財政運営のための基金の</a:t>
          </a:r>
          <a:r>
            <a:rPr kumimoji="1" lang="ja-JP" altLang="ja-JP" sz="1300">
              <a:solidFill>
                <a:srgbClr val="FF0000"/>
              </a:solidFill>
              <a:effectLst/>
              <a:latin typeface="ＭＳ ゴシック" panose="020B0609070205080204" pitchFamily="49" charset="-128"/>
              <a:ea typeface="ＭＳ ゴシック" panose="020B0609070205080204" pitchFamily="49" charset="-128"/>
              <a:cs typeface="+mn-cs"/>
            </a:rPr>
            <a:t>取崩し額</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が</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積立額</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をを上回ったことにより、基金全体としては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26.5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中期財政見通しでは、Ｒ２の国政調査による人口の減の影響による普通交付税の減に加え、新東工場や新文化施設整備事業等による公債費の増加等により、期間を通じて赤字が見込まれることから、戦略的な収支改善を図りながら、基金については金利や債券価格の動向を注視し、有利な債券入替売却を行うことにより効果的な運用に努めることとする。</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・市庁舎建設整備基金・・・市庁舎の建設整備に要する経費の財源に充当する。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・地域振興基金・・・地域住民の連帯の強化又は地域振興等の事業に要する経費の財源に充当する。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・いきいき長寿社会基金・・・高齢者の保健及び福祉を増進するための経費の財源に充当する。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・長崎伝習所基金・・・長崎伝習所その他の人材育成のための活動に要する経費の財源に充当する。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・端島（軍艦島）整備基金・・・端島炭鉱の保存及び活用のための整備事業に要する経費の財源に充当する。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・市庁舎建設整備基金・・・新市庁舎建設事業費の財源として充当したことなどによる減（▲</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・地域振興基金・・・地域コミュニティ推進交付金などの財源として充当したことなどによる減（▲</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・いきいき長寿社会基金・・・高齢者交通費助成費の財源として充当したことなどによる減（▲</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・長崎伝習所基金・・・長崎伝習所費などの財源として充当したことなどによる減（▲</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・端島（軍艦島）整備基金・・・ふるさと納税寄付（使途指定分）などを基金に積み立てたことによる増（＋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・市庁舎建設整備基金・・・市庁舎建設に係る経費に充当する。また、市庁舎建設に係る公債費償還に充当する。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・地域振興基金・・・地域振興を図るため、地域コミュニティ連絡協議会に対する補助金や地域活性化事業費負担金等に充当する。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・その他基金についても、運用方針を見直すなど積極的な基金の活用を行う。</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普通交付税追加交付分などを積み立てたものの、新型コロナウイルス感染症の影響に伴う減収を補填するため基金取崩しをしたことなどにより基金残高が減となった。</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中期財政見通しでは、Ｒ２の国政調査による人口の減の影響による普通交付税の減に加え、新東工場や新文化施設整備事業等による公債費の増加等により、期間を通じて赤字が見込まれることから、戦略的な収支改善を図りながら、基金については金利や債券価格の動向を注視し、有利な債券入替売却を行うことにより効果的な運用に努めること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・土地建物売払収入分などにより積み立てたものの、小中学校の空調設備整備に伴う学校施設等整備事業債の償還の財源に充当するため取り崩したことにより、基金残高が減となった。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中期財政見通しでは、Ｒ２の国政調査による人口の減の影響による普通交付税の減に加え、新東工場や新文化施設整備事業等による公債費の増加等により、期間を通じて赤字が見込まれることから、戦略的な収支改善を図りながら、基金については金利や債券価格の動向を注視し、有利な債券入替売却を行うことにより効果的な運用に努めることとす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DBF1568-21CA-43C9-8482-5AC6029577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308CABD-D5F7-45FC-ABC0-632458D712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F07FE2AE-11D3-44A3-9D96-4FDF8801617C}"/>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A2C194FF-0B59-4316-B087-9CA6AAFBEBC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265543DC-8CB8-4E93-B866-BF52B05EDD3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7EDBF7C3-EE7D-429D-8B37-CB2DFBB6E18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96527897-09C8-40BE-BDA5-4FC13A71313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8EC2F914-BA9C-4B74-A79A-22ABAB8ED495}"/>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43407141-06F3-4D40-9A1D-DBA92290B0B4}"/>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9714C092-145C-43B2-9C01-1BB3C3CF94C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9C4DD9D8-3AD6-4ECE-9EA9-0ABF8DD19582}"/>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1E032192-3AC3-4235-AECA-D5195CCA209D}"/>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401,195
397,588
405.86
240,493,330
231,943,383
6,859,033
100,144,822
272,864,142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6C98EF5D-7B10-4293-A48D-B1F4A64BE8E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48590B14-B04F-41D0-B11E-BA0D5BEA54CD}"/>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870D325B-2743-48C2-94FF-14DEC85E44BE}"/>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103.9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F6ED7916-4BFA-4591-9EAB-C949DE711F3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13FA1724-5D8F-48ED-83BA-FF37613AC1C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C0B9F9D5-FAC6-4985-ABF4-61677024EF9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4EDD8906-5478-47FF-A0FD-CCC1891B8CF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1D9A940-C328-4BA5-8944-157E6936B17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A37A3A70-FF22-48CC-93B3-5FAAE27E9D6E}"/>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9FBA16A5-2762-4B49-82A3-E28AA04A07E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129FB06C-942A-446B-9859-BE892BDC728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99A78368-1688-44F9-AC2E-095416942D9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F1F7CE45-504D-4E1E-AC7F-87B783660B8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512D10CF-0E0B-4B75-9FA8-FEF8CE7C890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ACB5974B-DE10-47CC-ADE4-37AAFC01EA23}"/>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D2598CF7-722B-4A83-B8F2-2C8BFFFE56A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486E928F-9727-4517-BFF5-7316AD84FACA}"/>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53EC8CA1-936C-4FA5-8F43-112C258EC41F}"/>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D536E769-FE87-42AC-94FA-31C7AA7E2672}"/>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16F330C7-6C4C-4485-AB35-3AE103D7AB2A}"/>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07DFEF61-9D3C-4097-899E-0438C7D573AB}"/>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9B486311-E005-48A3-80E8-4FDB7AD0A59C}"/>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F071B11E-2E13-4A7A-AA67-7C9C6D22C2C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64708CE3-58FF-4D40-865E-D4E3C70329E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92A39FBD-8FBE-486C-A06E-17E354DFEA9D}"/>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86FD417C-64E2-4CF8-AEF6-0276FD097A6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F0A12BB5-E73E-4217-BFCE-D2673A8CC7C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F04D31E-F86F-4391-A4E0-11D3FC59B72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DF87C3A3-8E77-43C3-85C8-5637B23D10F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51CC4A18-3BF2-4964-A6F8-26E21E28680D}"/>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CE23FC7F-92DA-4715-ADEB-3317CA665DA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4E8189F0-E4CE-40F1-BDE1-52A7FCBC1386}"/>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F32E47-4B2F-417C-922B-B142EBD501D4}"/>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8485841B-087A-4870-AB24-E5972131F6C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23900830-E81C-4D57-A452-0990F86D09B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本市の有形固定資産減価償却率は、類似団体内平均値</a:t>
          </a:r>
          <a:r>
            <a:rPr kumimoji="1" lang="en-US" altLang="ja-JP" sz="1100">
              <a:solidFill>
                <a:schemeClr val="dk1"/>
              </a:solidFill>
              <a:effectLst/>
              <a:latin typeface="+mn-lt"/>
              <a:ea typeface="+mn-ea"/>
              <a:cs typeface="+mn-cs"/>
            </a:rPr>
            <a:t>64.8</a:t>
          </a:r>
          <a:r>
            <a:rPr kumimoji="1" lang="ja-JP" altLang="ja-JP" sz="1100">
              <a:solidFill>
                <a:schemeClr val="dk1"/>
              </a:solidFill>
              <a:effectLst/>
              <a:latin typeface="+mn-lt"/>
              <a:ea typeface="+mn-ea"/>
              <a:cs typeface="+mn-cs"/>
            </a:rPr>
            <a:t>％と比較して、</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ポイント高い</a:t>
          </a:r>
          <a:r>
            <a:rPr kumimoji="1" lang="en-US" altLang="ja-JP" sz="1100">
              <a:solidFill>
                <a:schemeClr val="dk1"/>
              </a:solidFill>
              <a:effectLst/>
              <a:latin typeface="+mn-lt"/>
              <a:ea typeface="+mn-ea"/>
              <a:cs typeface="+mn-cs"/>
            </a:rPr>
            <a:t>67.1</a:t>
          </a:r>
          <a:r>
            <a:rPr kumimoji="1" lang="ja-JP" altLang="ja-JP" sz="1100">
              <a:solidFill>
                <a:schemeClr val="dk1"/>
              </a:solidFill>
              <a:effectLst/>
              <a:latin typeface="+mn-lt"/>
              <a:ea typeface="+mn-ea"/>
              <a:cs typeface="+mn-cs"/>
            </a:rPr>
            <a:t>％となっている。</a:t>
          </a:r>
          <a:endParaRPr lang="ja-JP" altLang="ja-JP">
            <a:effectLst/>
          </a:endParaRPr>
        </a:p>
        <a:p>
          <a:r>
            <a:rPr kumimoji="1" lang="ja-JP" altLang="ja-JP" sz="1100">
              <a:solidFill>
                <a:schemeClr val="dk1"/>
              </a:solidFill>
              <a:effectLst/>
              <a:latin typeface="+mn-lt"/>
              <a:ea typeface="+mn-ea"/>
              <a:cs typeface="+mn-cs"/>
            </a:rPr>
            <a:t>一般的には</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％を超えると資産の老朽化が進んでいるとみなされること、類似団体と比較して高い水準にあることから、資産の取得からの期間が長くなっている状況にある。</a:t>
          </a:r>
          <a:endParaRPr lang="ja-JP" altLang="ja-JP">
            <a:effectLst/>
          </a:endParaRPr>
        </a:p>
        <a:p>
          <a:r>
            <a:rPr kumimoji="1" lang="ja-JP" altLang="ja-JP" sz="1100">
              <a:solidFill>
                <a:schemeClr val="dk1"/>
              </a:solidFill>
              <a:effectLst/>
              <a:latin typeface="+mn-lt"/>
              <a:ea typeface="+mn-ea"/>
              <a:cs typeface="+mn-cs"/>
            </a:rPr>
            <a:t>今後、長崎市公共施設等総合管理計画等に基づき施設の長寿命化や施設総量の適正化等に取り組む。</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EDEC896D-C7E9-4262-8C96-826EFCA1783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331CDF34-5940-4B29-9BE8-982D293DD10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3CABF799-0D9B-4E96-945E-B149B4D05683}"/>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F93DBEBF-4037-401F-8618-24A9209EBDFE}"/>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C54EBDF8-A911-4CC9-A24A-EB09C46FA9D1}"/>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D965A63A-3523-434C-A6C1-C40540EC7F0F}"/>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533E74EC-AE80-4FB8-99F6-A1998DA85571}"/>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FB02B35D-A67A-4394-9AA8-940806E022C1}"/>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5A3EEBE5-0D34-4418-8B5C-1E096F5DB713}"/>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91521FBB-6C1C-4D52-ADF1-09519312D497}"/>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7A9CA62D-D674-4CAA-8ACF-B658CAE13028}"/>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510F839C-3932-4D60-A0AB-104368F657BB}"/>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26BB7D8F-00A8-4022-9EF8-BB03BA10D2E4}"/>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2E8D930A-8F81-4E54-9828-765C01BA187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1D81631B-3E06-4688-B1B2-C074A26177D4}"/>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1E73C50A-885E-4629-AD22-05A482F04544}"/>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151977</xdr:rowOff>
    </xdr:from>
    <xdr:to>
      <xdr:col>23</xdr:col>
      <xdr:colOff>85090</xdr:colOff>
      <xdr:row>34</xdr:row>
      <xdr:rowOff>100965</xdr:rowOff>
    </xdr:to>
    <xdr:cxnSp macro="">
      <xdr:nvCxnSpPr>
        <xdr:cNvPr id="65" name="直線コネクタ 64">
          <a:extLst>
            <a:ext uri="{FF2B5EF4-FFF2-40B4-BE49-F238E27FC236}">
              <a16:creationId xmlns:a16="http://schemas.microsoft.com/office/drawing/2014/main" id="{F7BFA5A0-637C-45B5-9ED6-983FCBF414C8}"/>
            </a:ext>
          </a:extLst>
        </xdr:cNvPr>
        <xdr:cNvCxnSpPr/>
      </xdr:nvCxnSpPr>
      <xdr:spPr>
        <a:xfrm flipV="1">
          <a:off x="4760595" y="5381202"/>
          <a:ext cx="1270" cy="1320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104792</xdr:rowOff>
    </xdr:from>
    <xdr:ext cx="405111" cy="259045"/>
    <xdr:sp macro="" textlink="">
      <xdr:nvSpPr>
        <xdr:cNvPr id="66" name="有形固定資産減価償却率最小値テキスト">
          <a:extLst>
            <a:ext uri="{FF2B5EF4-FFF2-40B4-BE49-F238E27FC236}">
              <a16:creationId xmlns:a16="http://schemas.microsoft.com/office/drawing/2014/main" id="{D4B8B615-7859-4F3A-AE57-7663984E4C6D}"/>
            </a:ext>
          </a:extLst>
        </xdr:cNvPr>
        <xdr:cNvSpPr txBox="1"/>
      </xdr:nvSpPr>
      <xdr:spPr>
        <a:xfrm>
          <a:off x="4813300"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100965</xdr:rowOff>
    </xdr:from>
    <xdr:to>
      <xdr:col>23</xdr:col>
      <xdr:colOff>174625</xdr:colOff>
      <xdr:row>34</xdr:row>
      <xdr:rowOff>100965</xdr:rowOff>
    </xdr:to>
    <xdr:cxnSp macro="">
      <xdr:nvCxnSpPr>
        <xdr:cNvPr id="67" name="直線コネクタ 66">
          <a:extLst>
            <a:ext uri="{FF2B5EF4-FFF2-40B4-BE49-F238E27FC236}">
              <a16:creationId xmlns:a16="http://schemas.microsoft.com/office/drawing/2014/main" id="{1322AFAA-9D5D-429B-A9C1-814AA4DEEC51}"/>
            </a:ext>
          </a:extLst>
        </xdr:cNvPr>
        <xdr:cNvCxnSpPr/>
      </xdr:nvCxnSpPr>
      <xdr:spPr>
        <a:xfrm>
          <a:off x="4673600" y="6701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98654</xdr:rowOff>
    </xdr:from>
    <xdr:ext cx="405111" cy="259045"/>
    <xdr:sp macro="" textlink="">
      <xdr:nvSpPr>
        <xdr:cNvPr id="68" name="有形固定資産減価償却率最大値テキスト">
          <a:extLst>
            <a:ext uri="{FF2B5EF4-FFF2-40B4-BE49-F238E27FC236}">
              <a16:creationId xmlns:a16="http://schemas.microsoft.com/office/drawing/2014/main" id="{901F1D7A-AB27-4518-B5A7-51FE2A4D22FA}"/>
            </a:ext>
          </a:extLst>
        </xdr:cNvPr>
        <xdr:cNvSpPr txBox="1"/>
      </xdr:nvSpPr>
      <xdr:spPr>
        <a:xfrm>
          <a:off x="4813300" y="5156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151977</xdr:rowOff>
    </xdr:from>
    <xdr:to>
      <xdr:col>23</xdr:col>
      <xdr:colOff>174625</xdr:colOff>
      <xdr:row>26</xdr:row>
      <xdr:rowOff>151977</xdr:rowOff>
    </xdr:to>
    <xdr:cxnSp macro="">
      <xdr:nvCxnSpPr>
        <xdr:cNvPr id="69" name="直線コネクタ 68">
          <a:extLst>
            <a:ext uri="{FF2B5EF4-FFF2-40B4-BE49-F238E27FC236}">
              <a16:creationId xmlns:a16="http://schemas.microsoft.com/office/drawing/2014/main" id="{93C41B6B-3A3F-42B1-AFA1-958DC7ECA9B9}"/>
            </a:ext>
          </a:extLst>
        </xdr:cNvPr>
        <xdr:cNvCxnSpPr/>
      </xdr:nvCxnSpPr>
      <xdr:spPr>
        <a:xfrm>
          <a:off x="4673600" y="5381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90822</xdr:rowOff>
    </xdr:from>
    <xdr:ext cx="405111" cy="259045"/>
    <xdr:sp macro="" textlink="">
      <xdr:nvSpPr>
        <xdr:cNvPr id="70" name="有形固定資産減価償却率平均値テキスト">
          <a:extLst>
            <a:ext uri="{FF2B5EF4-FFF2-40B4-BE49-F238E27FC236}">
              <a16:creationId xmlns:a16="http://schemas.microsoft.com/office/drawing/2014/main" id="{001B2570-06D4-4843-BD82-7C4A21DA15A0}"/>
            </a:ext>
          </a:extLst>
        </xdr:cNvPr>
        <xdr:cNvSpPr txBox="1"/>
      </xdr:nvSpPr>
      <xdr:spPr>
        <a:xfrm>
          <a:off x="4813300" y="6005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71" name="フローチャート: 判断 70">
          <a:extLst>
            <a:ext uri="{FF2B5EF4-FFF2-40B4-BE49-F238E27FC236}">
              <a16:creationId xmlns:a16="http://schemas.microsoft.com/office/drawing/2014/main" id="{AFA4CF1F-73BD-4A86-A6BA-2573C3A560A3}"/>
            </a:ext>
          </a:extLst>
        </xdr:cNvPr>
        <xdr:cNvSpPr/>
      </xdr:nvSpPr>
      <xdr:spPr>
        <a:xfrm>
          <a:off x="47117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35560</xdr:rowOff>
    </xdr:from>
    <xdr:to>
      <xdr:col>19</xdr:col>
      <xdr:colOff>187325</xdr:colOff>
      <xdr:row>31</xdr:row>
      <xdr:rowOff>137160</xdr:rowOff>
    </xdr:to>
    <xdr:sp macro="" textlink="">
      <xdr:nvSpPr>
        <xdr:cNvPr id="72" name="フローチャート: 判断 71">
          <a:extLst>
            <a:ext uri="{FF2B5EF4-FFF2-40B4-BE49-F238E27FC236}">
              <a16:creationId xmlns:a16="http://schemas.microsoft.com/office/drawing/2014/main" id="{36BD7A8F-A601-4677-AF26-85CB57C7C8C0}"/>
            </a:ext>
          </a:extLst>
        </xdr:cNvPr>
        <xdr:cNvSpPr/>
      </xdr:nvSpPr>
      <xdr:spPr>
        <a:xfrm>
          <a:off x="4000500" y="61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163830</xdr:rowOff>
    </xdr:from>
    <xdr:to>
      <xdr:col>15</xdr:col>
      <xdr:colOff>187325</xdr:colOff>
      <xdr:row>31</xdr:row>
      <xdr:rowOff>93980</xdr:rowOff>
    </xdr:to>
    <xdr:sp macro="" textlink="">
      <xdr:nvSpPr>
        <xdr:cNvPr id="73" name="フローチャート: 判断 72">
          <a:extLst>
            <a:ext uri="{FF2B5EF4-FFF2-40B4-BE49-F238E27FC236}">
              <a16:creationId xmlns:a16="http://schemas.microsoft.com/office/drawing/2014/main" id="{4B5530EC-033E-47E1-B5EC-11384C3AD4CE}"/>
            </a:ext>
          </a:extLst>
        </xdr:cNvPr>
        <xdr:cNvSpPr/>
      </xdr:nvSpPr>
      <xdr:spPr>
        <a:xfrm>
          <a:off x="3238500" y="607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135043</xdr:rowOff>
    </xdr:from>
    <xdr:to>
      <xdr:col>11</xdr:col>
      <xdr:colOff>187325</xdr:colOff>
      <xdr:row>31</xdr:row>
      <xdr:rowOff>65193</xdr:rowOff>
    </xdr:to>
    <xdr:sp macro="" textlink="">
      <xdr:nvSpPr>
        <xdr:cNvPr id="74" name="フローチャート: 判断 73">
          <a:extLst>
            <a:ext uri="{FF2B5EF4-FFF2-40B4-BE49-F238E27FC236}">
              <a16:creationId xmlns:a16="http://schemas.microsoft.com/office/drawing/2014/main" id="{226CC134-07CA-494A-A743-B211C7EA3E11}"/>
            </a:ext>
          </a:extLst>
        </xdr:cNvPr>
        <xdr:cNvSpPr/>
      </xdr:nvSpPr>
      <xdr:spPr>
        <a:xfrm>
          <a:off x="2476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106257</xdr:rowOff>
    </xdr:from>
    <xdr:to>
      <xdr:col>7</xdr:col>
      <xdr:colOff>187325</xdr:colOff>
      <xdr:row>31</xdr:row>
      <xdr:rowOff>36407</xdr:rowOff>
    </xdr:to>
    <xdr:sp macro="" textlink="">
      <xdr:nvSpPr>
        <xdr:cNvPr id="75" name="フローチャート: 判断 74">
          <a:extLst>
            <a:ext uri="{FF2B5EF4-FFF2-40B4-BE49-F238E27FC236}">
              <a16:creationId xmlns:a16="http://schemas.microsoft.com/office/drawing/2014/main" id="{A472F904-C395-4995-A73F-3245F35E447A}"/>
            </a:ext>
          </a:extLst>
        </xdr:cNvPr>
        <xdr:cNvSpPr/>
      </xdr:nvSpPr>
      <xdr:spPr>
        <a:xfrm>
          <a:off x="1714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AABFB7B4-EFC2-4DD0-BE84-49CDE192F2F4}"/>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E11CCBE5-A548-4E44-872C-0FADA122931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DFFE868C-2624-436B-86A5-F1793E7FA604}"/>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BB646AA4-D266-4BFF-808C-C43170D44DC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C7053AF9-11CF-4210-AD3D-630E68EE40B2}"/>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150707</xdr:rowOff>
    </xdr:from>
    <xdr:to>
      <xdr:col>23</xdr:col>
      <xdr:colOff>136525</xdr:colOff>
      <xdr:row>32</xdr:row>
      <xdr:rowOff>80857</xdr:rowOff>
    </xdr:to>
    <xdr:sp macro="" textlink="">
      <xdr:nvSpPr>
        <xdr:cNvPr id="81" name="楕円 80">
          <a:extLst>
            <a:ext uri="{FF2B5EF4-FFF2-40B4-BE49-F238E27FC236}">
              <a16:creationId xmlns:a16="http://schemas.microsoft.com/office/drawing/2014/main" id="{7FB67BD8-CF29-43DF-AC5E-34BD34B5BE41}"/>
            </a:ext>
          </a:extLst>
        </xdr:cNvPr>
        <xdr:cNvSpPr/>
      </xdr:nvSpPr>
      <xdr:spPr>
        <a:xfrm>
          <a:off x="4711700" y="623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129134</xdr:rowOff>
    </xdr:from>
    <xdr:ext cx="405111" cy="259045"/>
    <xdr:sp macro="" textlink="">
      <xdr:nvSpPr>
        <xdr:cNvPr id="82" name="有形固定資産減価償却率該当値テキスト">
          <a:extLst>
            <a:ext uri="{FF2B5EF4-FFF2-40B4-BE49-F238E27FC236}">
              <a16:creationId xmlns:a16="http://schemas.microsoft.com/office/drawing/2014/main" id="{36148F5F-F5E5-40D9-B874-BC807B22541B}"/>
            </a:ext>
          </a:extLst>
        </xdr:cNvPr>
        <xdr:cNvSpPr txBox="1"/>
      </xdr:nvSpPr>
      <xdr:spPr>
        <a:xfrm>
          <a:off x="4813300" y="6215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139912</xdr:rowOff>
    </xdr:from>
    <xdr:to>
      <xdr:col>19</xdr:col>
      <xdr:colOff>187325</xdr:colOff>
      <xdr:row>32</xdr:row>
      <xdr:rowOff>70062</xdr:rowOff>
    </xdr:to>
    <xdr:sp macro="" textlink="">
      <xdr:nvSpPr>
        <xdr:cNvPr id="83" name="楕円 82">
          <a:extLst>
            <a:ext uri="{FF2B5EF4-FFF2-40B4-BE49-F238E27FC236}">
              <a16:creationId xmlns:a16="http://schemas.microsoft.com/office/drawing/2014/main" id="{CFDEFCC7-8A8D-4D48-A5A6-823D1B3A3743}"/>
            </a:ext>
          </a:extLst>
        </xdr:cNvPr>
        <xdr:cNvSpPr/>
      </xdr:nvSpPr>
      <xdr:spPr>
        <a:xfrm>
          <a:off x="4000500" y="622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19262</xdr:rowOff>
    </xdr:from>
    <xdr:to>
      <xdr:col>23</xdr:col>
      <xdr:colOff>85725</xdr:colOff>
      <xdr:row>32</xdr:row>
      <xdr:rowOff>30057</xdr:rowOff>
    </xdr:to>
    <xdr:cxnSp macro="">
      <xdr:nvCxnSpPr>
        <xdr:cNvPr id="84" name="直線コネクタ 83">
          <a:extLst>
            <a:ext uri="{FF2B5EF4-FFF2-40B4-BE49-F238E27FC236}">
              <a16:creationId xmlns:a16="http://schemas.microsoft.com/office/drawing/2014/main" id="{64C82615-486A-4964-8FFF-39A157796BDB}"/>
            </a:ext>
          </a:extLst>
        </xdr:cNvPr>
        <xdr:cNvCxnSpPr/>
      </xdr:nvCxnSpPr>
      <xdr:spPr>
        <a:xfrm>
          <a:off x="4051300" y="6277187"/>
          <a:ext cx="7112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15240</xdr:rowOff>
    </xdr:from>
    <xdr:to>
      <xdr:col>15</xdr:col>
      <xdr:colOff>187325</xdr:colOff>
      <xdr:row>32</xdr:row>
      <xdr:rowOff>116840</xdr:rowOff>
    </xdr:to>
    <xdr:sp macro="" textlink="">
      <xdr:nvSpPr>
        <xdr:cNvPr id="85" name="楕円 84">
          <a:extLst>
            <a:ext uri="{FF2B5EF4-FFF2-40B4-BE49-F238E27FC236}">
              <a16:creationId xmlns:a16="http://schemas.microsoft.com/office/drawing/2014/main" id="{C4CAD841-A7F7-4B92-BFE2-EE73737697F0}"/>
            </a:ext>
          </a:extLst>
        </xdr:cNvPr>
        <xdr:cNvSpPr/>
      </xdr:nvSpPr>
      <xdr:spPr>
        <a:xfrm>
          <a:off x="3238500" y="627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19262</xdr:rowOff>
    </xdr:from>
    <xdr:to>
      <xdr:col>19</xdr:col>
      <xdr:colOff>136525</xdr:colOff>
      <xdr:row>32</xdr:row>
      <xdr:rowOff>66040</xdr:rowOff>
    </xdr:to>
    <xdr:cxnSp macro="">
      <xdr:nvCxnSpPr>
        <xdr:cNvPr id="86" name="直線コネクタ 85">
          <a:extLst>
            <a:ext uri="{FF2B5EF4-FFF2-40B4-BE49-F238E27FC236}">
              <a16:creationId xmlns:a16="http://schemas.microsoft.com/office/drawing/2014/main" id="{B117363E-77AC-4CEF-958A-3C750A98CA00}"/>
            </a:ext>
          </a:extLst>
        </xdr:cNvPr>
        <xdr:cNvCxnSpPr/>
      </xdr:nvCxnSpPr>
      <xdr:spPr>
        <a:xfrm flipV="1">
          <a:off x="3289300" y="6277187"/>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85937</xdr:rowOff>
    </xdr:from>
    <xdr:to>
      <xdr:col>11</xdr:col>
      <xdr:colOff>187325</xdr:colOff>
      <xdr:row>32</xdr:row>
      <xdr:rowOff>16087</xdr:rowOff>
    </xdr:to>
    <xdr:sp macro="" textlink="">
      <xdr:nvSpPr>
        <xdr:cNvPr id="87" name="楕円 86">
          <a:extLst>
            <a:ext uri="{FF2B5EF4-FFF2-40B4-BE49-F238E27FC236}">
              <a16:creationId xmlns:a16="http://schemas.microsoft.com/office/drawing/2014/main" id="{FDE45031-9E19-4540-AB67-6484063C827D}"/>
            </a:ext>
          </a:extLst>
        </xdr:cNvPr>
        <xdr:cNvSpPr/>
      </xdr:nvSpPr>
      <xdr:spPr>
        <a:xfrm>
          <a:off x="2476500" y="617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136737</xdr:rowOff>
    </xdr:from>
    <xdr:to>
      <xdr:col>15</xdr:col>
      <xdr:colOff>136525</xdr:colOff>
      <xdr:row>32</xdr:row>
      <xdr:rowOff>66040</xdr:rowOff>
    </xdr:to>
    <xdr:cxnSp macro="">
      <xdr:nvCxnSpPr>
        <xdr:cNvPr id="88" name="直線コネクタ 87">
          <a:extLst>
            <a:ext uri="{FF2B5EF4-FFF2-40B4-BE49-F238E27FC236}">
              <a16:creationId xmlns:a16="http://schemas.microsoft.com/office/drawing/2014/main" id="{040378AF-606D-4F85-8631-F4FD0E25E503}"/>
            </a:ext>
          </a:extLst>
        </xdr:cNvPr>
        <xdr:cNvCxnSpPr/>
      </xdr:nvCxnSpPr>
      <xdr:spPr>
        <a:xfrm>
          <a:off x="2527300" y="6223212"/>
          <a:ext cx="762000" cy="10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53552</xdr:rowOff>
    </xdr:from>
    <xdr:to>
      <xdr:col>7</xdr:col>
      <xdr:colOff>187325</xdr:colOff>
      <xdr:row>31</xdr:row>
      <xdr:rowOff>155152</xdr:rowOff>
    </xdr:to>
    <xdr:sp macro="" textlink="">
      <xdr:nvSpPr>
        <xdr:cNvPr id="89" name="楕円 88">
          <a:extLst>
            <a:ext uri="{FF2B5EF4-FFF2-40B4-BE49-F238E27FC236}">
              <a16:creationId xmlns:a16="http://schemas.microsoft.com/office/drawing/2014/main" id="{E3624DB5-9590-4E6C-8E94-87E9F2FD9F06}"/>
            </a:ext>
          </a:extLst>
        </xdr:cNvPr>
        <xdr:cNvSpPr/>
      </xdr:nvSpPr>
      <xdr:spPr>
        <a:xfrm>
          <a:off x="1714500" y="614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104352</xdr:rowOff>
    </xdr:from>
    <xdr:to>
      <xdr:col>11</xdr:col>
      <xdr:colOff>136525</xdr:colOff>
      <xdr:row>31</xdr:row>
      <xdr:rowOff>136737</xdr:rowOff>
    </xdr:to>
    <xdr:cxnSp macro="">
      <xdr:nvCxnSpPr>
        <xdr:cNvPr id="90" name="直線コネクタ 89">
          <a:extLst>
            <a:ext uri="{FF2B5EF4-FFF2-40B4-BE49-F238E27FC236}">
              <a16:creationId xmlns:a16="http://schemas.microsoft.com/office/drawing/2014/main" id="{D46A2D49-CA84-426C-B50C-9CDB0CBEAB42}"/>
            </a:ext>
          </a:extLst>
        </xdr:cNvPr>
        <xdr:cNvCxnSpPr/>
      </xdr:nvCxnSpPr>
      <xdr:spPr>
        <a:xfrm>
          <a:off x="1765300" y="6190827"/>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153687</xdr:rowOff>
    </xdr:from>
    <xdr:ext cx="405111" cy="259045"/>
    <xdr:sp macro="" textlink="">
      <xdr:nvSpPr>
        <xdr:cNvPr id="91" name="n_1aveValue有形固定資産減価償却率">
          <a:extLst>
            <a:ext uri="{FF2B5EF4-FFF2-40B4-BE49-F238E27FC236}">
              <a16:creationId xmlns:a16="http://schemas.microsoft.com/office/drawing/2014/main" id="{5574AD98-4A6D-436F-95FE-5890E47CF71B}"/>
            </a:ext>
          </a:extLst>
        </xdr:cNvPr>
        <xdr:cNvSpPr txBox="1"/>
      </xdr:nvSpPr>
      <xdr:spPr>
        <a:xfrm>
          <a:off x="3836044" y="5897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110507</xdr:rowOff>
    </xdr:from>
    <xdr:ext cx="405111" cy="259045"/>
    <xdr:sp macro="" textlink="">
      <xdr:nvSpPr>
        <xdr:cNvPr id="92" name="n_2aveValue有形固定資産減価償却率">
          <a:extLst>
            <a:ext uri="{FF2B5EF4-FFF2-40B4-BE49-F238E27FC236}">
              <a16:creationId xmlns:a16="http://schemas.microsoft.com/office/drawing/2014/main" id="{4224D770-AE2A-467E-9349-24AF4955A94E}"/>
            </a:ext>
          </a:extLst>
        </xdr:cNvPr>
        <xdr:cNvSpPr txBox="1"/>
      </xdr:nvSpPr>
      <xdr:spPr>
        <a:xfrm>
          <a:off x="3086744" y="5854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81720</xdr:rowOff>
    </xdr:from>
    <xdr:ext cx="405111" cy="259045"/>
    <xdr:sp macro="" textlink="">
      <xdr:nvSpPr>
        <xdr:cNvPr id="93" name="n_3aveValue有形固定資産減価償却率">
          <a:extLst>
            <a:ext uri="{FF2B5EF4-FFF2-40B4-BE49-F238E27FC236}">
              <a16:creationId xmlns:a16="http://schemas.microsoft.com/office/drawing/2014/main" id="{DBCBAAB3-C957-47FF-9CBE-C43CC523CE68}"/>
            </a:ext>
          </a:extLst>
        </xdr:cNvPr>
        <xdr:cNvSpPr txBox="1"/>
      </xdr:nvSpPr>
      <xdr:spPr>
        <a:xfrm>
          <a:off x="2324744" y="5825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52934</xdr:rowOff>
    </xdr:from>
    <xdr:ext cx="405111" cy="259045"/>
    <xdr:sp macro="" textlink="">
      <xdr:nvSpPr>
        <xdr:cNvPr id="94" name="n_4aveValue有形固定資産減価償却率">
          <a:extLst>
            <a:ext uri="{FF2B5EF4-FFF2-40B4-BE49-F238E27FC236}">
              <a16:creationId xmlns:a16="http://schemas.microsoft.com/office/drawing/2014/main" id="{F297F350-D6CC-4FA0-835E-E4EE043AAAC7}"/>
            </a:ext>
          </a:extLst>
        </xdr:cNvPr>
        <xdr:cNvSpPr txBox="1"/>
      </xdr:nvSpPr>
      <xdr:spPr>
        <a:xfrm>
          <a:off x="1562744" y="579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61189</xdr:rowOff>
    </xdr:from>
    <xdr:ext cx="405111" cy="259045"/>
    <xdr:sp macro="" textlink="">
      <xdr:nvSpPr>
        <xdr:cNvPr id="95" name="n_1mainValue有形固定資産減価償却率">
          <a:extLst>
            <a:ext uri="{FF2B5EF4-FFF2-40B4-BE49-F238E27FC236}">
              <a16:creationId xmlns:a16="http://schemas.microsoft.com/office/drawing/2014/main" id="{92E59C0D-56D0-49FB-A815-179CE4E21DFD}"/>
            </a:ext>
          </a:extLst>
        </xdr:cNvPr>
        <xdr:cNvSpPr txBox="1"/>
      </xdr:nvSpPr>
      <xdr:spPr>
        <a:xfrm>
          <a:off x="3836044" y="6319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107967</xdr:rowOff>
    </xdr:from>
    <xdr:ext cx="405111" cy="259045"/>
    <xdr:sp macro="" textlink="">
      <xdr:nvSpPr>
        <xdr:cNvPr id="96" name="n_2mainValue有形固定資産減価償却率">
          <a:extLst>
            <a:ext uri="{FF2B5EF4-FFF2-40B4-BE49-F238E27FC236}">
              <a16:creationId xmlns:a16="http://schemas.microsoft.com/office/drawing/2014/main" id="{CB1D98DE-6E4C-4A3F-95DB-1DA09974EACF}"/>
            </a:ext>
          </a:extLst>
        </xdr:cNvPr>
        <xdr:cNvSpPr txBox="1"/>
      </xdr:nvSpPr>
      <xdr:spPr>
        <a:xfrm>
          <a:off x="3086744" y="6365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7214</xdr:rowOff>
    </xdr:from>
    <xdr:ext cx="405111" cy="259045"/>
    <xdr:sp macro="" textlink="">
      <xdr:nvSpPr>
        <xdr:cNvPr id="97" name="n_3mainValue有形固定資産減価償却率">
          <a:extLst>
            <a:ext uri="{FF2B5EF4-FFF2-40B4-BE49-F238E27FC236}">
              <a16:creationId xmlns:a16="http://schemas.microsoft.com/office/drawing/2014/main" id="{783094CE-0D2C-4627-9519-A1735EFFCF88}"/>
            </a:ext>
          </a:extLst>
        </xdr:cNvPr>
        <xdr:cNvSpPr txBox="1"/>
      </xdr:nvSpPr>
      <xdr:spPr>
        <a:xfrm>
          <a:off x="2324744" y="6265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146279</xdr:rowOff>
    </xdr:from>
    <xdr:ext cx="405111" cy="259045"/>
    <xdr:sp macro="" textlink="">
      <xdr:nvSpPr>
        <xdr:cNvPr id="98" name="n_4mainValue有形固定資産減価償却率">
          <a:extLst>
            <a:ext uri="{FF2B5EF4-FFF2-40B4-BE49-F238E27FC236}">
              <a16:creationId xmlns:a16="http://schemas.microsoft.com/office/drawing/2014/main" id="{AB686C87-C09D-4C73-ABE8-456CE3E7CE2E}"/>
            </a:ext>
          </a:extLst>
        </xdr:cNvPr>
        <xdr:cNvSpPr txBox="1"/>
      </xdr:nvSpPr>
      <xdr:spPr>
        <a:xfrm>
          <a:off x="1562744" y="6232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6DE1B6C6-9898-4CDE-BEE0-408C9071585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57CD228-13BB-4C1C-B86A-1BC0D432A578}"/>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83101065-555D-4AB3-99F5-2A4051C1820C}"/>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[ 858.1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FAAE80C3-98F9-4214-B14B-CA73C2D18A5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835A9B88-6FFB-410F-BEA2-E0B4E723832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F19CCF4B-1552-41FA-B6F4-A9ABE5430A5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B442D7BB-F868-4BCA-A7AA-81E592CB8918}"/>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84E80742-6E29-43FF-99F5-3AF845B6511C}"/>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D36EF0FD-DCB1-4240-840B-49547BD51F8D}"/>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733390C2-9EFA-4069-B657-F9986E8F6D64}"/>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55B7C607-1C08-4C3A-A614-D6331CC15CF2}"/>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A97F4E40-1BB0-4F6F-ACE0-5FED6F90E0F7}"/>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BD6DFE88-59EC-4990-B9E0-BC0849757E4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債務償還比率は、類似団体内平均値</a:t>
          </a:r>
          <a:r>
            <a:rPr kumimoji="1" lang="en-US" altLang="ja-JP" sz="1100">
              <a:solidFill>
                <a:schemeClr val="dk1"/>
              </a:solidFill>
              <a:effectLst/>
              <a:latin typeface="+mn-lt"/>
              <a:ea typeface="+mn-ea"/>
              <a:cs typeface="+mn-cs"/>
            </a:rPr>
            <a:t>568.3</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と比較して</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289.8</a:t>
          </a:r>
          <a:r>
            <a:rPr kumimoji="1" lang="ja-JP" altLang="en-US" sz="1100">
              <a:solidFill>
                <a:schemeClr val="dk1"/>
              </a:solidFill>
              <a:effectLst/>
              <a:latin typeface="+mn-lt"/>
              <a:ea typeface="+mn-ea"/>
              <a:cs typeface="+mn-cs"/>
            </a:rPr>
            <a:t>％高い</a:t>
          </a:r>
          <a:r>
            <a:rPr kumimoji="1" lang="en-US" altLang="ja-JP" sz="1100">
              <a:solidFill>
                <a:schemeClr val="dk1"/>
              </a:solidFill>
              <a:effectLst/>
              <a:latin typeface="+mn-lt"/>
              <a:ea typeface="+mn-ea"/>
              <a:cs typeface="+mn-cs"/>
            </a:rPr>
            <a:t>858.1</a:t>
          </a:r>
          <a:r>
            <a:rPr kumimoji="1" lang="ja-JP" altLang="en-US" sz="1100">
              <a:solidFill>
                <a:schemeClr val="dk1"/>
              </a:solidFill>
              <a:effectLst/>
              <a:latin typeface="+mn-lt"/>
              <a:ea typeface="+mn-ea"/>
              <a:cs typeface="+mn-cs"/>
            </a:rPr>
            <a:t>％となっている</a:t>
          </a:r>
          <a:r>
            <a:rPr kumimoji="1" lang="ja-JP" altLang="ja-JP"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これは、地方債残高が類似団体と比較して高いことによると考えられる。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2AF1D3D8-933C-4DC0-8C15-1711EC46227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68DC4B3C-CC84-4B9E-A896-8F35D8B4BCF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FA532715-3AD3-4919-AAFD-ECC3707F893A}"/>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C8B03E89-FB46-4FE5-AF19-EF112BE7F9E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FFCC5C2D-241C-4318-B5D4-ED5C031FD082}"/>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E91E6865-948D-4A78-9451-A5047C136638}"/>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B092E514-993E-4D85-9EBE-F1B1E201D3D7}"/>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3A6B0B9D-DC76-4CBD-989E-D7E09D9D16E4}"/>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A629507E-A74E-444B-8AB7-D0CA8084DAF6}"/>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4AD3874C-C52C-4718-940A-7CBEBEB3AF05}"/>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6A47E18-45FA-4C65-9A98-D1C4DD8CDE4A}"/>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8829C9F1-C98A-4D18-8C0D-9BEFE8A96976}"/>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AFBA49C9-A8F8-42F5-A555-754D32AEFECF}"/>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FFCB8952-DFA1-4E6E-9DE5-364312904263}"/>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F26762F0-8262-4AA7-84FB-05BD366C1593}"/>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139107</xdr:rowOff>
    </xdr:to>
    <xdr:cxnSp macro="">
      <xdr:nvCxnSpPr>
        <xdr:cNvPr id="127" name="直線コネクタ 126">
          <a:extLst>
            <a:ext uri="{FF2B5EF4-FFF2-40B4-BE49-F238E27FC236}">
              <a16:creationId xmlns:a16="http://schemas.microsoft.com/office/drawing/2014/main" id="{B70BAF74-7EE6-4A7E-8BE5-4D12E5909198}"/>
            </a:ext>
          </a:extLst>
        </xdr:cNvPr>
        <xdr:cNvCxnSpPr/>
      </xdr:nvCxnSpPr>
      <xdr:spPr>
        <a:xfrm flipV="1">
          <a:off x="14793595" y="5312833"/>
          <a:ext cx="1269" cy="1427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142934</xdr:rowOff>
    </xdr:from>
    <xdr:ext cx="560923" cy="259045"/>
    <xdr:sp macro="" textlink="">
      <xdr:nvSpPr>
        <xdr:cNvPr id="128" name="債務償還比率最小値テキスト">
          <a:extLst>
            <a:ext uri="{FF2B5EF4-FFF2-40B4-BE49-F238E27FC236}">
              <a16:creationId xmlns:a16="http://schemas.microsoft.com/office/drawing/2014/main" id="{9DB17A0B-DBD4-4FE6-A12D-CA2F1C7AABE0}"/>
            </a:ext>
          </a:extLst>
        </xdr:cNvPr>
        <xdr:cNvSpPr txBox="1"/>
      </xdr:nvSpPr>
      <xdr:spPr>
        <a:xfrm>
          <a:off x="14846300" y="674375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139107</xdr:rowOff>
    </xdr:from>
    <xdr:to>
      <xdr:col>76</xdr:col>
      <xdr:colOff>111125</xdr:colOff>
      <xdr:row>34</xdr:row>
      <xdr:rowOff>139107</xdr:rowOff>
    </xdr:to>
    <xdr:cxnSp macro="">
      <xdr:nvCxnSpPr>
        <xdr:cNvPr id="129" name="直線コネクタ 128">
          <a:extLst>
            <a:ext uri="{FF2B5EF4-FFF2-40B4-BE49-F238E27FC236}">
              <a16:creationId xmlns:a16="http://schemas.microsoft.com/office/drawing/2014/main" id="{6B183AD3-3378-4EF3-ABE0-F393062C0B1B}"/>
            </a:ext>
          </a:extLst>
        </xdr:cNvPr>
        <xdr:cNvCxnSpPr/>
      </xdr:nvCxnSpPr>
      <xdr:spPr>
        <a:xfrm>
          <a:off x="14706600" y="6739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A8146868-0EAD-418D-8A6F-0924D6EBFC1D}"/>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CF06C6D0-2E1C-4FE7-AE11-80D5EC6792B4}"/>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51530</xdr:rowOff>
    </xdr:from>
    <xdr:ext cx="469744" cy="259045"/>
    <xdr:sp macro="" textlink="">
      <xdr:nvSpPr>
        <xdr:cNvPr id="132" name="債務償還比率平均値テキスト">
          <a:extLst>
            <a:ext uri="{FF2B5EF4-FFF2-40B4-BE49-F238E27FC236}">
              <a16:creationId xmlns:a16="http://schemas.microsoft.com/office/drawing/2014/main" id="{E16B35AD-A533-47A6-8EA5-D847422DD7D2}"/>
            </a:ext>
          </a:extLst>
        </xdr:cNvPr>
        <xdr:cNvSpPr txBox="1"/>
      </xdr:nvSpPr>
      <xdr:spPr>
        <a:xfrm>
          <a:off x="14846300" y="5795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28653</xdr:rowOff>
    </xdr:from>
    <xdr:to>
      <xdr:col>76</xdr:col>
      <xdr:colOff>73025</xdr:colOff>
      <xdr:row>30</xdr:row>
      <xdr:rowOff>130253</xdr:rowOff>
    </xdr:to>
    <xdr:sp macro="" textlink="">
      <xdr:nvSpPr>
        <xdr:cNvPr id="133" name="フローチャート: 判断 132">
          <a:extLst>
            <a:ext uri="{FF2B5EF4-FFF2-40B4-BE49-F238E27FC236}">
              <a16:creationId xmlns:a16="http://schemas.microsoft.com/office/drawing/2014/main" id="{3FF11041-ABC7-4E20-A91D-06597A66F6A6}"/>
            </a:ext>
          </a:extLst>
        </xdr:cNvPr>
        <xdr:cNvSpPr/>
      </xdr:nvSpPr>
      <xdr:spPr>
        <a:xfrm>
          <a:off x="14744700" y="59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125257</xdr:rowOff>
    </xdr:from>
    <xdr:to>
      <xdr:col>72</xdr:col>
      <xdr:colOff>123825</xdr:colOff>
      <xdr:row>30</xdr:row>
      <xdr:rowOff>55407</xdr:rowOff>
    </xdr:to>
    <xdr:sp macro="" textlink="">
      <xdr:nvSpPr>
        <xdr:cNvPr id="134" name="フローチャート: 判断 133">
          <a:extLst>
            <a:ext uri="{FF2B5EF4-FFF2-40B4-BE49-F238E27FC236}">
              <a16:creationId xmlns:a16="http://schemas.microsoft.com/office/drawing/2014/main" id="{F6CD55ED-DE8D-45D2-84FC-2BA13F26B3FD}"/>
            </a:ext>
          </a:extLst>
        </xdr:cNvPr>
        <xdr:cNvSpPr/>
      </xdr:nvSpPr>
      <xdr:spPr>
        <a:xfrm>
          <a:off x="14033500" y="586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135763</xdr:rowOff>
    </xdr:from>
    <xdr:to>
      <xdr:col>68</xdr:col>
      <xdr:colOff>123825</xdr:colOff>
      <xdr:row>31</xdr:row>
      <xdr:rowOff>65913</xdr:rowOff>
    </xdr:to>
    <xdr:sp macro="" textlink="">
      <xdr:nvSpPr>
        <xdr:cNvPr id="135" name="フローチャート: 判断 134">
          <a:extLst>
            <a:ext uri="{FF2B5EF4-FFF2-40B4-BE49-F238E27FC236}">
              <a16:creationId xmlns:a16="http://schemas.microsoft.com/office/drawing/2014/main" id="{1A3E7998-BBFA-4CC9-A1BB-BA3C3CAFEC07}"/>
            </a:ext>
          </a:extLst>
        </xdr:cNvPr>
        <xdr:cNvSpPr/>
      </xdr:nvSpPr>
      <xdr:spPr>
        <a:xfrm>
          <a:off x="13271500" y="605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142840</xdr:rowOff>
    </xdr:from>
    <xdr:to>
      <xdr:col>64</xdr:col>
      <xdr:colOff>123825</xdr:colOff>
      <xdr:row>31</xdr:row>
      <xdr:rowOff>72990</xdr:rowOff>
    </xdr:to>
    <xdr:sp macro="" textlink="">
      <xdr:nvSpPr>
        <xdr:cNvPr id="136" name="フローチャート: 判断 135">
          <a:extLst>
            <a:ext uri="{FF2B5EF4-FFF2-40B4-BE49-F238E27FC236}">
              <a16:creationId xmlns:a16="http://schemas.microsoft.com/office/drawing/2014/main" id="{E103B771-497E-412E-8B5C-7300634F09A8}"/>
            </a:ext>
          </a:extLst>
        </xdr:cNvPr>
        <xdr:cNvSpPr/>
      </xdr:nvSpPr>
      <xdr:spPr>
        <a:xfrm>
          <a:off x="12509500" y="605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117532</xdr:rowOff>
    </xdr:from>
    <xdr:to>
      <xdr:col>60</xdr:col>
      <xdr:colOff>123825</xdr:colOff>
      <xdr:row>31</xdr:row>
      <xdr:rowOff>47682</xdr:rowOff>
    </xdr:to>
    <xdr:sp macro="" textlink="">
      <xdr:nvSpPr>
        <xdr:cNvPr id="137" name="フローチャート: 判断 136">
          <a:extLst>
            <a:ext uri="{FF2B5EF4-FFF2-40B4-BE49-F238E27FC236}">
              <a16:creationId xmlns:a16="http://schemas.microsoft.com/office/drawing/2014/main" id="{6FE47D9F-782D-48AE-ACA3-B786A3FE9ECB}"/>
            </a:ext>
          </a:extLst>
        </xdr:cNvPr>
        <xdr:cNvSpPr/>
      </xdr:nvSpPr>
      <xdr:spPr>
        <a:xfrm>
          <a:off x="11747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7A3A6F8A-C1CE-4A6A-B30A-D7040EDB629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100AB0E1-7CC7-481B-B23B-9BFF6B135B28}"/>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DE8D480F-99AA-4238-9976-C68F0A3EB46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D44126C6-D70D-413B-842C-B8DC06EBBA3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1D0E9CC2-FF4D-41D1-AE9D-789CC7C0A7E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33351</xdr:rowOff>
    </xdr:from>
    <xdr:to>
      <xdr:col>76</xdr:col>
      <xdr:colOff>73025</xdr:colOff>
      <xdr:row>32</xdr:row>
      <xdr:rowOff>134951</xdr:rowOff>
    </xdr:to>
    <xdr:sp macro="" textlink="">
      <xdr:nvSpPr>
        <xdr:cNvPr id="143" name="楕円 142">
          <a:extLst>
            <a:ext uri="{FF2B5EF4-FFF2-40B4-BE49-F238E27FC236}">
              <a16:creationId xmlns:a16="http://schemas.microsoft.com/office/drawing/2014/main" id="{2D9B17EA-40DF-43FA-A81A-CF3AE9527CF6}"/>
            </a:ext>
          </a:extLst>
        </xdr:cNvPr>
        <xdr:cNvSpPr/>
      </xdr:nvSpPr>
      <xdr:spPr>
        <a:xfrm>
          <a:off x="14744700" y="629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11778</xdr:rowOff>
    </xdr:from>
    <xdr:ext cx="469744" cy="259045"/>
    <xdr:sp macro="" textlink="">
      <xdr:nvSpPr>
        <xdr:cNvPr id="144" name="債務償還比率該当値テキスト">
          <a:extLst>
            <a:ext uri="{FF2B5EF4-FFF2-40B4-BE49-F238E27FC236}">
              <a16:creationId xmlns:a16="http://schemas.microsoft.com/office/drawing/2014/main" id="{85C3ACFE-1CB5-4414-A1C6-79EC7CBEEC6B}"/>
            </a:ext>
          </a:extLst>
        </xdr:cNvPr>
        <xdr:cNvSpPr txBox="1"/>
      </xdr:nvSpPr>
      <xdr:spPr>
        <a:xfrm>
          <a:off x="14846300" y="626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67945</xdr:rowOff>
    </xdr:from>
    <xdr:to>
      <xdr:col>72</xdr:col>
      <xdr:colOff>123825</xdr:colOff>
      <xdr:row>31</xdr:row>
      <xdr:rowOff>169545</xdr:rowOff>
    </xdr:to>
    <xdr:sp macro="" textlink="">
      <xdr:nvSpPr>
        <xdr:cNvPr id="145" name="楕円 144">
          <a:extLst>
            <a:ext uri="{FF2B5EF4-FFF2-40B4-BE49-F238E27FC236}">
              <a16:creationId xmlns:a16="http://schemas.microsoft.com/office/drawing/2014/main" id="{75370B02-E07F-4C01-B5BB-FFBAA7937796}"/>
            </a:ext>
          </a:extLst>
        </xdr:cNvPr>
        <xdr:cNvSpPr/>
      </xdr:nvSpPr>
      <xdr:spPr>
        <a:xfrm>
          <a:off x="14033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118745</xdr:rowOff>
    </xdr:from>
    <xdr:to>
      <xdr:col>76</xdr:col>
      <xdr:colOff>22225</xdr:colOff>
      <xdr:row>32</xdr:row>
      <xdr:rowOff>84151</xdr:rowOff>
    </xdr:to>
    <xdr:cxnSp macro="">
      <xdr:nvCxnSpPr>
        <xdr:cNvPr id="146" name="直線コネクタ 145">
          <a:extLst>
            <a:ext uri="{FF2B5EF4-FFF2-40B4-BE49-F238E27FC236}">
              <a16:creationId xmlns:a16="http://schemas.microsoft.com/office/drawing/2014/main" id="{0322B569-B64C-4CA5-9D52-4BEE1E47D6CF}"/>
            </a:ext>
          </a:extLst>
        </xdr:cNvPr>
        <xdr:cNvCxnSpPr/>
      </xdr:nvCxnSpPr>
      <xdr:spPr>
        <a:xfrm>
          <a:off x="14084300" y="6205220"/>
          <a:ext cx="711200" cy="136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104958</xdr:rowOff>
    </xdr:from>
    <xdr:to>
      <xdr:col>68</xdr:col>
      <xdr:colOff>123825</xdr:colOff>
      <xdr:row>33</xdr:row>
      <xdr:rowOff>35108</xdr:rowOff>
    </xdr:to>
    <xdr:sp macro="" textlink="">
      <xdr:nvSpPr>
        <xdr:cNvPr id="147" name="楕円 146">
          <a:extLst>
            <a:ext uri="{FF2B5EF4-FFF2-40B4-BE49-F238E27FC236}">
              <a16:creationId xmlns:a16="http://schemas.microsoft.com/office/drawing/2014/main" id="{753B384B-3D62-4A93-8A79-C72A1D93D656}"/>
            </a:ext>
          </a:extLst>
        </xdr:cNvPr>
        <xdr:cNvSpPr/>
      </xdr:nvSpPr>
      <xdr:spPr>
        <a:xfrm>
          <a:off x="13271500" y="636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118745</xdr:rowOff>
    </xdr:from>
    <xdr:to>
      <xdr:col>72</xdr:col>
      <xdr:colOff>73025</xdr:colOff>
      <xdr:row>32</xdr:row>
      <xdr:rowOff>155758</xdr:rowOff>
    </xdr:to>
    <xdr:cxnSp macro="">
      <xdr:nvCxnSpPr>
        <xdr:cNvPr id="148" name="直線コネクタ 147">
          <a:extLst>
            <a:ext uri="{FF2B5EF4-FFF2-40B4-BE49-F238E27FC236}">
              <a16:creationId xmlns:a16="http://schemas.microsoft.com/office/drawing/2014/main" id="{0B903886-15B8-4386-9FBB-FCAE8D01D41C}"/>
            </a:ext>
          </a:extLst>
        </xdr:cNvPr>
        <xdr:cNvCxnSpPr/>
      </xdr:nvCxnSpPr>
      <xdr:spPr>
        <a:xfrm flipV="1">
          <a:off x="13322300" y="6205220"/>
          <a:ext cx="762000" cy="20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107357</xdr:rowOff>
    </xdr:from>
    <xdr:to>
      <xdr:col>64</xdr:col>
      <xdr:colOff>123825</xdr:colOff>
      <xdr:row>33</xdr:row>
      <xdr:rowOff>37507</xdr:rowOff>
    </xdr:to>
    <xdr:sp macro="" textlink="">
      <xdr:nvSpPr>
        <xdr:cNvPr id="149" name="楕円 148">
          <a:extLst>
            <a:ext uri="{FF2B5EF4-FFF2-40B4-BE49-F238E27FC236}">
              <a16:creationId xmlns:a16="http://schemas.microsoft.com/office/drawing/2014/main" id="{DE8F829B-8F4A-41E0-BF29-4B33705825DB}"/>
            </a:ext>
          </a:extLst>
        </xdr:cNvPr>
        <xdr:cNvSpPr/>
      </xdr:nvSpPr>
      <xdr:spPr>
        <a:xfrm>
          <a:off x="12509500" y="636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155758</xdr:rowOff>
    </xdr:from>
    <xdr:to>
      <xdr:col>68</xdr:col>
      <xdr:colOff>73025</xdr:colOff>
      <xdr:row>32</xdr:row>
      <xdr:rowOff>158157</xdr:rowOff>
    </xdr:to>
    <xdr:cxnSp macro="">
      <xdr:nvCxnSpPr>
        <xdr:cNvPr id="150" name="直線コネクタ 149">
          <a:extLst>
            <a:ext uri="{FF2B5EF4-FFF2-40B4-BE49-F238E27FC236}">
              <a16:creationId xmlns:a16="http://schemas.microsoft.com/office/drawing/2014/main" id="{1548C9C2-F8E0-42BB-A507-F65D380113F5}"/>
            </a:ext>
          </a:extLst>
        </xdr:cNvPr>
        <xdr:cNvCxnSpPr/>
      </xdr:nvCxnSpPr>
      <xdr:spPr>
        <a:xfrm flipV="1">
          <a:off x="12560300" y="6413683"/>
          <a:ext cx="762000" cy="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72334</xdr:rowOff>
    </xdr:from>
    <xdr:to>
      <xdr:col>60</xdr:col>
      <xdr:colOff>123825</xdr:colOff>
      <xdr:row>33</xdr:row>
      <xdr:rowOff>2484</xdr:rowOff>
    </xdr:to>
    <xdr:sp macro="" textlink="">
      <xdr:nvSpPr>
        <xdr:cNvPr id="151" name="楕円 150">
          <a:extLst>
            <a:ext uri="{FF2B5EF4-FFF2-40B4-BE49-F238E27FC236}">
              <a16:creationId xmlns:a16="http://schemas.microsoft.com/office/drawing/2014/main" id="{0A35EB40-2711-447D-8BB4-2B3172FF1E08}"/>
            </a:ext>
          </a:extLst>
        </xdr:cNvPr>
        <xdr:cNvSpPr/>
      </xdr:nvSpPr>
      <xdr:spPr>
        <a:xfrm>
          <a:off x="11747500" y="633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123134</xdr:rowOff>
    </xdr:from>
    <xdr:to>
      <xdr:col>64</xdr:col>
      <xdr:colOff>73025</xdr:colOff>
      <xdr:row>32</xdr:row>
      <xdr:rowOff>158157</xdr:rowOff>
    </xdr:to>
    <xdr:cxnSp macro="">
      <xdr:nvCxnSpPr>
        <xdr:cNvPr id="152" name="直線コネクタ 151">
          <a:extLst>
            <a:ext uri="{FF2B5EF4-FFF2-40B4-BE49-F238E27FC236}">
              <a16:creationId xmlns:a16="http://schemas.microsoft.com/office/drawing/2014/main" id="{7E79935D-0CA7-4FFC-A7D7-3AAFC9700FB3}"/>
            </a:ext>
          </a:extLst>
        </xdr:cNvPr>
        <xdr:cNvCxnSpPr/>
      </xdr:nvCxnSpPr>
      <xdr:spPr>
        <a:xfrm>
          <a:off x="11798300" y="6381059"/>
          <a:ext cx="762000" cy="3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71934</xdr:rowOff>
    </xdr:from>
    <xdr:ext cx="469744" cy="259045"/>
    <xdr:sp macro="" textlink="">
      <xdr:nvSpPr>
        <xdr:cNvPr id="153" name="n_1aveValue債務償還比率">
          <a:extLst>
            <a:ext uri="{FF2B5EF4-FFF2-40B4-BE49-F238E27FC236}">
              <a16:creationId xmlns:a16="http://schemas.microsoft.com/office/drawing/2014/main" id="{AF664C70-BAD9-4C19-A018-B94AECC1EA6B}"/>
            </a:ext>
          </a:extLst>
        </xdr:cNvPr>
        <xdr:cNvSpPr txBox="1"/>
      </xdr:nvSpPr>
      <xdr:spPr>
        <a:xfrm>
          <a:off x="13836727" y="564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82440</xdr:rowOff>
    </xdr:from>
    <xdr:ext cx="469744" cy="259045"/>
    <xdr:sp macro="" textlink="">
      <xdr:nvSpPr>
        <xdr:cNvPr id="154" name="n_2aveValue債務償還比率">
          <a:extLst>
            <a:ext uri="{FF2B5EF4-FFF2-40B4-BE49-F238E27FC236}">
              <a16:creationId xmlns:a16="http://schemas.microsoft.com/office/drawing/2014/main" id="{EB2F0F22-304E-40DD-87BE-E5372992A9BF}"/>
            </a:ext>
          </a:extLst>
        </xdr:cNvPr>
        <xdr:cNvSpPr txBox="1"/>
      </xdr:nvSpPr>
      <xdr:spPr>
        <a:xfrm>
          <a:off x="13087427" y="582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89517</xdr:rowOff>
    </xdr:from>
    <xdr:ext cx="469744" cy="259045"/>
    <xdr:sp macro="" textlink="">
      <xdr:nvSpPr>
        <xdr:cNvPr id="155" name="n_3aveValue債務償還比率">
          <a:extLst>
            <a:ext uri="{FF2B5EF4-FFF2-40B4-BE49-F238E27FC236}">
              <a16:creationId xmlns:a16="http://schemas.microsoft.com/office/drawing/2014/main" id="{BFD4365A-126F-4DDA-AF4E-FD6CAA9D5E20}"/>
            </a:ext>
          </a:extLst>
        </xdr:cNvPr>
        <xdr:cNvSpPr txBox="1"/>
      </xdr:nvSpPr>
      <xdr:spPr>
        <a:xfrm>
          <a:off x="12325427" y="5833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64209</xdr:rowOff>
    </xdr:from>
    <xdr:ext cx="469744" cy="259045"/>
    <xdr:sp macro="" textlink="">
      <xdr:nvSpPr>
        <xdr:cNvPr id="156" name="n_4aveValue債務償還比率">
          <a:extLst>
            <a:ext uri="{FF2B5EF4-FFF2-40B4-BE49-F238E27FC236}">
              <a16:creationId xmlns:a16="http://schemas.microsoft.com/office/drawing/2014/main" id="{6AA65051-C050-4F1F-A004-164AE2C29AAA}"/>
            </a:ext>
          </a:extLst>
        </xdr:cNvPr>
        <xdr:cNvSpPr txBox="1"/>
      </xdr:nvSpPr>
      <xdr:spPr>
        <a:xfrm>
          <a:off x="11563427" y="580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160672</xdr:rowOff>
    </xdr:from>
    <xdr:ext cx="469744" cy="259045"/>
    <xdr:sp macro="" textlink="">
      <xdr:nvSpPr>
        <xdr:cNvPr id="157" name="n_1mainValue債務償還比率">
          <a:extLst>
            <a:ext uri="{FF2B5EF4-FFF2-40B4-BE49-F238E27FC236}">
              <a16:creationId xmlns:a16="http://schemas.microsoft.com/office/drawing/2014/main" id="{F5C230D5-99F8-4D8B-A5CE-6F975E73D708}"/>
            </a:ext>
          </a:extLst>
        </xdr:cNvPr>
        <xdr:cNvSpPr txBox="1"/>
      </xdr:nvSpPr>
      <xdr:spPr>
        <a:xfrm>
          <a:off x="138367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26235</xdr:rowOff>
    </xdr:from>
    <xdr:ext cx="469744" cy="259045"/>
    <xdr:sp macro="" textlink="">
      <xdr:nvSpPr>
        <xdr:cNvPr id="158" name="n_2mainValue債務償還比率">
          <a:extLst>
            <a:ext uri="{FF2B5EF4-FFF2-40B4-BE49-F238E27FC236}">
              <a16:creationId xmlns:a16="http://schemas.microsoft.com/office/drawing/2014/main" id="{A427B7D3-8E87-487A-B5C2-5BA1B8624086}"/>
            </a:ext>
          </a:extLst>
        </xdr:cNvPr>
        <xdr:cNvSpPr txBox="1"/>
      </xdr:nvSpPr>
      <xdr:spPr>
        <a:xfrm>
          <a:off x="13087427" y="6455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28634</xdr:rowOff>
    </xdr:from>
    <xdr:ext cx="469744" cy="259045"/>
    <xdr:sp macro="" textlink="">
      <xdr:nvSpPr>
        <xdr:cNvPr id="159" name="n_3mainValue債務償還比率">
          <a:extLst>
            <a:ext uri="{FF2B5EF4-FFF2-40B4-BE49-F238E27FC236}">
              <a16:creationId xmlns:a16="http://schemas.microsoft.com/office/drawing/2014/main" id="{D8A1A6BA-270B-4F44-8D5B-529AB8FE747B}"/>
            </a:ext>
          </a:extLst>
        </xdr:cNvPr>
        <xdr:cNvSpPr txBox="1"/>
      </xdr:nvSpPr>
      <xdr:spPr>
        <a:xfrm>
          <a:off x="12325427" y="6458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165061</xdr:rowOff>
    </xdr:from>
    <xdr:ext cx="469744" cy="259045"/>
    <xdr:sp macro="" textlink="">
      <xdr:nvSpPr>
        <xdr:cNvPr id="160" name="n_4mainValue債務償還比率">
          <a:extLst>
            <a:ext uri="{FF2B5EF4-FFF2-40B4-BE49-F238E27FC236}">
              <a16:creationId xmlns:a16="http://schemas.microsoft.com/office/drawing/2014/main" id="{ACF7B36D-A118-4528-ADF8-2AA3BBCB88E2}"/>
            </a:ext>
          </a:extLst>
        </xdr:cNvPr>
        <xdr:cNvSpPr txBox="1"/>
      </xdr:nvSpPr>
      <xdr:spPr>
        <a:xfrm>
          <a:off x="11563427" y="6422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2815A6EB-ED52-4F08-B732-A02E890D906F}"/>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1A2E79BA-358A-4928-BCAC-EE69CE9A827F}"/>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5B183C52-B758-426E-871B-CC27338BD5BC}"/>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85DD2700-E659-4AAF-865B-CB2948192ED7}"/>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3AFA2FF-AC2C-49A2-99A8-B6817562FCBB}"/>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DCDFF5C0-9B11-45E4-8D39-47BFA169357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660F736-5835-43BD-976F-CC02600DCE0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49E81DE-272A-4D60-B30B-8BE912072F3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5D1B2CB-9B11-4E0D-9228-459FB2978C3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9B1D265-7A60-4E2E-B119-654F20DA6B2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4F6D9C4-4544-4981-BE73-FD82FAE3643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FBB95F2-9781-4AF2-A9B2-FA1A2E220A0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3C962BC-AA0C-4C80-BBDF-0B6E8485D7B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0EFD335-A2C7-4EDF-930F-3077EF3E3F8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ECC57D7-A5AF-4B77-9898-19EA438F52C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D287D09-947B-42AB-8A3E-85F8A941F29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401,195
397,588
405.86
240,493,330
231,943,383
6,859,033
100,144,822
272,864,142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4BACAF4-DFDE-419E-B8A8-80C9A2CAF7B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D85D088-B219-4EC0-89F2-6276A15D746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53554DA-FE45-498C-BA6C-39E0CF3B461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103.9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71B8791-4680-40C0-978B-B7C56A5D839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05393B5-F6DA-467C-A633-8C775909657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4B95F14-A45E-47C8-AF41-B061F5A775F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1DC8A27-965F-4B78-923D-C787F387DDF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597FCD7-B821-41EA-A8BE-CA7CA7C3E7B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4563939-1910-4766-BDFE-031B760E461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E31FE0F-0F8B-40B3-A176-C0AA61D82BF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40D6B53-B4EA-4CE7-BB3A-3AA853765F8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D3E63B0-A731-456F-A30C-478EE526BE2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90ED08C-BE84-4051-913F-0614D0A7A06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06BEE8C-5E49-4DB6-9548-7313366F5E8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3403E4F-BC67-46DF-8CC9-2ED70235590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0F33233-C751-4B78-A691-EDB1B069610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8B97830-8094-4EC4-99BF-4281215A574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9405652-A1D6-42F7-BAD6-6B7CBC336E3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F3E4E8C-0CE5-45E6-8B3A-38E33DDF96F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7BDF0B4-ACBF-42A6-8B36-F55F407660C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F4CE8A9-8AF6-4BFA-89A9-D264A548101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D84320F-3CAD-4AF2-A2CE-00281E87AA9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6BDD19A-A523-4F38-84DF-4B2A5E4ED6D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EBB6B8E-E027-484C-98D2-6A175E174B7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68BF302-40BC-4920-A30E-C12AA74BC68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EDBD0C9-79AE-4AB4-90E8-56F39EDDCC2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1C65177-BE23-437D-8C60-9375E3987D7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1D96D4C-F108-427F-BFD6-938A142F095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DDD87BB-C689-4724-9B30-835156F335F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CD90ACA-7817-468E-A6BF-F3CB1ADFCCF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2E0FA69-ACDF-4FBA-9968-B3C57E44F88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7646DB7-E194-465B-B811-9B6F1ABB38D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14AA12ED-CBBE-437E-9534-5735091D2A77}"/>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469029EC-4040-40E6-B770-063932827EAB}"/>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90044D69-17F0-407C-8204-8F26897EE285}"/>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29CC0344-6065-4190-8453-293ED274A759}"/>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3471684-706E-4D55-BC99-9714D7DD0272}"/>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814EB85F-1533-41DA-B1FC-A9B402E685F4}"/>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22F899A0-BD95-4379-877E-74EFAAC594E2}"/>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8CD6473A-7CEE-435B-B085-CCE26501C555}"/>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C49E6A87-BFD5-4C7A-8996-B114CD551AF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8242A902-A014-49C4-9130-29E9D38A06E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74E111C0-D80A-448A-91A4-510917F9C86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94488</xdr:rowOff>
    </xdr:from>
    <xdr:to>
      <xdr:col>24</xdr:col>
      <xdr:colOff>62865</xdr:colOff>
      <xdr:row>41</xdr:row>
      <xdr:rowOff>73914</xdr:rowOff>
    </xdr:to>
    <xdr:cxnSp macro="">
      <xdr:nvCxnSpPr>
        <xdr:cNvPr id="55" name="直線コネクタ 54">
          <a:extLst>
            <a:ext uri="{FF2B5EF4-FFF2-40B4-BE49-F238E27FC236}">
              <a16:creationId xmlns:a16="http://schemas.microsoft.com/office/drawing/2014/main" id="{24BC98C6-1F2A-4A2F-9925-F18C0931F1E6}"/>
            </a:ext>
          </a:extLst>
        </xdr:cNvPr>
        <xdr:cNvCxnSpPr/>
      </xdr:nvCxnSpPr>
      <xdr:spPr>
        <a:xfrm flipV="1">
          <a:off x="4634865" y="5752338"/>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77741</xdr:rowOff>
    </xdr:from>
    <xdr:ext cx="405111" cy="259045"/>
    <xdr:sp macro="" textlink="">
      <xdr:nvSpPr>
        <xdr:cNvPr id="56" name="【道路】&#10;有形固定資産減価償却率最小値テキスト">
          <a:extLst>
            <a:ext uri="{FF2B5EF4-FFF2-40B4-BE49-F238E27FC236}">
              <a16:creationId xmlns:a16="http://schemas.microsoft.com/office/drawing/2014/main" id="{E638B51C-C272-4E5D-9C3D-79D866B3FA32}"/>
            </a:ext>
          </a:extLst>
        </xdr:cNvPr>
        <xdr:cNvSpPr txBox="1"/>
      </xdr:nvSpPr>
      <xdr:spPr>
        <a:xfrm>
          <a:off x="4673600" y="710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73914</xdr:rowOff>
    </xdr:from>
    <xdr:to>
      <xdr:col>24</xdr:col>
      <xdr:colOff>152400</xdr:colOff>
      <xdr:row>41</xdr:row>
      <xdr:rowOff>73914</xdr:rowOff>
    </xdr:to>
    <xdr:cxnSp macro="">
      <xdr:nvCxnSpPr>
        <xdr:cNvPr id="57" name="直線コネクタ 56">
          <a:extLst>
            <a:ext uri="{FF2B5EF4-FFF2-40B4-BE49-F238E27FC236}">
              <a16:creationId xmlns:a16="http://schemas.microsoft.com/office/drawing/2014/main" id="{E8EE7EB8-A6F4-4EDE-BDC7-4152C3462E88}"/>
            </a:ext>
          </a:extLst>
        </xdr:cNvPr>
        <xdr:cNvCxnSpPr/>
      </xdr:nvCxnSpPr>
      <xdr:spPr>
        <a:xfrm>
          <a:off x="4546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41165</xdr:rowOff>
    </xdr:from>
    <xdr:ext cx="405111" cy="259045"/>
    <xdr:sp macro="" textlink="">
      <xdr:nvSpPr>
        <xdr:cNvPr id="58" name="【道路】&#10;有形固定資産減価償却率最大値テキスト">
          <a:extLst>
            <a:ext uri="{FF2B5EF4-FFF2-40B4-BE49-F238E27FC236}">
              <a16:creationId xmlns:a16="http://schemas.microsoft.com/office/drawing/2014/main" id="{B17B8142-D4A1-4391-8567-63D001386BF9}"/>
            </a:ext>
          </a:extLst>
        </xdr:cNvPr>
        <xdr:cNvSpPr txBox="1"/>
      </xdr:nvSpPr>
      <xdr:spPr>
        <a:xfrm>
          <a:off x="4673600" y="552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94488</xdr:rowOff>
    </xdr:from>
    <xdr:to>
      <xdr:col>24</xdr:col>
      <xdr:colOff>152400</xdr:colOff>
      <xdr:row>33</xdr:row>
      <xdr:rowOff>94488</xdr:rowOff>
    </xdr:to>
    <xdr:cxnSp macro="">
      <xdr:nvCxnSpPr>
        <xdr:cNvPr id="59" name="直線コネクタ 58">
          <a:extLst>
            <a:ext uri="{FF2B5EF4-FFF2-40B4-BE49-F238E27FC236}">
              <a16:creationId xmlns:a16="http://schemas.microsoft.com/office/drawing/2014/main" id="{0C114DC3-9BD6-4188-84F8-2E9DC83CC2DA}"/>
            </a:ext>
          </a:extLst>
        </xdr:cNvPr>
        <xdr:cNvCxnSpPr/>
      </xdr:nvCxnSpPr>
      <xdr:spPr>
        <a:xfrm>
          <a:off x="4546600" y="575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48277</xdr:rowOff>
    </xdr:from>
    <xdr:ext cx="405111" cy="259045"/>
    <xdr:sp macro="" textlink="">
      <xdr:nvSpPr>
        <xdr:cNvPr id="60" name="【道路】&#10;有形固定資産減価償却率平均値テキスト">
          <a:extLst>
            <a:ext uri="{FF2B5EF4-FFF2-40B4-BE49-F238E27FC236}">
              <a16:creationId xmlns:a16="http://schemas.microsoft.com/office/drawing/2014/main" id="{BD7B602A-DAD3-44DF-B15B-1ECD5B29050F}"/>
            </a:ext>
          </a:extLst>
        </xdr:cNvPr>
        <xdr:cNvSpPr txBox="1"/>
      </xdr:nvSpPr>
      <xdr:spPr>
        <a:xfrm>
          <a:off x="4673600" y="6220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25400</xdr:rowOff>
    </xdr:from>
    <xdr:to>
      <xdr:col>24</xdr:col>
      <xdr:colOff>114300</xdr:colOff>
      <xdr:row>37</xdr:row>
      <xdr:rowOff>127000</xdr:rowOff>
    </xdr:to>
    <xdr:sp macro="" textlink="">
      <xdr:nvSpPr>
        <xdr:cNvPr id="61" name="フローチャート: 判断 60">
          <a:extLst>
            <a:ext uri="{FF2B5EF4-FFF2-40B4-BE49-F238E27FC236}">
              <a16:creationId xmlns:a16="http://schemas.microsoft.com/office/drawing/2014/main" id="{59CF7155-7F33-447D-B04A-80BE4D45DAFF}"/>
            </a:ext>
          </a:extLst>
        </xdr:cNvPr>
        <xdr:cNvSpPr/>
      </xdr:nvSpPr>
      <xdr:spPr>
        <a:xfrm>
          <a:off x="45847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a:extLst>
            <a:ext uri="{FF2B5EF4-FFF2-40B4-BE49-F238E27FC236}">
              <a16:creationId xmlns:a16="http://schemas.microsoft.com/office/drawing/2014/main" id="{400713C3-93FF-4547-88E4-5D150DD93615}"/>
            </a:ext>
          </a:extLst>
        </xdr:cNvPr>
        <xdr:cNvSpPr/>
      </xdr:nvSpPr>
      <xdr:spPr>
        <a:xfrm>
          <a:off x="3746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D628593B-2E95-46CF-BB5F-3002EDCB3FF9}"/>
            </a:ext>
          </a:extLst>
        </xdr:cNvPr>
        <xdr:cNvSpPr/>
      </xdr:nvSpPr>
      <xdr:spPr>
        <a:xfrm>
          <a:off x="2857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98552</xdr:rowOff>
    </xdr:from>
    <xdr:to>
      <xdr:col>10</xdr:col>
      <xdr:colOff>165100</xdr:colOff>
      <xdr:row>37</xdr:row>
      <xdr:rowOff>28702</xdr:rowOff>
    </xdr:to>
    <xdr:sp macro="" textlink="">
      <xdr:nvSpPr>
        <xdr:cNvPr id="64" name="フローチャート: 判断 63">
          <a:extLst>
            <a:ext uri="{FF2B5EF4-FFF2-40B4-BE49-F238E27FC236}">
              <a16:creationId xmlns:a16="http://schemas.microsoft.com/office/drawing/2014/main" id="{A9CBD76A-CE1A-4B67-A423-F1D953A5F844}"/>
            </a:ext>
          </a:extLst>
        </xdr:cNvPr>
        <xdr:cNvSpPr/>
      </xdr:nvSpPr>
      <xdr:spPr>
        <a:xfrm>
          <a:off x="1968500" y="62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59690</xdr:rowOff>
    </xdr:from>
    <xdr:to>
      <xdr:col>6</xdr:col>
      <xdr:colOff>38100</xdr:colOff>
      <xdr:row>36</xdr:row>
      <xdr:rowOff>161290</xdr:rowOff>
    </xdr:to>
    <xdr:sp macro="" textlink="">
      <xdr:nvSpPr>
        <xdr:cNvPr id="65" name="フローチャート: 判断 64">
          <a:extLst>
            <a:ext uri="{FF2B5EF4-FFF2-40B4-BE49-F238E27FC236}">
              <a16:creationId xmlns:a16="http://schemas.microsoft.com/office/drawing/2014/main" id="{8D8352DE-C2FA-4506-B125-BE8E6C9E2C7F}"/>
            </a:ext>
          </a:extLst>
        </xdr:cNvPr>
        <xdr:cNvSpPr/>
      </xdr:nvSpPr>
      <xdr:spPr>
        <a:xfrm>
          <a:off x="10795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96E6B47B-AE53-4C38-B509-AFCBF3DE15F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8F2AC6A2-047D-408B-A675-F30E3A8E143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61C2F7E-53EC-4C64-A19C-1E97AE80D34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F4120C9-2C3C-466C-9EDA-4A71851EE79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9A9BE4D-A177-43A1-BCFA-7D6C1AA3322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34544</xdr:rowOff>
    </xdr:from>
    <xdr:to>
      <xdr:col>24</xdr:col>
      <xdr:colOff>114300</xdr:colOff>
      <xdr:row>37</xdr:row>
      <xdr:rowOff>136144</xdr:rowOff>
    </xdr:to>
    <xdr:sp macro="" textlink="">
      <xdr:nvSpPr>
        <xdr:cNvPr id="71" name="楕円 70">
          <a:extLst>
            <a:ext uri="{FF2B5EF4-FFF2-40B4-BE49-F238E27FC236}">
              <a16:creationId xmlns:a16="http://schemas.microsoft.com/office/drawing/2014/main" id="{989DE192-B0B5-4127-90D4-F2DF5A7B7E0E}"/>
            </a:ext>
          </a:extLst>
        </xdr:cNvPr>
        <xdr:cNvSpPr/>
      </xdr:nvSpPr>
      <xdr:spPr>
        <a:xfrm>
          <a:off x="4584700" y="637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12971</xdr:rowOff>
    </xdr:from>
    <xdr:ext cx="405111" cy="259045"/>
    <xdr:sp macro="" textlink="">
      <xdr:nvSpPr>
        <xdr:cNvPr id="72" name="【道路】&#10;有形固定資産減価償却率該当値テキスト">
          <a:extLst>
            <a:ext uri="{FF2B5EF4-FFF2-40B4-BE49-F238E27FC236}">
              <a16:creationId xmlns:a16="http://schemas.microsoft.com/office/drawing/2014/main" id="{F68339C0-85C4-4B13-B0FA-A50F1A450E8D}"/>
            </a:ext>
          </a:extLst>
        </xdr:cNvPr>
        <xdr:cNvSpPr txBox="1"/>
      </xdr:nvSpPr>
      <xdr:spPr>
        <a:xfrm>
          <a:off x="4673600" y="6356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27686</xdr:rowOff>
    </xdr:from>
    <xdr:to>
      <xdr:col>20</xdr:col>
      <xdr:colOff>38100</xdr:colOff>
      <xdr:row>37</xdr:row>
      <xdr:rowOff>129286</xdr:rowOff>
    </xdr:to>
    <xdr:sp macro="" textlink="">
      <xdr:nvSpPr>
        <xdr:cNvPr id="73" name="楕円 72">
          <a:extLst>
            <a:ext uri="{FF2B5EF4-FFF2-40B4-BE49-F238E27FC236}">
              <a16:creationId xmlns:a16="http://schemas.microsoft.com/office/drawing/2014/main" id="{E0C95DF5-A565-4DBD-8400-2A57910A24A5}"/>
            </a:ext>
          </a:extLst>
        </xdr:cNvPr>
        <xdr:cNvSpPr/>
      </xdr:nvSpPr>
      <xdr:spPr>
        <a:xfrm>
          <a:off x="3746500" y="637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78486</xdr:rowOff>
    </xdr:from>
    <xdr:to>
      <xdr:col>24</xdr:col>
      <xdr:colOff>63500</xdr:colOff>
      <xdr:row>37</xdr:row>
      <xdr:rowOff>85344</xdr:rowOff>
    </xdr:to>
    <xdr:cxnSp macro="">
      <xdr:nvCxnSpPr>
        <xdr:cNvPr id="74" name="直線コネクタ 73">
          <a:extLst>
            <a:ext uri="{FF2B5EF4-FFF2-40B4-BE49-F238E27FC236}">
              <a16:creationId xmlns:a16="http://schemas.microsoft.com/office/drawing/2014/main" id="{1DED99C6-5C52-4D9C-A73C-5E8F5372A58F}"/>
            </a:ext>
          </a:extLst>
        </xdr:cNvPr>
        <xdr:cNvCxnSpPr/>
      </xdr:nvCxnSpPr>
      <xdr:spPr>
        <a:xfrm>
          <a:off x="3797300" y="6422136"/>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57404</xdr:rowOff>
    </xdr:from>
    <xdr:to>
      <xdr:col>15</xdr:col>
      <xdr:colOff>101600</xdr:colOff>
      <xdr:row>37</xdr:row>
      <xdr:rowOff>159004</xdr:rowOff>
    </xdr:to>
    <xdr:sp macro="" textlink="">
      <xdr:nvSpPr>
        <xdr:cNvPr id="75" name="楕円 74">
          <a:extLst>
            <a:ext uri="{FF2B5EF4-FFF2-40B4-BE49-F238E27FC236}">
              <a16:creationId xmlns:a16="http://schemas.microsoft.com/office/drawing/2014/main" id="{91089540-B793-411A-BE50-38B05D186E94}"/>
            </a:ext>
          </a:extLst>
        </xdr:cNvPr>
        <xdr:cNvSpPr/>
      </xdr:nvSpPr>
      <xdr:spPr>
        <a:xfrm>
          <a:off x="2857500" y="640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78486</xdr:rowOff>
    </xdr:from>
    <xdr:to>
      <xdr:col>19</xdr:col>
      <xdr:colOff>177800</xdr:colOff>
      <xdr:row>37</xdr:row>
      <xdr:rowOff>108204</xdr:rowOff>
    </xdr:to>
    <xdr:cxnSp macro="">
      <xdr:nvCxnSpPr>
        <xdr:cNvPr id="76" name="直線コネクタ 75">
          <a:extLst>
            <a:ext uri="{FF2B5EF4-FFF2-40B4-BE49-F238E27FC236}">
              <a16:creationId xmlns:a16="http://schemas.microsoft.com/office/drawing/2014/main" id="{8B7909AA-D6A9-4B94-A681-6000CFC7843A}"/>
            </a:ext>
          </a:extLst>
        </xdr:cNvPr>
        <xdr:cNvCxnSpPr/>
      </xdr:nvCxnSpPr>
      <xdr:spPr>
        <a:xfrm flipV="1">
          <a:off x="2908300" y="642213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164846</xdr:rowOff>
    </xdr:from>
    <xdr:to>
      <xdr:col>10</xdr:col>
      <xdr:colOff>165100</xdr:colOff>
      <xdr:row>37</xdr:row>
      <xdr:rowOff>94996</xdr:rowOff>
    </xdr:to>
    <xdr:sp macro="" textlink="">
      <xdr:nvSpPr>
        <xdr:cNvPr id="77" name="楕円 76">
          <a:extLst>
            <a:ext uri="{FF2B5EF4-FFF2-40B4-BE49-F238E27FC236}">
              <a16:creationId xmlns:a16="http://schemas.microsoft.com/office/drawing/2014/main" id="{991A3ED4-ECC5-420B-89AE-57D9441EFAF8}"/>
            </a:ext>
          </a:extLst>
        </xdr:cNvPr>
        <xdr:cNvSpPr/>
      </xdr:nvSpPr>
      <xdr:spPr>
        <a:xfrm>
          <a:off x="1968500" y="633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44196</xdr:rowOff>
    </xdr:from>
    <xdr:to>
      <xdr:col>15</xdr:col>
      <xdr:colOff>50800</xdr:colOff>
      <xdr:row>37</xdr:row>
      <xdr:rowOff>108204</xdr:rowOff>
    </xdr:to>
    <xdr:cxnSp macro="">
      <xdr:nvCxnSpPr>
        <xdr:cNvPr id="78" name="直線コネクタ 77">
          <a:extLst>
            <a:ext uri="{FF2B5EF4-FFF2-40B4-BE49-F238E27FC236}">
              <a16:creationId xmlns:a16="http://schemas.microsoft.com/office/drawing/2014/main" id="{9F6F8FB8-18B4-4550-8614-C7061808810F}"/>
            </a:ext>
          </a:extLst>
        </xdr:cNvPr>
        <xdr:cNvCxnSpPr/>
      </xdr:nvCxnSpPr>
      <xdr:spPr>
        <a:xfrm>
          <a:off x="2019300" y="638784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144272</xdr:rowOff>
    </xdr:from>
    <xdr:to>
      <xdr:col>6</xdr:col>
      <xdr:colOff>38100</xdr:colOff>
      <xdr:row>37</xdr:row>
      <xdr:rowOff>74422</xdr:rowOff>
    </xdr:to>
    <xdr:sp macro="" textlink="">
      <xdr:nvSpPr>
        <xdr:cNvPr id="79" name="楕円 78">
          <a:extLst>
            <a:ext uri="{FF2B5EF4-FFF2-40B4-BE49-F238E27FC236}">
              <a16:creationId xmlns:a16="http://schemas.microsoft.com/office/drawing/2014/main" id="{E2A5327C-D4A8-4D0E-8764-E6DC020FFD67}"/>
            </a:ext>
          </a:extLst>
        </xdr:cNvPr>
        <xdr:cNvSpPr/>
      </xdr:nvSpPr>
      <xdr:spPr>
        <a:xfrm>
          <a:off x="1079500" y="631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23622</xdr:rowOff>
    </xdr:from>
    <xdr:to>
      <xdr:col>10</xdr:col>
      <xdr:colOff>114300</xdr:colOff>
      <xdr:row>37</xdr:row>
      <xdr:rowOff>44196</xdr:rowOff>
    </xdr:to>
    <xdr:cxnSp macro="">
      <xdr:nvCxnSpPr>
        <xdr:cNvPr id="80" name="直線コネクタ 79">
          <a:extLst>
            <a:ext uri="{FF2B5EF4-FFF2-40B4-BE49-F238E27FC236}">
              <a16:creationId xmlns:a16="http://schemas.microsoft.com/office/drawing/2014/main" id="{A7E3D96D-F935-48C7-B400-FF210102BEF0}"/>
            </a:ext>
          </a:extLst>
        </xdr:cNvPr>
        <xdr:cNvCxnSpPr/>
      </xdr:nvCxnSpPr>
      <xdr:spPr>
        <a:xfrm>
          <a:off x="1130300" y="636727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111523</xdr:rowOff>
    </xdr:from>
    <xdr:ext cx="405111" cy="259045"/>
    <xdr:sp macro="" textlink="">
      <xdr:nvSpPr>
        <xdr:cNvPr id="81" name="n_1aveValue【道路】&#10;有形固定資産減価償却率">
          <a:extLst>
            <a:ext uri="{FF2B5EF4-FFF2-40B4-BE49-F238E27FC236}">
              <a16:creationId xmlns:a16="http://schemas.microsoft.com/office/drawing/2014/main" id="{0AA479B3-8641-43A3-AA83-77C4CD296A00}"/>
            </a:ext>
          </a:extLst>
        </xdr:cNvPr>
        <xdr:cNvSpPr txBox="1"/>
      </xdr:nvSpPr>
      <xdr:spPr>
        <a:xfrm>
          <a:off x="35820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79519</xdr:rowOff>
    </xdr:from>
    <xdr:ext cx="405111" cy="259045"/>
    <xdr:sp macro="" textlink="">
      <xdr:nvSpPr>
        <xdr:cNvPr id="82" name="n_2aveValue【道路】&#10;有形固定資産減価償却率">
          <a:extLst>
            <a:ext uri="{FF2B5EF4-FFF2-40B4-BE49-F238E27FC236}">
              <a16:creationId xmlns:a16="http://schemas.microsoft.com/office/drawing/2014/main" id="{CFDABF11-0430-4EB2-B135-37F3ECCEC297}"/>
            </a:ext>
          </a:extLst>
        </xdr:cNvPr>
        <xdr:cNvSpPr txBox="1"/>
      </xdr:nvSpPr>
      <xdr:spPr>
        <a:xfrm>
          <a:off x="2705744" y="608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45229</xdr:rowOff>
    </xdr:from>
    <xdr:ext cx="405111" cy="259045"/>
    <xdr:sp macro="" textlink="">
      <xdr:nvSpPr>
        <xdr:cNvPr id="83" name="n_3aveValue【道路】&#10;有形固定資産減価償却率">
          <a:extLst>
            <a:ext uri="{FF2B5EF4-FFF2-40B4-BE49-F238E27FC236}">
              <a16:creationId xmlns:a16="http://schemas.microsoft.com/office/drawing/2014/main" id="{52936EBC-85E8-4AD3-B19A-245D816DEE34}"/>
            </a:ext>
          </a:extLst>
        </xdr:cNvPr>
        <xdr:cNvSpPr txBox="1"/>
      </xdr:nvSpPr>
      <xdr:spPr>
        <a:xfrm>
          <a:off x="1816744" y="604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6367</xdr:rowOff>
    </xdr:from>
    <xdr:ext cx="405111" cy="259045"/>
    <xdr:sp macro="" textlink="">
      <xdr:nvSpPr>
        <xdr:cNvPr id="84" name="n_4aveValue【道路】&#10;有形固定資産減価償却率">
          <a:extLst>
            <a:ext uri="{FF2B5EF4-FFF2-40B4-BE49-F238E27FC236}">
              <a16:creationId xmlns:a16="http://schemas.microsoft.com/office/drawing/2014/main" id="{DDECF593-840B-4BEC-919A-F23523441A0B}"/>
            </a:ext>
          </a:extLst>
        </xdr:cNvPr>
        <xdr:cNvSpPr txBox="1"/>
      </xdr:nvSpPr>
      <xdr:spPr>
        <a:xfrm>
          <a:off x="9277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120413</xdr:rowOff>
    </xdr:from>
    <xdr:ext cx="405111" cy="259045"/>
    <xdr:sp macro="" textlink="">
      <xdr:nvSpPr>
        <xdr:cNvPr id="85" name="n_1mainValue【道路】&#10;有形固定資産減価償却率">
          <a:extLst>
            <a:ext uri="{FF2B5EF4-FFF2-40B4-BE49-F238E27FC236}">
              <a16:creationId xmlns:a16="http://schemas.microsoft.com/office/drawing/2014/main" id="{E5DACF8A-94B7-4DF4-BA4C-30B66CE1BE07}"/>
            </a:ext>
          </a:extLst>
        </xdr:cNvPr>
        <xdr:cNvSpPr txBox="1"/>
      </xdr:nvSpPr>
      <xdr:spPr>
        <a:xfrm>
          <a:off x="3582044" y="646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150131</xdr:rowOff>
    </xdr:from>
    <xdr:ext cx="405111" cy="259045"/>
    <xdr:sp macro="" textlink="">
      <xdr:nvSpPr>
        <xdr:cNvPr id="86" name="n_2mainValue【道路】&#10;有形固定資産減価償却率">
          <a:extLst>
            <a:ext uri="{FF2B5EF4-FFF2-40B4-BE49-F238E27FC236}">
              <a16:creationId xmlns:a16="http://schemas.microsoft.com/office/drawing/2014/main" id="{A84C8789-F273-493A-87A3-BEE410577F64}"/>
            </a:ext>
          </a:extLst>
        </xdr:cNvPr>
        <xdr:cNvSpPr txBox="1"/>
      </xdr:nvSpPr>
      <xdr:spPr>
        <a:xfrm>
          <a:off x="2705744" y="6493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86123</xdr:rowOff>
    </xdr:from>
    <xdr:ext cx="405111" cy="259045"/>
    <xdr:sp macro="" textlink="">
      <xdr:nvSpPr>
        <xdr:cNvPr id="87" name="n_3mainValue【道路】&#10;有形固定資産減価償却率">
          <a:extLst>
            <a:ext uri="{FF2B5EF4-FFF2-40B4-BE49-F238E27FC236}">
              <a16:creationId xmlns:a16="http://schemas.microsoft.com/office/drawing/2014/main" id="{879205BD-BAD0-467A-A689-57423B7165E0}"/>
            </a:ext>
          </a:extLst>
        </xdr:cNvPr>
        <xdr:cNvSpPr txBox="1"/>
      </xdr:nvSpPr>
      <xdr:spPr>
        <a:xfrm>
          <a:off x="18167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65549</xdr:rowOff>
    </xdr:from>
    <xdr:ext cx="405111" cy="259045"/>
    <xdr:sp macro="" textlink="">
      <xdr:nvSpPr>
        <xdr:cNvPr id="88" name="n_4mainValue【道路】&#10;有形固定資産減価償却率">
          <a:extLst>
            <a:ext uri="{FF2B5EF4-FFF2-40B4-BE49-F238E27FC236}">
              <a16:creationId xmlns:a16="http://schemas.microsoft.com/office/drawing/2014/main" id="{CC7B8D71-ECB9-422F-B3BE-6CE2CEDC61A1}"/>
            </a:ext>
          </a:extLst>
        </xdr:cNvPr>
        <xdr:cNvSpPr txBox="1"/>
      </xdr:nvSpPr>
      <xdr:spPr>
        <a:xfrm>
          <a:off x="927744" y="640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FA75D784-EC11-4AF9-AB16-2FE52AA5BA2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D9329077-4EEC-4289-AB94-26C43608604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C3E57AB4-D4E4-4C7A-9653-EF2099BD5DB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65D9392C-7FB5-48A9-B38D-07CAED5D1FD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9993149E-703D-47CE-B85E-BAA16A3C721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3361CC2C-6B7C-491D-A282-045630F8954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13D2C42D-27A5-458B-A89C-EFA0093771A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16CF9B87-BF74-4E13-B7FE-DCEBCBF5206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77B315E6-082B-48DB-B174-F74C665E624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25760C94-D737-4E1B-AFD9-8CC0C9F6F54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7B52244A-1148-43FB-9084-8CDE09BC7C56}"/>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B8DDBCFE-6CE2-4F16-B969-E69B85F8B24E}"/>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10BEC8F3-47A3-442A-872F-46849DCB1168}"/>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2" name="テキスト ボックス 101">
          <a:extLst>
            <a:ext uri="{FF2B5EF4-FFF2-40B4-BE49-F238E27FC236}">
              <a16:creationId xmlns:a16="http://schemas.microsoft.com/office/drawing/2014/main" id="{A65C6212-1499-49F4-86FF-1559DC258AE2}"/>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677111DC-BAC4-4639-8905-5347FDFBB9F3}"/>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4" name="テキスト ボックス 103">
          <a:extLst>
            <a:ext uri="{FF2B5EF4-FFF2-40B4-BE49-F238E27FC236}">
              <a16:creationId xmlns:a16="http://schemas.microsoft.com/office/drawing/2014/main" id="{EE23B22A-7356-4A42-AC9E-52F6A70A26FF}"/>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C532387E-769D-41EC-AEB5-B59A82F25A56}"/>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6" name="テキスト ボックス 105">
          <a:extLst>
            <a:ext uri="{FF2B5EF4-FFF2-40B4-BE49-F238E27FC236}">
              <a16:creationId xmlns:a16="http://schemas.microsoft.com/office/drawing/2014/main" id="{79CA652F-007F-4F23-86B7-39D62BD09438}"/>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0EE60241-C586-49C2-94DF-D7631129550C}"/>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6064E4E2-3556-4138-BE17-D87FC53A67A1}"/>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920E1C50-B34E-4F5B-BFDA-E370164B6093}"/>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0" name="テキスト ボックス 109">
          <a:extLst>
            <a:ext uri="{FF2B5EF4-FFF2-40B4-BE49-F238E27FC236}">
              <a16:creationId xmlns:a16="http://schemas.microsoft.com/office/drawing/2014/main" id="{0DC15A36-8B2D-4B3D-AE0C-8EA2B4B6D1D6}"/>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4030A11E-125A-448B-8DD7-C774AFE660A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FB7367FF-9373-4FE0-91B3-DCB731918F1D}"/>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6C993C48-683D-4CD4-888A-47B480E9021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18723</xdr:rowOff>
    </xdr:from>
    <xdr:to>
      <xdr:col>54</xdr:col>
      <xdr:colOff>189865</xdr:colOff>
      <xdr:row>42</xdr:row>
      <xdr:rowOff>18397</xdr:rowOff>
    </xdr:to>
    <xdr:cxnSp macro="">
      <xdr:nvCxnSpPr>
        <xdr:cNvPr id="114" name="直線コネクタ 113">
          <a:extLst>
            <a:ext uri="{FF2B5EF4-FFF2-40B4-BE49-F238E27FC236}">
              <a16:creationId xmlns:a16="http://schemas.microsoft.com/office/drawing/2014/main" id="{747EF8A7-C1F6-444E-856D-50F6D61CBA07}"/>
            </a:ext>
          </a:extLst>
        </xdr:cNvPr>
        <xdr:cNvCxnSpPr/>
      </xdr:nvCxnSpPr>
      <xdr:spPr>
        <a:xfrm flipV="1">
          <a:off x="10476865" y="5676573"/>
          <a:ext cx="0" cy="1542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22224</xdr:rowOff>
    </xdr:from>
    <xdr:ext cx="469744" cy="259045"/>
    <xdr:sp macro="" textlink="">
      <xdr:nvSpPr>
        <xdr:cNvPr id="115" name="【道路】&#10;一人当たり延長最小値テキスト">
          <a:extLst>
            <a:ext uri="{FF2B5EF4-FFF2-40B4-BE49-F238E27FC236}">
              <a16:creationId xmlns:a16="http://schemas.microsoft.com/office/drawing/2014/main" id="{5AAB5D13-F0B4-43CD-AC11-1E1B4A8500E5}"/>
            </a:ext>
          </a:extLst>
        </xdr:cNvPr>
        <xdr:cNvSpPr txBox="1"/>
      </xdr:nvSpPr>
      <xdr:spPr>
        <a:xfrm>
          <a:off x="10515600" y="722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18397</xdr:rowOff>
    </xdr:from>
    <xdr:to>
      <xdr:col>55</xdr:col>
      <xdr:colOff>88900</xdr:colOff>
      <xdr:row>42</xdr:row>
      <xdr:rowOff>18397</xdr:rowOff>
    </xdr:to>
    <xdr:cxnSp macro="">
      <xdr:nvCxnSpPr>
        <xdr:cNvPr id="116" name="直線コネクタ 115">
          <a:extLst>
            <a:ext uri="{FF2B5EF4-FFF2-40B4-BE49-F238E27FC236}">
              <a16:creationId xmlns:a16="http://schemas.microsoft.com/office/drawing/2014/main" id="{2F70B860-4CCF-4679-84A8-FEE573BE4964}"/>
            </a:ext>
          </a:extLst>
        </xdr:cNvPr>
        <xdr:cNvCxnSpPr/>
      </xdr:nvCxnSpPr>
      <xdr:spPr>
        <a:xfrm>
          <a:off x="10388600" y="7219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136850</xdr:rowOff>
    </xdr:from>
    <xdr:ext cx="534377" cy="259045"/>
    <xdr:sp macro="" textlink="">
      <xdr:nvSpPr>
        <xdr:cNvPr id="117" name="【道路】&#10;一人当たり延長最大値テキスト">
          <a:extLst>
            <a:ext uri="{FF2B5EF4-FFF2-40B4-BE49-F238E27FC236}">
              <a16:creationId xmlns:a16="http://schemas.microsoft.com/office/drawing/2014/main" id="{F1630CE6-57EF-4E55-97F8-C02FDC224FB6}"/>
            </a:ext>
          </a:extLst>
        </xdr:cNvPr>
        <xdr:cNvSpPr txBox="1"/>
      </xdr:nvSpPr>
      <xdr:spPr>
        <a:xfrm>
          <a:off x="10515600" y="545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18723</xdr:rowOff>
    </xdr:from>
    <xdr:to>
      <xdr:col>55</xdr:col>
      <xdr:colOff>88900</xdr:colOff>
      <xdr:row>33</xdr:row>
      <xdr:rowOff>18723</xdr:rowOff>
    </xdr:to>
    <xdr:cxnSp macro="">
      <xdr:nvCxnSpPr>
        <xdr:cNvPr id="118" name="直線コネクタ 117">
          <a:extLst>
            <a:ext uri="{FF2B5EF4-FFF2-40B4-BE49-F238E27FC236}">
              <a16:creationId xmlns:a16="http://schemas.microsoft.com/office/drawing/2014/main" id="{B3A693E8-EA1B-496E-81C7-2CF416DBC3EB}"/>
            </a:ext>
          </a:extLst>
        </xdr:cNvPr>
        <xdr:cNvCxnSpPr/>
      </xdr:nvCxnSpPr>
      <xdr:spPr>
        <a:xfrm>
          <a:off x="10388600" y="5676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121102</xdr:rowOff>
    </xdr:from>
    <xdr:ext cx="469744" cy="259045"/>
    <xdr:sp macro="" textlink="">
      <xdr:nvSpPr>
        <xdr:cNvPr id="119" name="【道路】&#10;一人当たり延長平均値テキスト">
          <a:extLst>
            <a:ext uri="{FF2B5EF4-FFF2-40B4-BE49-F238E27FC236}">
              <a16:creationId xmlns:a16="http://schemas.microsoft.com/office/drawing/2014/main" id="{DEAD64BC-4CE2-410E-BF35-08E519EB2E57}"/>
            </a:ext>
          </a:extLst>
        </xdr:cNvPr>
        <xdr:cNvSpPr txBox="1"/>
      </xdr:nvSpPr>
      <xdr:spPr>
        <a:xfrm>
          <a:off x="10515600" y="64647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98226</xdr:rowOff>
    </xdr:from>
    <xdr:to>
      <xdr:col>55</xdr:col>
      <xdr:colOff>50800</xdr:colOff>
      <xdr:row>39</xdr:row>
      <xdr:rowOff>28376</xdr:rowOff>
    </xdr:to>
    <xdr:sp macro="" textlink="">
      <xdr:nvSpPr>
        <xdr:cNvPr id="120" name="フローチャート: 判断 119">
          <a:extLst>
            <a:ext uri="{FF2B5EF4-FFF2-40B4-BE49-F238E27FC236}">
              <a16:creationId xmlns:a16="http://schemas.microsoft.com/office/drawing/2014/main" id="{0B526A0E-160B-4BB7-AD24-E288D991A43C}"/>
            </a:ext>
          </a:extLst>
        </xdr:cNvPr>
        <xdr:cNvSpPr/>
      </xdr:nvSpPr>
      <xdr:spPr>
        <a:xfrm>
          <a:off x="10426700" y="661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98226</xdr:rowOff>
    </xdr:from>
    <xdr:to>
      <xdr:col>50</xdr:col>
      <xdr:colOff>165100</xdr:colOff>
      <xdr:row>39</xdr:row>
      <xdr:rowOff>28376</xdr:rowOff>
    </xdr:to>
    <xdr:sp macro="" textlink="">
      <xdr:nvSpPr>
        <xdr:cNvPr id="121" name="フローチャート: 判断 120">
          <a:extLst>
            <a:ext uri="{FF2B5EF4-FFF2-40B4-BE49-F238E27FC236}">
              <a16:creationId xmlns:a16="http://schemas.microsoft.com/office/drawing/2014/main" id="{BCF08E4F-AE97-427F-80A4-63D0DD34BCF3}"/>
            </a:ext>
          </a:extLst>
        </xdr:cNvPr>
        <xdr:cNvSpPr/>
      </xdr:nvSpPr>
      <xdr:spPr>
        <a:xfrm>
          <a:off x="9588500" y="661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107805</xdr:rowOff>
    </xdr:from>
    <xdr:to>
      <xdr:col>46</xdr:col>
      <xdr:colOff>38100</xdr:colOff>
      <xdr:row>39</xdr:row>
      <xdr:rowOff>37955</xdr:rowOff>
    </xdr:to>
    <xdr:sp macro="" textlink="">
      <xdr:nvSpPr>
        <xdr:cNvPr id="122" name="フローチャート: 判断 121">
          <a:extLst>
            <a:ext uri="{FF2B5EF4-FFF2-40B4-BE49-F238E27FC236}">
              <a16:creationId xmlns:a16="http://schemas.microsoft.com/office/drawing/2014/main" id="{6B42B217-61C4-4570-B740-EC6ACD54C666}"/>
            </a:ext>
          </a:extLst>
        </xdr:cNvPr>
        <xdr:cNvSpPr/>
      </xdr:nvSpPr>
      <xdr:spPr>
        <a:xfrm>
          <a:off x="8699500" y="662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102036</xdr:rowOff>
    </xdr:from>
    <xdr:to>
      <xdr:col>41</xdr:col>
      <xdr:colOff>101600</xdr:colOff>
      <xdr:row>39</xdr:row>
      <xdr:rowOff>32186</xdr:rowOff>
    </xdr:to>
    <xdr:sp macro="" textlink="">
      <xdr:nvSpPr>
        <xdr:cNvPr id="123" name="フローチャート: 判断 122">
          <a:extLst>
            <a:ext uri="{FF2B5EF4-FFF2-40B4-BE49-F238E27FC236}">
              <a16:creationId xmlns:a16="http://schemas.microsoft.com/office/drawing/2014/main" id="{20E74414-F061-44C3-ACAB-545D1612EB1B}"/>
            </a:ext>
          </a:extLst>
        </xdr:cNvPr>
        <xdr:cNvSpPr/>
      </xdr:nvSpPr>
      <xdr:spPr>
        <a:xfrm>
          <a:off x="7810500" y="661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105519</xdr:rowOff>
    </xdr:from>
    <xdr:to>
      <xdr:col>36</xdr:col>
      <xdr:colOff>165100</xdr:colOff>
      <xdr:row>39</xdr:row>
      <xdr:rowOff>35669</xdr:rowOff>
    </xdr:to>
    <xdr:sp macro="" textlink="">
      <xdr:nvSpPr>
        <xdr:cNvPr id="124" name="フローチャート: 判断 123">
          <a:extLst>
            <a:ext uri="{FF2B5EF4-FFF2-40B4-BE49-F238E27FC236}">
              <a16:creationId xmlns:a16="http://schemas.microsoft.com/office/drawing/2014/main" id="{30B0A007-2FB3-472A-89C8-ACC969D8A119}"/>
            </a:ext>
          </a:extLst>
        </xdr:cNvPr>
        <xdr:cNvSpPr/>
      </xdr:nvSpPr>
      <xdr:spPr>
        <a:xfrm>
          <a:off x="6921500" y="662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B4FCA31-08C0-4B71-AB2C-469FEC43DD2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98449A0-AF6B-4002-A3E0-85FF805F50F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0EB21C6-4130-470F-BCED-04179425031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2812C78-B1EA-4555-AF62-E64BC318D4F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5E90303-4796-4310-9607-C3A6B543B95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157552</xdr:rowOff>
    </xdr:from>
    <xdr:to>
      <xdr:col>55</xdr:col>
      <xdr:colOff>50800</xdr:colOff>
      <xdr:row>39</xdr:row>
      <xdr:rowOff>87702</xdr:rowOff>
    </xdr:to>
    <xdr:sp macro="" textlink="">
      <xdr:nvSpPr>
        <xdr:cNvPr id="130" name="楕円 129">
          <a:extLst>
            <a:ext uri="{FF2B5EF4-FFF2-40B4-BE49-F238E27FC236}">
              <a16:creationId xmlns:a16="http://schemas.microsoft.com/office/drawing/2014/main" id="{718EFBED-E60C-48E9-99C0-50BACF21EEDC}"/>
            </a:ext>
          </a:extLst>
        </xdr:cNvPr>
        <xdr:cNvSpPr/>
      </xdr:nvSpPr>
      <xdr:spPr>
        <a:xfrm>
          <a:off x="10426700" y="667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135979</xdr:rowOff>
    </xdr:from>
    <xdr:ext cx="469744" cy="259045"/>
    <xdr:sp macro="" textlink="">
      <xdr:nvSpPr>
        <xdr:cNvPr id="131" name="【道路】&#10;一人当たり延長該当値テキスト">
          <a:extLst>
            <a:ext uri="{FF2B5EF4-FFF2-40B4-BE49-F238E27FC236}">
              <a16:creationId xmlns:a16="http://schemas.microsoft.com/office/drawing/2014/main" id="{8997C93A-4AD7-4D23-BF5F-50CA4BF96759}"/>
            </a:ext>
          </a:extLst>
        </xdr:cNvPr>
        <xdr:cNvSpPr txBox="1"/>
      </xdr:nvSpPr>
      <xdr:spPr>
        <a:xfrm>
          <a:off x="10515600" y="6651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164846</xdr:rowOff>
    </xdr:from>
    <xdr:to>
      <xdr:col>50</xdr:col>
      <xdr:colOff>165100</xdr:colOff>
      <xdr:row>39</xdr:row>
      <xdr:rowOff>94996</xdr:rowOff>
    </xdr:to>
    <xdr:sp macro="" textlink="">
      <xdr:nvSpPr>
        <xdr:cNvPr id="132" name="楕円 131">
          <a:extLst>
            <a:ext uri="{FF2B5EF4-FFF2-40B4-BE49-F238E27FC236}">
              <a16:creationId xmlns:a16="http://schemas.microsoft.com/office/drawing/2014/main" id="{22C8AA16-3B00-453D-B2B5-2F69C25A1C2A}"/>
            </a:ext>
          </a:extLst>
        </xdr:cNvPr>
        <xdr:cNvSpPr/>
      </xdr:nvSpPr>
      <xdr:spPr>
        <a:xfrm>
          <a:off x="9588500" y="667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36902</xdr:rowOff>
    </xdr:from>
    <xdr:to>
      <xdr:col>55</xdr:col>
      <xdr:colOff>0</xdr:colOff>
      <xdr:row>39</xdr:row>
      <xdr:rowOff>44196</xdr:rowOff>
    </xdr:to>
    <xdr:cxnSp macro="">
      <xdr:nvCxnSpPr>
        <xdr:cNvPr id="133" name="直線コネクタ 132">
          <a:extLst>
            <a:ext uri="{FF2B5EF4-FFF2-40B4-BE49-F238E27FC236}">
              <a16:creationId xmlns:a16="http://schemas.microsoft.com/office/drawing/2014/main" id="{4012BE27-9B0C-4ABB-A0EF-66A79380C2F8}"/>
            </a:ext>
          </a:extLst>
        </xdr:cNvPr>
        <xdr:cNvCxnSpPr/>
      </xdr:nvCxnSpPr>
      <xdr:spPr>
        <a:xfrm flipV="1">
          <a:off x="9639300" y="6723452"/>
          <a:ext cx="838200" cy="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1016</xdr:rowOff>
    </xdr:from>
    <xdr:to>
      <xdr:col>46</xdr:col>
      <xdr:colOff>38100</xdr:colOff>
      <xdr:row>39</xdr:row>
      <xdr:rowOff>102616</xdr:rowOff>
    </xdr:to>
    <xdr:sp macro="" textlink="">
      <xdr:nvSpPr>
        <xdr:cNvPr id="134" name="楕円 133">
          <a:extLst>
            <a:ext uri="{FF2B5EF4-FFF2-40B4-BE49-F238E27FC236}">
              <a16:creationId xmlns:a16="http://schemas.microsoft.com/office/drawing/2014/main" id="{90799F2F-604E-4F5B-9745-A6444C634FC4}"/>
            </a:ext>
          </a:extLst>
        </xdr:cNvPr>
        <xdr:cNvSpPr/>
      </xdr:nvSpPr>
      <xdr:spPr>
        <a:xfrm>
          <a:off x="8699500" y="668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44196</xdr:rowOff>
    </xdr:from>
    <xdr:to>
      <xdr:col>50</xdr:col>
      <xdr:colOff>114300</xdr:colOff>
      <xdr:row>39</xdr:row>
      <xdr:rowOff>51816</xdr:rowOff>
    </xdr:to>
    <xdr:cxnSp macro="">
      <xdr:nvCxnSpPr>
        <xdr:cNvPr id="135" name="直線コネクタ 134">
          <a:extLst>
            <a:ext uri="{FF2B5EF4-FFF2-40B4-BE49-F238E27FC236}">
              <a16:creationId xmlns:a16="http://schemas.microsoft.com/office/drawing/2014/main" id="{4C1D21B5-8425-4BAC-B2A7-B98EEC1F48DB}"/>
            </a:ext>
          </a:extLst>
        </xdr:cNvPr>
        <xdr:cNvCxnSpPr/>
      </xdr:nvCxnSpPr>
      <xdr:spPr>
        <a:xfrm flipV="1">
          <a:off x="8750300" y="6730746"/>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9072</xdr:rowOff>
    </xdr:from>
    <xdr:to>
      <xdr:col>41</xdr:col>
      <xdr:colOff>101600</xdr:colOff>
      <xdr:row>39</xdr:row>
      <xdr:rowOff>110672</xdr:rowOff>
    </xdr:to>
    <xdr:sp macro="" textlink="">
      <xdr:nvSpPr>
        <xdr:cNvPr id="136" name="楕円 135">
          <a:extLst>
            <a:ext uri="{FF2B5EF4-FFF2-40B4-BE49-F238E27FC236}">
              <a16:creationId xmlns:a16="http://schemas.microsoft.com/office/drawing/2014/main" id="{A8495E4C-57A3-4BBF-8E0F-C69F46B61B80}"/>
            </a:ext>
          </a:extLst>
        </xdr:cNvPr>
        <xdr:cNvSpPr/>
      </xdr:nvSpPr>
      <xdr:spPr>
        <a:xfrm>
          <a:off x="7810500" y="669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51816</xdr:rowOff>
    </xdr:from>
    <xdr:to>
      <xdr:col>45</xdr:col>
      <xdr:colOff>177800</xdr:colOff>
      <xdr:row>39</xdr:row>
      <xdr:rowOff>59872</xdr:rowOff>
    </xdr:to>
    <xdr:cxnSp macro="">
      <xdr:nvCxnSpPr>
        <xdr:cNvPr id="137" name="直線コネクタ 136">
          <a:extLst>
            <a:ext uri="{FF2B5EF4-FFF2-40B4-BE49-F238E27FC236}">
              <a16:creationId xmlns:a16="http://schemas.microsoft.com/office/drawing/2014/main" id="{D89F59BF-348B-42EA-B042-A9978BD947D1}"/>
            </a:ext>
          </a:extLst>
        </xdr:cNvPr>
        <xdr:cNvCxnSpPr/>
      </xdr:nvCxnSpPr>
      <xdr:spPr>
        <a:xfrm flipV="1">
          <a:off x="7861300" y="6738366"/>
          <a:ext cx="889000" cy="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16039</xdr:rowOff>
    </xdr:from>
    <xdr:to>
      <xdr:col>36</xdr:col>
      <xdr:colOff>165100</xdr:colOff>
      <xdr:row>39</xdr:row>
      <xdr:rowOff>117639</xdr:rowOff>
    </xdr:to>
    <xdr:sp macro="" textlink="">
      <xdr:nvSpPr>
        <xdr:cNvPr id="138" name="楕円 137">
          <a:extLst>
            <a:ext uri="{FF2B5EF4-FFF2-40B4-BE49-F238E27FC236}">
              <a16:creationId xmlns:a16="http://schemas.microsoft.com/office/drawing/2014/main" id="{811DF8D8-9F52-4635-A101-2E633E8A6764}"/>
            </a:ext>
          </a:extLst>
        </xdr:cNvPr>
        <xdr:cNvSpPr/>
      </xdr:nvSpPr>
      <xdr:spPr>
        <a:xfrm>
          <a:off x="6921500" y="67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59872</xdr:rowOff>
    </xdr:from>
    <xdr:to>
      <xdr:col>41</xdr:col>
      <xdr:colOff>50800</xdr:colOff>
      <xdr:row>39</xdr:row>
      <xdr:rowOff>66839</xdr:rowOff>
    </xdr:to>
    <xdr:cxnSp macro="">
      <xdr:nvCxnSpPr>
        <xdr:cNvPr id="139" name="直線コネクタ 138">
          <a:extLst>
            <a:ext uri="{FF2B5EF4-FFF2-40B4-BE49-F238E27FC236}">
              <a16:creationId xmlns:a16="http://schemas.microsoft.com/office/drawing/2014/main" id="{B5746D03-B4DE-462C-9E54-A106B5A954CD}"/>
            </a:ext>
          </a:extLst>
        </xdr:cNvPr>
        <xdr:cNvCxnSpPr/>
      </xdr:nvCxnSpPr>
      <xdr:spPr>
        <a:xfrm flipV="1">
          <a:off x="6972300" y="6746422"/>
          <a:ext cx="889000" cy="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44902</xdr:rowOff>
    </xdr:from>
    <xdr:ext cx="469744" cy="259045"/>
    <xdr:sp macro="" textlink="">
      <xdr:nvSpPr>
        <xdr:cNvPr id="140" name="n_1aveValue【道路】&#10;一人当たり延長">
          <a:extLst>
            <a:ext uri="{FF2B5EF4-FFF2-40B4-BE49-F238E27FC236}">
              <a16:creationId xmlns:a16="http://schemas.microsoft.com/office/drawing/2014/main" id="{8E17D7F9-875C-461C-8629-09E3154BCED1}"/>
            </a:ext>
          </a:extLst>
        </xdr:cNvPr>
        <xdr:cNvSpPr txBox="1"/>
      </xdr:nvSpPr>
      <xdr:spPr>
        <a:xfrm>
          <a:off x="9391727" y="638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54482</xdr:rowOff>
    </xdr:from>
    <xdr:ext cx="469744" cy="259045"/>
    <xdr:sp macro="" textlink="">
      <xdr:nvSpPr>
        <xdr:cNvPr id="141" name="n_2aveValue【道路】&#10;一人当たり延長">
          <a:extLst>
            <a:ext uri="{FF2B5EF4-FFF2-40B4-BE49-F238E27FC236}">
              <a16:creationId xmlns:a16="http://schemas.microsoft.com/office/drawing/2014/main" id="{FA5E282D-00FB-46A5-92B5-5039F9CD0F7A}"/>
            </a:ext>
          </a:extLst>
        </xdr:cNvPr>
        <xdr:cNvSpPr txBox="1"/>
      </xdr:nvSpPr>
      <xdr:spPr>
        <a:xfrm>
          <a:off x="8515427" y="6398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48712</xdr:rowOff>
    </xdr:from>
    <xdr:ext cx="469744" cy="259045"/>
    <xdr:sp macro="" textlink="">
      <xdr:nvSpPr>
        <xdr:cNvPr id="142" name="n_3aveValue【道路】&#10;一人当たり延長">
          <a:extLst>
            <a:ext uri="{FF2B5EF4-FFF2-40B4-BE49-F238E27FC236}">
              <a16:creationId xmlns:a16="http://schemas.microsoft.com/office/drawing/2014/main" id="{BAF1B913-38F2-4092-A4FF-91F6D828758D}"/>
            </a:ext>
          </a:extLst>
        </xdr:cNvPr>
        <xdr:cNvSpPr txBox="1"/>
      </xdr:nvSpPr>
      <xdr:spPr>
        <a:xfrm>
          <a:off x="7626427" y="639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52196</xdr:rowOff>
    </xdr:from>
    <xdr:ext cx="469744" cy="259045"/>
    <xdr:sp macro="" textlink="">
      <xdr:nvSpPr>
        <xdr:cNvPr id="143" name="n_4aveValue【道路】&#10;一人当たり延長">
          <a:extLst>
            <a:ext uri="{FF2B5EF4-FFF2-40B4-BE49-F238E27FC236}">
              <a16:creationId xmlns:a16="http://schemas.microsoft.com/office/drawing/2014/main" id="{202729E8-9B01-4A22-9909-EF4AE63A1674}"/>
            </a:ext>
          </a:extLst>
        </xdr:cNvPr>
        <xdr:cNvSpPr txBox="1"/>
      </xdr:nvSpPr>
      <xdr:spPr>
        <a:xfrm>
          <a:off x="6737427" y="6395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86123</xdr:rowOff>
    </xdr:from>
    <xdr:ext cx="469744" cy="259045"/>
    <xdr:sp macro="" textlink="">
      <xdr:nvSpPr>
        <xdr:cNvPr id="144" name="n_1mainValue【道路】&#10;一人当たり延長">
          <a:extLst>
            <a:ext uri="{FF2B5EF4-FFF2-40B4-BE49-F238E27FC236}">
              <a16:creationId xmlns:a16="http://schemas.microsoft.com/office/drawing/2014/main" id="{91CFB637-959C-481F-BC1A-87CA4CBD3E18}"/>
            </a:ext>
          </a:extLst>
        </xdr:cNvPr>
        <xdr:cNvSpPr txBox="1"/>
      </xdr:nvSpPr>
      <xdr:spPr>
        <a:xfrm>
          <a:off x="9391727" y="677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93743</xdr:rowOff>
    </xdr:from>
    <xdr:ext cx="469744" cy="259045"/>
    <xdr:sp macro="" textlink="">
      <xdr:nvSpPr>
        <xdr:cNvPr id="145" name="n_2mainValue【道路】&#10;一人当たり延長">
          <a:extLst>
            <a:ext uri="{FF2B5EF4-FFF2-40B4-BE49-F238E27FC236}">
              <a16:creationId xmlns:a16="http://schemas.microsoft.com/office/drawing/2014/main" id="{A363CC42-4543-427C-A80A-7B08F830B542}"/>
            </a:ext>
          </a:extLst>
        </xdr:cNvPr>
        <xdr:cNvSpPr txBox="1"/>
      </xdr:nvSpPr>
      <xdr:spPr>
        <a:xfrm>
          <a:off x="8515427" y="6780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101799</xdr:rowOff>
    </xdr:from>
    <xdr:ext cx="469744" cy="259045"/>
    <xdr:sp macro="" textlink="">
      <xdr:nvSpPr>
        <xdr:cNvPr id="146" name="n_3mainValue【道路】&#10;一人当たり延長">
          <a:extLst>
            <a:ext uri="{FF2B5EF4-FFF2-40B4-BE49-F238E27FC236}">
              <a16:creationId xmlns:a16="http://schemas.microsoft.com/office/drawing/2014/main" id="{72659F3D-6789-436F-BAAB-9164BF663FE3}"/>
            </a:ext>
          </a:extLst>
        </xdr:cNvPr>
        <xdr:cNvSpPr txBox="1"/>
      </xdr:nvSpPr>
      <xdr:spPr>
        <a:xfrm>
          <a:off x="7626427" y="678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108766</xdr:rowOff>
    </xdr:from>
    <xdr:ext cx="469744" cy="259045"/>
    <xdr:sp macro="" textlink="">
      <xdr:nvSpPr>
        <xdr:cNvPr id="147" name="n_4mainValue【道路】&#10;一人当たり延長">
          <a:extLst>
            <a:ext uri="{FF2B5EF4-FFF2-40B4-BE49-F238E27FC236}">
              <a16:creationId xmlns:a16="http://schemas.microsoft.com/office/drawing/2014/main" id="{0A2BDDF6-8EEA-4358-833B-C40CF25BCE89}"/>
            </a:ext>
          </a:extLst>
        </xdr:cNvPr>
        <xdr:cNvSpPr txBox="1"/>
      </xdr:nvSpPr>
      <xdr:spPr>
        <a:xfrm>
          <a:off x="6737427" y="679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32BE3AFE-7E3B-4417-A2D1-C06115C7E65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45E3BDD6-7D40-4723-99A6-491266286EC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5AE73E1C-7C4F-428E-A824-5B44B3C71FF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35D82585-B55F-4345-94DC-E2606F98D3C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6F3678B7-85C7-42C0-89BC-0BB7CAE3FBE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26094F50-926C-4861-8A70-3CD3C8D586A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76D37F99-8B37-4959-AAA7-01AFDD1228B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23057DCB-23AA-4139-9DD1-D730D9517EB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2E0C4AF7-C316-4E54-AA15-58AB0374BE2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EAE9D581-25E2-4212-A03F-CBDC4772A53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5A099EEC-4A68-45F8-9249-E98ED1B2EF5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B0C4D108-F087-4461-8C03-11DEF9300D51}"/>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C4BFE7D5-499E-4BB2-A9F3-A7796B96001C}"/>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D541A62D-5AE5-4302-A6F5-0E40B34C8F31}"/>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294B8D7A-4953-4956-AB5C-5E5C32DCF5B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3B01A03E-55C2-45FA-812A-D65BA2EB7EE4}"/>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FAF628F2-2E22-4B09-BB5F-CEB378959C0B}"/>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0CA29441-E1BB-435F-AF6C-157D5762E396}"/>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F2249637-BED8-4631-92E2-14D4C434FD43}"/>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75A6C3F0-F9BD-4F06-ADCD-6663439D3DF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9AB70311-B66F-48DB-819D-C3A09FDC82C4}"/>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B3ED720C-9C39-44C3-9899-CC67F7A2654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01E8FD0A-4CDC-4E5C-A1C3-DD63BD42E7E6}"/>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1CB62365-CAB1-4CAE-8E42-1AE16E16E11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20955</xdr:rowOff>
    </xdr:from>
    <xdr:to>
      <xdr:col>24</xdr:col>
      <xdr:colOff>62865</xdr:colOff>
      <xdr:row>63</xdr:row>
      <xdr:rowOff>20955</xdr:rowOff>
    </xdr:to>
    <xdr:cxnSp macro="">
      <xdr:nvCxnSpPr>
        <xdr:cNvPr id="172" name="直線コネクタ 171">
          <a:extLst>
            <a:ext uri="{FF2B5EF4-FFF2-40B4-BE49-F238E27FC236}">
              <a16:creationId xmlns:a16="http://schemas.microsoft.com/office/drawing/2014/main" id="{34F3D09C-0A61-4503-B0A1-8189D4D549E1}"/>
            </a:ext>
          </a:extLst>
        </xdr:cNvPr>
        <xdr:cNvCxnSpPr/>
      </xdr:nvCxnSpPr>
      <xdr:spPr>
        <a:xfrm flipV="1">
          <a:off x="4634865" y="945070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24782</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89E26398-CF45-4EC5-876E-6F9250746C6D}"/>
            </a:ext>
          </a:extLst>
        </xdr:cNvPr>
        <xdr:cNvSpPr txBox="1"/>
      </xdr:nvSpPr>
      <xdr:spPr>
        <a:xfrm>
          <a:off x="4673600" y="1082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20955</xdr:rowOff>
    </xdr:from>
    <xdr:to>
      <xdr:col>24</xdr:col>
      <xdr:colOff>152400</xdr:colOff>
      <xdr:row>63</xdr:row>
      <xdr:rowOff>20955</xdr:rowOff>
    </xdr:to>
    <xdr:cxnSp macro="">
      <xdr:nvCxnSpPr>
        <xdr:cNvPr id="174" name="直線コネクタ 173">
          <a:extLst>
            <a:ext uri="{FF2B5EF4-FFF2-40B4-BE49-F238E27FC236}">
              <a16:creationId xmlns:a16="http://schemas.microsoft.com/office/drawing/2014/main" id="{C69D5EB1-DBAB-46D9-BF1E-63D0389EFEAE}"/>
            </a:ext>
          </a:extLst>
        </xdr:cNvPr>
        <xdr:cNvCxnSpPr/>
      </xdr:nvCxnSpPr>
      <xdr:spPr>
        <a:xfrm>
          <a:off x="4546600" y="108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139082</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255DCAC1-E59E-45E5-AEE3-9646DEB4712D}"/>
            </a:ext>
          </a:extLst>
        </xdr:cNvPr>
        <xdr:cNvSpPr txBox="1"/>
      </xdr:nvSpPr>
      <xdr:spPr>
        <a:xfrm>
          <a:off x="4673600" y="922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20955</xdr:rowOff>
    </xdr:from>
    <xdr:to>
      <xdr:col>24</xdr:col>
      <xdr:colOff>152400</xdr:colOff>
      <xdr:row>55</xdr:row>
      <xdr:rowOff>20955</xdr:rowOff>
    </xdr:to>
    <xdr:cxnSp macro="">
      <xdr:nvCxnSpPr>
        <xdr:cNvPr id="176" name="直線コネクタ 175">
          <a:extLst>
            <a:ext uri="{FF2B5EF4-FFF2-40B4-BE49-F238E27FC236}">
              <a16:creationId xmlns:a16="http://schemas.microsoft.com/office/drawing/2014/main" id="{01BCCB55-256C-485C-A6D1-AB8ECA54A57C}"/>
            </a:ext>
          </a:extLst>
        </xdr:cNvPr>
        <xdr:cNvCxnSpPr/>
      </xdr:nvCxnSpPr>
      <xdr:spPr>
        <a:xfrm>
          <a:off x="4546600" y="945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137177</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D09C471B-FE32-4CCE-A15C-C93D947DA8FB}"/>
            </a:ext>
          </a:extLst>
        </xdr:cNvPr>
        <xdr:cNvSpPr txBox="1"/>
      </xdr:nvSpPr>
      <xdr:spPr>
        <a:xfrm>
          <a:off x="4673600" y="1025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78" name="フローチャート: 判断 177">
          <a:extLst>
            <a:ext uri="{FF2B5EF4-FFF2-40B4-BE49-F238E27FC236}">
              <a16:creationId xmlns:a16="http://schemas.microsoft.com/office/drawing/2014/main" id="{593EA3EB-FB4E-4ACD-BFCB-644FF4DF1F67}"/>
            </a:ext>
          </a:extLst>
        </xdr:cNvPr>
        <xdr:cNvSpPr/>
      </xdr:nvSpPr>
      <xdr:spPr>
        <a:xfrm>
          <a:off x="4584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137795</xdr:rowOff>
    </xdr:from>
    <xdr:to>
      <xdr:col>20</xdr:col>
      <xdr:colOff>38100</xdr:colOff>
      <xdr:row>60</xdr:row>
      <xdr:rowOff>67945</xdr:rowOff>
    </xdr:to>
    <xdr:sp macro="" textlink="">
      <xdr:nvSpPr>
        <xdr:cNvPr id="179" name="フローチャート: 判断 178">
          <a:extLst>
            <a:ext uri="{FF2B5EF4-FFF2-40B4-BE49-F238E27FC236}">
              <a16:creationId xmlns:a16="http://schemas.microsoft.com/office/drawing/2014/main" id="{2A9B542C-951F-461A-B20D-1D5545368B39}"/>
            </a:ext>
          </a:extLst>
        </xdr:cNvPr>
        <xdr:cNvSpPr/>
      </xdr:nvSpPr>
      <xdr:spPr>
        <a:xfrm>
          <a:off x="3746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126365</xdr:rowOff>
    </xdr:from>
    <xdr:to>
      <xdr:col>15</xdr:col>
      <xdr:colOff>101600</xdr:colOff>
      <xdr:row>60</xdr:row>
      <xdr:rowOff>56515</xdr:rowOff>
    </xdr:to>
    <xdr:sp macro="" textlink="">
      <xdr:nvSpPr>
        <xdr:cNvPr id="180" name="フローチャート: 判断 179">
          <a:extLst>
            <a:ext uri="{FF2B5EF4-FFF2-40B4-BE49-F238E27FC236}">
              <a16:creationId xmlns:a16="http://schemas.microsoft.com/office/drawing/2014/main" id="{CF1E54D9-82A0-4333-B7B3-EA942E440D13}"/>
            </a:ext>
          </a:extLst>
        </xdr:cNvPr>
        <xdr:cNvSpPr/>
      </xdr:nvSpPr>
      <xdr:spPr>
        <a:xfrm>
          <a:off x="2857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99695</xdr:rowOff>
    </xdr:from>
    <xdr:to>
      <xdr:col>10</xdr:col>
      <xdr:colOff>165100</xdr:colOff>
      <xdr:row>60</xdr:row>
      <xdr:rowOff>29845</xdr:rowOff>
    </xdr:to>
    <xdr:sp macro="" textlink="">
      <xdr:nvSpPr>
        <xdr:cNvPr id="181" name="フローチャート: 判断 180">
          <a:extLst>
            <a:ext uri="{FF2B5EF4-FFF2-40B4-BE49-F238E27FC236}">
              <a16:creationId xmlns:a16="http://schemas.microsoft.com/office/drawing/2014/main" id="{6668C5BA-CAA3-4F45-AD6F-F26BC875E342}"/>
            </a:ext>
          </a:extLst>
        </xdr:cNvPr>
        <xdr:cNvSpPr/>
      </xdr:nvSpPr>
      <xdr:spPr>
        <a:xfrm>
          <a:off x="1968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88265</xdr:rowOff>
    </xdr:from>
    <xdr:to>
      <xdr:col>6</xdr:col>
      <xdr:colOff>38100</xdr:colOff>
      <xdr:row>60</xdr:row>
      <xdr:rowOff>18415</xdr:rowOff>
    </xdr:to>
    <xdr:sp macro="" textlink="">
      <xdr:nvSpPr>
        <xdr:cNvPr id="182" name="フローチャート: 判断 181">
          <a:extLst>
            <a:ext uri="{FF2B5EF4-FFF2-40B4-BE49-F238E27FC236}">
              <a16:creationId xmlns:a16="http://schemas.microsoft.com/office/drawing/2014/main" id="{06F57B92-529A-4D91-8ED7-EA02CB125DA4}"/>
            </a:ext>
          </a:extLst>
        </xdr:cNvPr>
        <xdr:cNvSpPr/>
      </xdr:nvSpPr>
      <xdr:spPr>
        <a:xfrm>
          <a:off x="1079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1EEC91E-89C2-4D46-AFEE-0FF308B202D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9303BD4-3915-46E1-B29D-A47B9F258EE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98679A5-7A12-4131-B677-3AC69C3FBA2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C1F2FF6-9AE9-48B9-8B8B-75C26642A06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8952893-B8D0-4A84-8DC3-91E24B740A2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170180</xdr:rowOff>
    </xdr:from>
    <xdr:to>
      <xdr:col>24</xdr:col>
      <xdr:colOff>114300</xdr:colOff>
      <xdr:row>58</xdr:row>
      <xdr:rowOff>100330</xdr:rowOff>
    </xdr:to>
    <xdr:sp macro="" textlink="">
      <xdr:nvSpPr>
        <xdr:cNvPr id="188" name="楕円 187">
          <a:extLst>
            <a:ext uri="{FF2B5EF4-FFF2-40B4-BE49-F238E27FC236}">
              <a16:creationId xmlns:a16="http://schemas.microsoft.com/office/drawing/2014/main" id="{58078BD3-5FFD-45C3-ADE9-39E1BB8F79D9}"/>
            </a:ext>
          </a:extLst>
        </xdr:cNvPr>
        <xdr:cNvSpPr/>
      </xdr:nvSpPr>
      <xdr:spPr>
        <a:xfrm>
          <a:off x="4584700" y="994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21607</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3298B216-A9B3-49B9-AC3E-D630320B1EBB}"/>
            </a:ext>
          </a:extLst>
        </xdr:cNvPr>
        <xdr:cNvSpPr txBox="1"/>
      </xdr:nvSpPr>
      <xdr:spPr>
        <a:xfrm>
          <a:off x="4673600"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166370</xdr:rowOff>
    </xdr:from>
    <xdr:to>
      <xdr:col>20</xdr:col>
      <xdr:colOff>38100</xdr:colOff>
      <xdr:row>58</xdr:row>
      <xdr:rowOff>96520</xdr:rowOff>
    </xdr:to>
    <xdr:sp macro="" textlink="">
      <xdr:nvSpPr>
        <xdr:cNvPr id="190" name="楕円 189">
          <a:extLst>
            <a:ext uri="{FF2B5EF4-FFF2-40B4-BE49-F238E27FC236}">
              <a16:creationId xmlns:a16="http://schemas.microsoft.com/office/drawing/2014/main" id="{F562B30A-D80F-47E2-B689-91D99F737A31}"/>
            </a:ext>
          </a:extLst>
        </xdr:cNvPr>
        <xdr:cNvSpPr/>
      </xdr:nvSpPr>
      <xdr:spPr>
        <a:xfrm>
          <a:off x="3746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45720</xdr:rowOff>
    </xdr:from>
    <xdr:to>
      <xdr:col>24</xdr:col>
      <xdr:colOff>63500</xdr:colOff>
      <xdr:row>58</xdr:row>
      <xdr:rowOff>49530</xdr:rowOff>
    </xdr:to>
    <xdr:cxnSp macro="">
      <xdr:nvCxnSpPr>
        <xdr:cNvPr id="191" name="直線コネクタ 190">
          <a:extLst>
            <a:ext uri="{FF2B5EF4-FFF2-40B4-BE49-F238E27FC236}">
              <a16:creationId xmlns:a16="http://schemas.microsoft.com/office/drawing/2014/main" id="{D408C478-0200-4D82-82A4-3FFBA06308BC}"/>
            </a:ext>
          </a:extLst>
        </xdr:cNvPr>
        <xdr:cNvCxnSpPr/>
      </xdr:nvCxnSpPr>
      <xdr:spPr>
        <a:xfrm>
          <a:off x="3797300" y="99898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10160</xdr:rowOff>
    </xdr:from>
    <xdr:to>
      <xdr:col>15</xdr:col>
      <xdr:colOff>101600</xdr:colOff>
      <xdr:row>58</xdr:row>
      <xdr:rowOff>111760</xdr:rowOff>
    </xdr:to>
    <xdr:sp macro="" textlink="">
      <xdr:nvSpPr>
        <xdr:cNvPr id="192" name="楕円 191">
          <a:extLst>
            <a:ext uri="{FF2B5EF4-FFF2-40B4-BE49-F238E27FC236}">
              <a16:creationId xmlns:a16="http://schemas.microsoft.com/office/drawing/2014/main" id="{DC5459E9-9660-4C04-81F6-7D37265C3137}"/>
            </a:ext>
          </a:extLst>
        </xdr:cNvPr>
        <xdr:cNvSpPr/>
      </xdr:nvSpPr>
      <xdr:spPr>
        <a:xfrm>
          <a:off x="2857500" y="995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45720</xdr:rowOff>
    </xdr:from>
    <xdr:to>
      <xdr:col>19</xdr:col>
      <xdr:colOff>177800</xdr:colOff>
      <xdr:row>58</xdr:row>
      <xdr:rowOff>60960</xdr:rowOff>
    </xdr:to>
    <xdr:cxnSp macro="">
      <xdr:nvCxnSpPr>
        <xdr:cNvPr id="193" name="直線コネクタ 192">
          <a:extLst>
            <a:ext uri="{FF2B5EF4-FFF2-40B4-BE49-F238E27FC236}">
              <a16:creationId xmlns:a16="http://schemas.microsoft.com/office/drawing/2014/main" id="{E96C0E28-8F96-4B51-A1E1-EC4022F0FE1B}"/>
            </a:ext>
          </a:extLst>
        </xdr:cNvPr>
        <xdr:cNvCxnSpPr/>
      </xdr:nvCxnSpPr>
      <xdr:spPr>
        <a:xfrm flipV="1">
          <a:off x="2908300" y="99898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147320</xdr:rowOff>
    </xdr:from>
    <xdr:to>
      <xdr:col>10</xdr:col>
      <xdr:colOff>165100</xdr:colOff>
      <xdr:row>58</xdr:row>
      <xdr:rowOff>77470</xdr:rowOff>
    </xdr:to>
    <xdr:sp macro="" textlink="">
      <xdr:nvSpPr>
        <xdr:cNvPr id="194" name="楕円 193">
          <a:extLst>
            <a:ext uri="{FF2B5EF4-FFF2-40B4-BE49-F238E27FC236}">
              <a16:creationId xmlns:a16="http://schemas.microsoft.com/office/drawing/2014/main" id="{6294A777-FB90-45FA-BFBB-D71B08F21041}"/>
            </a:ext>
          </a:extLst>
        </xdr:cNvPr>
        <xdr:cNvSpPr/>
      </xdr:nvSpPr>
      <xdr:spPr>
        <a:xfrm>
          <a:off x="1968500" y="991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26670</xdr:rowOff>
    </xdr:from>
    <xdr:to>
      <xdr:col>15</xdr:col>
      <xdr:colOff>50800</xdr:colOff>
      <xdr:row>58</xdr:row>
      <xdr:rowOff>60960</xdr:rowOff>
    </xdr:to>
    <xdr:cxnSp macro="">
      <xdr:nvCxnSpPr>
        <xdr:cNvPr id="195" name="直線コネクタ 194">
          <a:extLst>
            <a:ext uri="{FF2B5EF4-FFF2-40B4-BE49-F238E27FC236}">
              <a16:creationId xmlns:a16="http://schemas.microsoft.com/office/drawing/2014/main" id="{8C6217EB-A422-4BE9-905C-070CEFF6DAD9}"/>
            </a:ext>
          </a:extLst>
        </xdr:cNvPr>
        <xdr:cNvCxnSpPr/>
      </xdr:nvCxnSpPr>
      <xdr:spPr>
        <a:xfrm>
          <a:off x="2019300" y="99707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135890</xdr:rowOff>
    </xdr:from>
    <xdr:to>
      <xdr:col>6</xdr:col>
      <xdr:colOff>38100</xdr:colOff>
      <xdr:row>58</xdr:row>
      <xdr:rowOff>66040</xdr:rowOff>
    </xdr:to>
    <xdr:sp macro="" textlink="">
      <xdr:nvSpPr>
        <xdr:cNvPr id="196" name="楕円 195">
          <a:extLst>
            <a:ext uri="{FF2B5EF4-FFF2-40B4-BE49-F238E27FC236}">
              <a16:creationId xmlns:a16="http://schemas.microsoft.com/office/drawing/2014/main" id="{87718839-6897-437E-BB5C-5EEC046CE517}"/>
            </a:ext>
          </a:extLst>
        </xdr:cNvPr>
        <xdr:cNvSpPr/>
      </xdr:nvSpPr>
      <xdr:spPr>
        <a:xfrm>
          <a:off x="1079500" y="990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15240</xdr:rowOff>
    </xdr:from>
    <xdr:to>
      <xdr:col>10</xdr:col>
      <xdr:colOff>114300</xdr:colOff>
      <xdr:row>58</xdr:row>
      <xdr:rowOff>26670</xdr:rowOff>
    </xdr:to>
    <xdr:cxnSp macro="">
      <xdr:nvCxnSpPr>
        <xdr:cNvPr id="197" name="直線コネクタ 196">
          <a:extLst>
            <a:ext uri="{FF2B5EF4-FFF2-40B4-BE49-F238E27FC236}">
              <a16:creationId xmlns:a16="http://schemas.microsoft.com/office/drawing/2014/main" id="{3A51FEC0-C11E-475A-99C1-93F23960AFF3}"/>
            </a:ext>
          </a:extLst>
        </xdr:cNvPr>
        <xdr:cNvCxnSpPr/>
      </xdr:nvCxnSpPr>
      <xdr:spPr>
        <a:xfrm>
          <a:off x="1130300" y="99593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59072</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44EE7F01-4561-4B65-B6B9-1C0E6720EDF8}"/>
            </a:ext>
          </a:extLst>
        </xdr:cNvPr>
        <xdr:cNvSpPr txBox="1"/>
      </xdr:nvSpPr>
      <xdr:spPr>
        <a:xfrm>
          <a:off x="35820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47642</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77867337-D164-47AA-9E0F-031F0B7DA6BA}"/>
            </a:ext>
          </a:extLst>
        </xdr:cNvPr>
        <xdr:cNvSpPr txBox="1"/>
      </xdr:nvSpPr>
      <xdr:spPr>
        <a:xfrm>
          <a:off x="2705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20972</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9DF31FE4-7936-409C-85E0-AF9AA356DBE5}"/>
            </a:ext>
          </a:extLst>
        </xdr:cNvPr>
        <xdr:cNvSpPr txBox="1"/>
      </xdr:nvSpPr>
      <xdr:spPr>
        <a:xfrm>
          <a:off x="18167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9542</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2162FFA3-C965-46D3-8280-E6F2D35270D7}"/>
            </a:ext>
          </a:extLst>
        </xdr:cNvPr>
        <xdr:cNvSpPr txBox="1"/>
      </xdr:nvSpPr>
      <xdr:spPr>
        <a:xfrm>
          <a:off x="927744" y="1029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113047</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46B7BD90-E4C6-4D28-87DD-31986883FF1B}"/>
            </a:ext>
          </a:extLst>
        </xdr:cNvPr>
        <xdr:cNvSpPr txBox="1"/>
      </xdr:nvSpPr>
      <xdr:spPr>
        <a:xfrm>
          <a:off x="3582044"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128287</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0CE0822D-0C82-453E-8E29-F8F063148DA4}"/>
            </a:ext>
          </a:extLst>
        </xdr:cNvPr>
        <xdr:cNvSpPr txBox="1"/>
      </xdr:nvSpPr>
      <xdr:spPr>
        <a:xfrm>
          <a:off x="2705744" y="972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93997</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86D5EFA2-B422-487C-8875-AE85D54B4059}"/>
            </a:ext>
          </a:extLst>
        </xdr:cNvPr>
        <xdr:cNvSpPr txBox="1"/>
      </xdr:nvSpPr>
      <xdr:spPr>
        <a:xfrm>
          <a:off x="1816744" y="969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82567</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4A40A757-3582-45BB-B2C9-A94E2312221A}"/>
            </a:ext>
          </a:extLst>
        </xdr:cNvPr>
        <xdr:cNvSpPr txBox="1"/>
      </xdr:nvSpPr>
      <xdr:spPr>
        <a:xfrm>
          <a:off x="927744" y="968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DF13C7B1-B7B9-4F9B-A703-6E42F383338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294C0973-6E22-411A-9F51-EF8F4A349C4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39146B5D-7785-4F5C-B4BC-7737054A703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EE28AE5B-9769-4813-B306-492794842BA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E5FD5158-4128-4E36-93E6-1EDE4021F64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878BE43B-033A-441A-A99C-5E9FDFC3E8F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10C1B648-10BF-4477-8E96-533E8A4395C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5830B801-0B3A-41AD-BDCA-25A84B3BD5F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8FB2156B-D204-4D07-BAB9-4AE8B0BE3FE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AA7B0CA2-CF63-4E87-A132-7C57902CED8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CAC6C36B-6FF9-4550-8E24-67F2C7B4D94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A7E35871-35EB-4074-B35A-7FE80CC5516E}"/>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B41CC470-DC71-4BF9-BA3B-FFE986345FA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9" name="テキスト ボックス 218">
          <a:extLst>
            <a:ext uri="{FF2B5EF4-FFF2-40B4-BE49-F238E27FC236}">
              <a16:creationId xmlns:a16="http://schemas.microsoft.com/office/drawing/2014/main" id="{59FCF1C5-9791-4D25-AE87-47AC043FD8D5}"/>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91B985AD-6E4F-4652-9886-535EC04A0C5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1" name="テキスト ボックス 220">
          <a:extLst>
            <a:ext uri="{FF2B5EF4-FFF2-40B4-BE49-F238E27FC236}">
              <a16:creationId xmlns:a16="http://schemas.microsoft.com/office/drawing/2014/main" id="{79A7A452-A76C-4EFE-820A-FD3E1C7C2BEE}"/>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4E7A1055-4388-499B-8DCC-3019F8184E8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3" name="テキスト ボックス 222">
          <a:extLst>
            <a:ext uri="{FF2B5EF4-FFF2-40B4-BE49-F238E27FC236}">
              <a16:creationId xmlns:a16="http://schemas.microsoft.com/office/drawing/2014/main" id="{D113D757-E730-42DC-8996-6140FFAA502B}"/>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C90FDEE8-A9C1-4372-999A-984AAEDA8C0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5" name="テキスト ボックス 224">
          <a:extLst>
            <a:ext uri="{FF2B5EF4-FFF2-40B4-BE49-F238E27FC236}">
              <a16:creationId xmlns:a16="http://schemas.microsoft.com/office/drawing/2014/main" id="{3644B98E-5EB7-4EA4-9558-045ABF85530C}"/>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89FABD19-9B36-420B-A557-E753A305DF6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a:extLst>
            <a:ext uri="{FF2B5EF4-FFF2-40B4-BE49-F238E27FC236}">
              <a16:creationId xmlns:a16="http://schemas.microsoft.com/office/drawing/2014/main" id="{96A73340-373D-4BB3-82CC-CBAACDD23F94}"/>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A46B0159-120E-4394-9CFF-23AA622F8BE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143774</xdr:rowOff>
    </xdr:from>
    <xdr:to>
      <xdr:col>54</xdr:col>
      <xdr:colOff>189865</xdr:colOff>
      <xdr:row>64</xdr:row>
      <xdr:rowOff>71503</xdr:rowOff>
    </xdr:to>
    <xdr:cxnSp macro="">
      <xdr:nvCxnSpPr>
        <xdr:cNvPr id="229" name="直線コネクタ 228">
          <a:extLst>
            <a:ext uri="{FF2B5EF4-FFF2-40B4-BE49-F238E27FC236}">
              <a16:creationId xmlns:a16="http://schemas.microsoft.com/office/drawing/2014/main" id="{EC59B683-EC9B-442D-9B9C-324C64D1EF05}"/>
            </a:ext>
          </a:extLst>
        </xdr:cNvPr>
        <xdr:cNvCxnSpPr/>
      </xdr:nvCxnSpPr>
      <xdr:spPr>
        <a:xfrm flipV="1">
          <a:off x="10476865" y="9573524"/>
          <a:ext cx="0" cy="1470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75330</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E50AF2D1-DDB7-483B-A627-33300397FF7F}"/>
            </a:ext>
          </a:extLst>
        </xdr:cNvPr>
        <xdr:cNvSpPr txBox="1"/>
      </xdr:nvSpPr>
      <xdr:spPr>
        <a:xfrm>
          <a:off x="10515600" y="1104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71503</xdr:rowOff>
    </xdr:from>
    <xdr:to>
      <xdr:col>55</xdr:col>
      <xdr:colOff>88900</xdr:colOff>
      <xdr:row>64</xdr:row>
      <xdr:rowOff>71503</xdr:rowOff>
    </xdr:to>
    <xdr:cxnSp macro="">
      <xdr:nvCxnSpPr>
        <xdr:cNvPr id="231" name="直線コネクタ 230">
          <a:extLst>
            <a:ext uri="{FF2B5EF4-FFF2-40B4-BE49-F238E27FC236}">
              <a16:creationId xmlns:a16="http://schemas.microsoft.com/office/drawing/2014/main" id="{3F7775A8-DF7C-4301-91AA-F339C08AE25E}"/>
            </a:ext>
          </a:extLst>
        </xdr:cNvPr>
        <xdr:cNvCxnSpPr/>
      </xdr:nvCxnSpPr>
      <xdr:spPr>
        <a:xfrm>
          <a:off x="10388600" y="11044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90451</xdr:rowOff>
    </xdr:from>
    <xdr:ext cx="599010" cy="259045"/>
    <xdr:sp macro="" textlink="">
      <xdr:nvSpPr>
        <xdr:cNvPr id="232" name="【橋りょう・トンネル】&#10;一人当たり有形固定資産（償却資産）額最大値テキスト">
          <a:extLst>
            <a:ext uri="{FF2B5EF4-FFF2-40B4-BE49-F238E27FC236}">
              <a16:creationId xmlns:a16="http://schemas.microsoft.com/office/drawing/2014/main" id="{0B63F86A-35DD-4A40-9666-6F349B2E785D}"/>
            </a:ext>
          </a:extLst>
        </xdr:cNvPr>
        <xdr:cNvSpPr txBox="1"/>
      </xdr:nvSpPr>
      <xdr:spPr>
        <a:xfrm>
          <a:off x="10515600" y="9348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143774</xdr:rowOff>
    </xdr:from>
    <xdr:to>
      <xdr:col>55</xdr:col>
      <xdr:colOff>88900</xdr:colOff>
      <xdr:row>55</xdr:row>
      <xdr:rowOff>143774</xdr:rowOff>
    </xdr:to>
    <xdr:cxnSp macro="">
      <xdr:nvCxnSpPr>
        <xdr:cNvPr id="233" name="直線コネクタ 232">
          <a:extLst>
            <a:ext uri="{FF2B5EF4-FFF2-40B4-BE49-F238E27FC236}">
              <a16:creationId xmlns:a16="http://schemas.microsoft.com/office/drawing/2014/main" id="{94EFFA06-BF72-48C4-AA48-DF2C8909DF9A}"/>
            </a:ext>
          </a:extLst>
        </xdr:cNvPr>
        <xdr:cNvCxnSpPr/>
      </xdr:nvCxnSpPr>
      <xdr:spPr>
        <a:xfrm>
          <a:off x="10388600" y="9573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19744</xdr:rowOff>
    </xdr:from>
    <xdr:ext cx="534377" cy="259045"/>
    <xdr:sp macro="" textlink="">
      <xdr:nvSpPr>
        <xdr:cNvPr id="234" name="【橋りょう・トンネル】&#10;一人当たり有形固定資産（償却資産）額平均値テキスト">
          <a:extLst>
            <a:ext uri="{FF2B5EF4-FFF2-40B4-BE49-F238E27FC236}">
              <a16:creationId xmlns:a16="http://schemas.microsoft.com/office/drawing/2014/main" id="{F99F0307-DD35-48A1-B1AD-766DEFF5B48B}"/>
            </a:ext>
          </a:extLst>
        </xdr:cNvPr>
        <xdr:cNvSpPr txBox="1"/>
      </xdr:nvSpPr>
      <xdr:spPr>
        <a:xfrm>
          <a:off x="10515600" y="10478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168317</xdr:rowOff>
    </xdr:from>
    <xdr:to>
      <xdr:col>55</xdr:col>
      <xdr:colOff>50800</xdr:colOff>
      <xdr:row>62</xdr:row>
      <xdr:rowOff>98467</xdr:rowOff>
    </xdr:to>
    <xdr:sp macro="" textlink="">
      <xdr:nvSpPr>
        <xdr:cNvPr id="235" name="フローチャート: 判断 234">
          <a:extLst>
            <a:ext uri="{FF2B5EF4-FFF2-40B4-BE49-F238E27FC236}">
              <a16:creationId xmlns:a16="http://schemas.microsoft.com/office/drawing/2014/main" id="{CD5A223D-9779-4545-A6D3-58E667D9FC30}"/>
            </a:ext>
          </a:extLst>
        </xdr:cNvPr>
        <xdr:cNvSpPr/>
      </xdr:nvSpPr>
      <xdr:spPr>
        <a:xfrm>
          <a:off x="10426700" y="10626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169429</xdr:rowOff>
    </xdr:from>
    <xdr:to>
      <xdr:col>50</xdr:col>
      <xdr:colOff>165100</xdr:colOff>
      <xdr:row>62</xdr:row>
      <xdr:rowOff>99579</xdr:rowOff>
    </xdr:to>
    <xdr:sp macro="" textlink="">
      <xdr:nvSpPr>
        <xdr:cNvPr id="236" name="フローチャート: 判断 235">
          <a:extLst>
            <a:ext uri="{FF2B5EF4-FFF2-40B4-BE49-F238E27FC236}">
              <a16:creationId xmlns:a16="http://schemas.microsoft.com/office/drawing/2014/main" id="{35DFF7DA-8A84-4BE5-898B-79E0594D9D3F}"/>
            </a:ext>
          </a:extLst>
        </xdr:cNvPr>
        <xdr:cNvSpPr/>
      </xdr:nvSpPr>
      <xdr:spPr>
        <a:xfrm>
          <a:off x="9588500" y="1062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4830</xdr:rowOff>
    </xdr:from>
    <xdr:to>
      <xdr:col>46</xdr:col>
      <xdr:colOff>38100</xdr:colOff>
      <xdr:row>62</xdr:row>
      <xdr:rowOff>106430</xdr:rowOff>
    </xdr:to>
    <xdr:sp macro="" textlink="">
      <xdr:nvSpPr>
        <xdr:cNvPr id="237" name="フローチャート: 判断 236">
          <a:extLst>
            <a:ext uri="{FF2B5EF4-FFF2-40B4-BE49-F238E27FC236}">
              <a16:creationId xmlns:a16="http://schemas.microsoft.com/office/drawing/2014/main" id="{89D265B8-3A86-47A0-BB1F-AC2527327CA8}"/>
            </a:ext>
          </a:extLst>
        </xdr:cNvPr>
        <xdr:cNvSpPr/>
      </xdr:nvSpPr>
      <xdr:spPr>
        <a:xfrm>
          <a:off x="8699500" y="1063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168603</xdr:rowOff>
    </xdr:from>
    <xdr:to>
      <xdr:col>41</xdr:col>
      <xdr:colOff>101600</xdr:colOff>
      <xdr:row>62</xdr:row>
      <xdr:rowOff>98753</xdr:rowOff>
    </xdr:to>
    <xdr:sp macro="" textlink="">
      <xdr:nvSpPr>
        <xdr:cNvPr id="238" name="フローチャート: 判断 237">
          <a:extLst>
            <a:ext uri="{FF2B5EF4-FFF2-40B4-BE49-F238E27FC236}">
              <a16:creationId xmlns:a16="http://schemas.microsoft.com/office/drawing/2014/main" id="{D78BCEA2-8EEC-4D50-900D-54F3BCABC363}"/>
            </a:ext>
          </a:extLst>
        </xdr:cNvPr>
        <xdr:cNvSpPr/>
      </xdr:nvSpPr>
      <xdr:spPr>
        <a:xfrm>
          <a:off x="7810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5302</xdr:rowOff>
    </xdr:from>
    <xdr:to>
      <xdr:col>36</xdr:col>
      <xdr:colOff>165100</xdr:colOff>
      <xdr:row>62</xdr:row>
      <xdr:rowOff>106902</xdr:rowOff>
    </xdr:to>
    <xdr:sp macro="" textlink="">
      <xdr:nvSpPr>
        <xdr:cNvPr id="239" name="フローチャート: 判断 238">
          <a:extLst>
            <a:ext uri="{FF2B5EF4-FFF2-40B4-BE49-F238E27FC236}">
              <a16:creationId xmlns:a16="http://schemas.microsoft.com/office/drawing/2014/main" id="{E6CCB7A0-15E2-4BE6-BA35-26F012B89AA1}"/>
            </a:ext>
          </a:extLst>
        </xdr:cNvPr>
        <xdr:cNvSpPr/>
      </xdr:nvSpPr>
      <xdr:spPr>
        <a:xfrm>
          <a:off x="6921500" y="106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0CD70C3-ADD8-4FA6-8C26-049B40F2661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2FBEBE3-0CF1-4C8E-B95B-3A305D7671E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B9C731B-8EA9-45FD-BA2F-BC497590745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EBAD0E1-48F8-46D5-8A5F-0452CDE21FB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5E33CB8-3D18-4DC9-9A1D-0BFE992CDE5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36704</xdr:rowOff>
    </xdr:from>
    <xdr:to>
      <xdr:col>55</xdr:col>
      <xdr:colOff>50800</xdr:colOff>
      <xdr:row>63</xdr:row>
      <xdr:rowOff>138304</xdr:rowOff>
    </xdr:to>
    <xdr:sp macro="" textlink="">
      <xdr:nvSpPr>
        <xdr:cNvPr id="245" name="楕円 244">
          <a:extLst>
            <a:ext uri="{FF2B5EF4-FFF2-40B4-BE49-F238E27FC236}">
              <a16:creationId xmlns:a16="http://schemas.microsoft.com/office/drawing/2014/main" id="{60AC1637-C489-4EBE-831C-A59A9425C4A9}"/>
            </a:ext>
          </a:extLst>
        </xdr:cNvPr>
        <xdr:cNvSpPr/>
      </xdr:nvSpPr>
      <xdr:spPr>
        <a:xfrm>
          <a:off x="10426700" y="1083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15131</xdr:rowOff>
    </xdr:from>
    <xdr:ext cx="534377" cy="259045"/>
    <xdr:sp macro="" textlink="">
      <xdr:nvSpPr>
        <xdr:cNvPr id="246" name="【橋りょう・トンネル】&#10;一人当たり有形固定資産（償却資産）額該当値テキスト">
          <a:extLst>
            <a:ext uri="{FF2B5EF4-FFF2-40B4-BE49-F238E27FC236}">
              <a16:creationId xmlns:a16="http://schemas.microsoft.com/office/drawing/2014/main" id="{7889BB04-397B-4FFF-ADF8-E8C6B16AE863}"/>
            </a:ext>
          </a:extLst>
        </xdr:cNvPr>
        <xdr:cNvSpPr txBox="1"/>
      </xdr:nvSpPr>
      <xdr:spPr>
        <a:xfrm>
          <a:off x="10515600" y="1081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42552</xdr:rowOff>
    </xdr:from>
    <xdr:to>
      <xdr:col>50</xdr:col>
      <xdr:colOff>165100</xdr:colOff>
      <xdr:row>63</xdr:row>
      <xdr:rowOff>144152</xdr:rowOff>
    </xdr:to>
    <xdr:sp macro="" textlink="">
      <xdr:nvSpPr>
        <xdr:cNvPr id="247" name="楕円 246">
          <a:extLst>
            <a:ext uri="{FF2B5EF4-FFF2-40B4-BE49-F238E27FC236}">
              <a16:creationId xmlns:a16="http://schemas.microsoft.com/office/drawing/2014/main" id="{80D66F32-A7DC-4074-8F4D-047D94BD8E7D}"/>
            </a:ext>
          </a:extLst>
        </xdr:cNvPr>
        <xdr:cNvSpPr/>
      </xdr:nvSpPr>
      <xdr:spPr>
        <a:xfrm>
          <a:off x="9588500" y="1084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87504</xdr:rowOff>
    </xdr:from>
    <xdr:to>
      <xdr:col>55</xdr:col>
      <xdr:colOff>0</xdr:colOff>
      <xdr:row>63</xdr:row>
      <xdr:rowOff>93352</xdr:rowOff>
    </xdr:to>
    <xdr:cxnSp macro="">
      <xdr:nvCxnSpPr>
        <xdr:cNvPr id="248" name="直線コネクタ 247">
          <a:extLst>
            <a:ext uri="{FF2B5EF4-FFF2-40B4-BE49-F238E27FC236}">
              <a16:creationId xmlns:a16="http://schemas.microsoft.com/office/drawing/2014/main" id="{69AD5430-C4F6-4917-8942-B02F1D799843}"/>
            </a:ext>
          </a:extLst>
        </xdr:cNvPr>
        <xdr:cNvCxnSpPr/>
      </xdr:nvCxnSpPr>
      <xdr:spPr>
        <a:xfrm flipV="1">
          <a:off x="9639300" y="10888854"/>
          <a:ext cx="838200" cy="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58425</xdr:rowOff>
    </xdr:from>
    <xdr:to>
      <xdr:col>46</xdr:col>
      <xdr:colOff>38100</xdr:colOff>
      <xdr:row>63</xdr:row>
      <xdr:rowOff>160025</xdr:rowOff>
    </xdr:to>
    <xdr:sp macro="" textlink="">
      <xdr:nvSpPr>
        <xdr:cNvPr id="249" name="楕円 248">
          <a:extLst>
            <a:ext uri="{FF2B5EF4-FFF2-40B4-BE49-F238E27FC236}">
              <a16:creationId xmlns:a16="http://schemas.microsoft.com/office/drawing/2014/main" id="{C832AC2C-A2A6-495E-AA29-FA76943F2A1A}"/>
            </a:ext>
          </a:extLst>
        </xdr:cNvPr>
        <xdr:cNvSpPr/>
      </xdr:nvSpPr>
      <xdr:spPr>
        <a:xfrm>
          <a:off x="8699500" y="1085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93352</xdr:rowOff>
    </xdr:from>
    <xdr:to>
      <xdr:col>50</xdr:col>
      <xdr:colOff>114300</xdr:colOff>
      <xdr:row>63</xdr:row>
      <xdr:rowOff>109225</xdr:rowOff>
    </xdr:to>
    <xdr:cxnSp macro="">
      <xdr:nvCxnSpPr>
        <xdr:cNvPr id="250" name="直線コネクタ 249">
          <a:extLst>
            <a:ext uri="{FF2B5EF4-FFF2-40B4-BE49-F238E27FC236}">
              <a16:creationId xmlns:a16="http://schemas.microsoft.com/office/drawing/2014/main" id="{0C8E71CE-6157-479A-9061-46644017ED4E}"/>
            </a:ext>
          </a:extLst>
        </xdr:cNvPr>
        <xdr:cNvCxnSpPr/>
      </xdr:nvCxnSpPr>
      <xdr:spPr>
        <a:xfrm flipV="1">
          <a:off x="8750300" y="10894702"/>
          <a:ext cx="889000" cy="1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58509</xdr:rowOff>
    </xdr:from>
    <xdr:to>
      <xdr:col>41</xdr:col>
      <xdr:colOff>101600</xdr:colOff>
      <xdr:row>63</xdr:row>
      <xdr:rowOff>160109</xdr:rowOff>
    </xdr:to>
    <xdr:sp macro="" textlink="">
      <xdr:nvSpPr>
        <xdr:cNvPr id="251" name="楕円 250">
          <a:extLst>
            <a:ext uri="{FF2B5EF4-FFF2-40B4-BE49-F238E27FC236}">
              <a16:creationId xmlns:a16="http://schemas.microsoft.com/office/drawing/2014/main" id="{FAF9B133-F07F-4CAD-ABF9-1C444C5FE058}"/>
            </a:ext>
          </a:extLst>
        </xdr:cNvPr>
        <xdr:cNvSpPr/>
      </xdr:nvSpPr>
      <xdr:spPr>
        <a:xfrm>
          <a:off x="7810500" y="1085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109225</xdr:rowOff>
    </xdr:from>
    <xdr:to>
      <xdr:col>45</xdr:col>
      <xdr:colOff>177800</xdr:colOff>
      <xdr:row>63</xdr:row>
      <xdr:rowOff>109309</xdr:rowOff>
    </xdr:to>
    <xdr:cxnSp macro="">
      <xdr:nvCxnSpPr>
        <xdr:cNvPr id="252" name="直線コネクタ 251">
          <a:extLst>
            <a:ext uri="{FF2B5EF4-FFF2-40B4-BE49-F238E27FC236}">
              <a16:creationId xmlns:a16="http://schemas.microsoft.com/office/drawing/2014/main" id="{0ADBBDFA-E1D4-438D-9947-46B5EB3464CF}"/>
            </a:ext>
          </a:extLst>
        </xdr:cNvPr>
        <xdr:cNvCxnSpPr/>
      </xdr:nvCxnSpPr>
      <xdr:spPr>
        <a:xfrm flipV="1">
          <a:off x="7861300" y="10910575"/>
          <a:ext cx="889000" cy="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62696</xdr:rowOff>
    </xdr:from>
    <xdr:to>
      <xdr:col>36</xdr:col>
      <xdr:colOff>165100</xdr:colOff>
      <xdr:row>63</xdr:row>
      <xdr:rowOff>164296</xdr:rowOff>
    </xdr:to>
    <xdr:sp macro="" textlink="">
      <xdr:nvSpPr>
        <xdr:cNvPr id="253" name="楕円 252">
          <a:extLst>
            <a:ext uri="{FF2B5EF4-FFF2-40B4-BE49-F238E27FC236}">
              <a16:creationId xmlns:a16="http://schemas.microsoft.com/office/drawing/2014/main" id="{EFEEE9BA-D6E2-4073-A45F-CA8E8E5C190F}"/>
            </a:ext>
          </a:extLst>
        </xdr:cNvPr>
        <xdr:cNvSpPr/>
      </xdr:nvSpPr>
      <xdr:spPr>
        <a:xfrm>
          <a:off x="6921500" y="1086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109309</xdr:rowOff>
    </xdr:from>
    <xdr:to>
      <xdr:col>41</xdr:col>
      <xdr:colOff>50800</xdr:colOff>
      <xdr:row>63</xdr:row>
      <xdr:rowOff>113496</xdr:rowOff>
    </xdr:to>
    <xdr:cxnSp macro="">
      <xdr:nvCxnSpPr>
        <xdr:cNvPr id="254" name="直線コネクタ 253">
          <a:extLst>
            <a:ext uri="{FF2B5EF4-FFF2-40B4-BE49-F238E27FC236}">
              <a16:creationId xmlns:a16="http://schemas.microsoft.com/office/drawing/2014/main" id="{CA6FC7AB-E85E-43B3-AE74-8F3457DD4369}"/>
            </a:ext>
          </a:extLst>
        </xdr:cNvPr>
        <xdr:cNvCxnSpPr/>
      </xdr:nvCxnSpPr>
      <xdr:spPr>
        <a:xfrm flipV="1">
          <a:off x="6972300" y="10910659"/>
          <a:ext cx="889000" cy="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116106</xdr:rowOff>
    </xdr:from>
    <xdr:ext cx="534377" cy="259045"/>
    <xdr:sp macro="" textlink="">
      <xdr:nvSpPr>
        <xdr:cNvPr id="255" name="n_1aveValue【橋りょう・トンネル】&#10;一人当たり有形固定資産（償却資産）額">
          <a:extLst>
            <a:ext uri="{FF2B5EF4-FFF2-40B4-BE49-F238E27FC236}">
              <a16:creationId xmlns:a16="http://schemas.microsoft.com/office/drawing/2014/main" id="{F31C2EEF-D810-454A-AB81-A4F5615344EC}"/>
            </a:ext>
          </a:extLst>
        </xdr:cNvPr>
        <xdr:cNvSpPr txBox="1"/>
      </xdr:nvSpPr>
      <xdr:spPr>
        <a:xfrm>
          <a:off x="9359411" y="1040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122957</xdr:rowOff>
    </xdr:from>
    <xdr:ext cx="534377" cy="259045"/>
    <xdr:sp macro="" textlink="">
      <xdr:nvSpPr>
        <xdr:cNvPr id="256" name="n_2aveValue【橋りょう・トンネル】&#10;一人当たり有形固定資産（償却資産）額">
          <a:extLst>
            <a:ext uri="{FF2B5EF4-FFF2-40B4-BE49-F238E27FC236}">
              <a16:creationId xmlns:a16="http://schemas.microsoft.com/office/drawing/2014/main" id="{C3E107A2-C305-4729-8836-80DAB4A423BF}"/>
            </a:ext>
          </a:extLst>
        </xdr:cNvPr>
        <xdr:cNvSpPr txBox="1"/>
      </xdr:nvSpPr>
      <xdr:spPr>
        <a:xfrm>
          <a:off x="8483111" y="1040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115280</xdr:rowOff>
    </xdr:from>
    <xdr:ext cx="534377" cy="259045"/>
    <xdr:sp macro="" textlink="">
      <xdr:nvSpPr>
        <xdr:cNvPr id="257" name="n_3aveValue【橋りょう・トンネル】&#10;一人当たり有形固定資産（償却資産）額">
          <a:extLst>
            <a:ext uri="{FF2B5EF4-FFF2-40B4-BE49-F238E27FC236}">
              <a16:creationId xmlns:a16="http://schemas.microsoft.com/office/drawing/2014/main" id="{ACAC6641-EC1E-478B-9741-7203CFFDF1EC}"/>
            </a:ext>
          </a:extLst>
        </xdr:cNvPr>
        <xdr:cNvSpPr txBox="1"/>
      </xdr:nvSpPr>
      <xdr:spPr>
        <a:xfrm>
          <a:off x="7594111" y="1040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123429</xdr:rowOff>
    </xdr:from>
    <xdr:ext cx="534377" cy="259045"/>
    <xdr:sp macro="" textlink="">
      <xdr:nvSpPr>
        <xdr:cNvPr id="258" name="n_4aveValue【橋りょう・トンネル】&#10;一人当たり有形固定資産（償却資産）額">
          <a:extLst>
            <a:ext uri="{FF2B5EF4-FFF2-40B4-BE49-F238E27FC236}">
              <a16:creationId xmlns:a16="http://schemas.microsoft.com/office/drawing/2014/main" id="{7A15E704-6C79-487C-8337-5FC00498A61B}"/>
            </a:ext>
          </a:extLst>
        </xdr:cNvPr>
        <xdr:cNvSpPr txBox="1"/>
      </xdr:nvSpPr>
      <xdr:spPr>
        <a:xfrm>
          <a:off x="6705111" y="1041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135279</xdr:rowOff>
    </xdr:from>
    <xdr:ext cx="534377" cy="259045"/>
    <xdr:sp macro="" textlink="">
      <xdr:nvSpPr>
        <xdr:cNvPr id="259" name="n_1mainValue【橋りょう・トンネル】&#10;一人当たり有形固定資産（償却資産）額">
          <a:extLst>
            <a:ext uri="{FF2B5EF4-FFF2-40B4-BE49-F238E27FC236}">
              <a16:creationId xmlns:a16="http://schemas.microsoft.com/office/drawing/2014/main" id="{4BB229B6-C288-41EC-8208-E3135B9CCFDC}"/>
            </a:ext>
          </a:extLst>
        </xdr:cNvPr>
        <xdr:cNvSpPr txBox="1"/>
      </xdr:nvSpPr>
      <xdr:spPr>
        <a:xfrm>
          <a:off x="9359411" y="1093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151152</xdr:rowOff>
    </xdr:from>
    <xdr:ext cx="534377" cy="259045"/>
    <xdr:sp macro="" textlink="">
      <xdr:nvSpPr>
        <xdr:cNvPr id="260" name="n_2mainValue【橋りょう・トンネル】&#10;一人当たり有形固定資産（償却資産）額">
          <a:extLst>
            <a:ext uri="{FF2B5EF4-FFF2-40B4-BE49-F238E27FC236}">
              <a16:creationId xmlns:a16="http://schemas.microsoft.com/office/drawing/2014/main" id="{2B6F6F63-C926-40D4-B7B2-BD6D22135353}"/>
            </a:ext>
          </a:extLst>
        </xdr:cNvPr>
        <xdr:cNvSpPr txBox="1"/>
      </xdr:nvSpPr>
      <xdr:spPr>
        <a:xfrm>
          <a:off x="8483111" y="1095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151236</xdr:rowOff>
    </xdr:from>
    <xdr:ext cx="534377" cy="259045"/>
    <xdr:sp macro="" textlink="">
      <xdr:nvSpPr>
        <xdr:cNvPr id="261" name="n_3mainValue【橋りょう・トンネル】&#10;一人当たり有形固定資産（償却資産）額">
          <a:extLst>
            <a:ext uri="{FF2B5EF4-FFF2-40B4-BE49-F238E27FC236}">
              <a16:creationId xmlns:a16="http://schemas.microsoft.com/office/drawing/2014/main" id="{D90CCE43-4742-41D0-A2ED-47219C4B5E3F}"/>
            </a:ext>
          </a:extLst>
        </xdr:cNvPr>
        <xdr:cNvSpPr txBox="1"/>
      </xdr:nvSpPr>
      <xdr:spPr>
        <a:xfrm>
          <a:off x="7594111" y="1095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155423</xdr:rowOff>
    </xdr:from>
    <xdr:ext cx="534377" cy="259045"/>
    <xdr:sp macro="" textlink="">
      <xdr:nvSpPr>
        <xdr:cNvPr id="262" name="n_4mainValue【橋りょう・トンネル】&#10;一人当たり有形固定資産（償却資産）額">
          <a:extLst>
            <a:ext uri="{FF2B5EF4-FFF2-40B4-BE49-F238E27FC236}">
              <a16:creationId xmlns:a16="http://schemas.microsoft.com/office/drawing/2014/main" id="{9E4529AA-5728-4659-880F-8E509422CFFB}"/>
            </a:ext>
          </a:extLst>
        </xdr:cNvPr>
        <xdr:cNvSpPr txBox="1"/>
      </xdr:nvSpPr>
      <xdr:spPr>
        <a:xfrm>
          <a:off x="6705111" y="1095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97BFC084-E812-4231-9A51-30E083336AC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A076F805-CCD9-4AC0-AEC7-D31C1753B98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81C83490-97AD-4668-BFBE-C3125784594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24DA377-9DBB-42D2-A009-52B4F466639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AE1F4CE6-4FD8-4D18-97C2-0650697778E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AE82B6AC-45E7-48CA-8DFD-A1C642D9122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7904AB8-E71B-4B10-8BAC-62ED705B5DA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A938DBBF-4790-4295-9C41-38BBAEAAEC4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149DFEF8-6C76-4222-B742-B7CF8CC1716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2E9E1A12-DBB4-42DA-AB3A-72A62058FAB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5B83CB99-8D28-4459-8A5D-F8FA5780083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947F84CD-05A3-4B2C-B16F-B1F124718813}"/>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5" name="テキスト ボックス 274">
          <a:extLst>
            <a:ext uri="{FF2B5EF4-FFF2-40B4-BE49-F238E27FC236}">
              <a16:creationId xmlns:a16="http://schemas.microsoft.com/office/drawing/2014/main" id="{C1249376-881C-4BF1-BDC4-1AFBED8641C6}"/>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F30DBE7C-3848-46EC-AE60-BB5FD3F7198D}"/>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20830150-EBB7-431E-8202-2E32627068B9}"/>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BEFC87E9-305F-4D3A-924C-E34C7E2C32DC}"/>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3B2E66D5-AFD5-4A49-8E95-07950E5F01B8}"/>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01A58A95-40A0-4114-9144-45A9E5D238C7}"/>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90F514CD-9E52-46EF-81A8-C7552DB412DB}"/>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9BF970B6-03DB-4892-BBA2-5B54F46EC45D}"/>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0C6C85E0-C322-4B0F-B151-2DFE6D73ADBA}"/>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B4803E39-2C56-41C0-8DB8-484B2601E5D2}"/>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5" name="テキスト ボックス 284">
          <a:extLst>
            <a:ext uri="{FF2B5EF4-FFF2-40B4-BE49-F238E27FC236}">
              <a16:creationId xmlns:a16="http://schemas.microsoft.com/office/drawing/2014/main" id="{1D5AB384-8FF4-45E9-AFF2-1AE2DA0D0BA4}"/>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C62FF90E-394E-4719-AB70-FB0BD7E71A8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7" name="テキスト ボックス 286">
          <a:extLst>
            <a:ext uri="{FF2B5EF4-FFF2-40B4-BE49-F238E27FC236}">
              <a16:creationId xmlns:a16="http://schemas.microsoft.com/office/drawing/2014/main" id="{6748D328-A311-4FA2-88FF-9075379BF9B8}"/>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1B680240-8606-4B0B-90FB-1F59DEF145E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121376</xdr:rowOff>
    </xdr:from>
    <xdr:to>
      <xdr:col>24</xdr:col>
      <xdr:colOff>62865</xdr:colOff>
      <xdr:row>85</xdr:row>
      <xdr:rowOff>150768</xdr:rowOff>
    </xdr:to>
    <xdr:cxnSp macro="">
      <xdr:nvCxnSpPr>
        <xdr:cNvPr id="289" name="直線コネクタ 288">
          <a:extLst>
            <a:ext uri="{FF2B5EF4-FFF2-40B4-BE49-F238E27FC236}">
              <a16:creationId xmlns:a16="http://schemas.microsoft.com/office/drawing/2014/main" id="{F9952756-5262-4CD7-A60B-09C49A58C58A}"/>
            </a:ext>
          </a:extLst>
        </xdr:cNvPr>
        <xdr:cNvCxnSpPr/>
      </xdr:nvCxnSpPr>
      <xdr:spPr>
        <a:xfrm flipV="1">
          <a:off x="4634865" y="13323026"/>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154595</xdr:rowOff>
    </xdr:from>
    <xdr:ext cx="405111" cy="259045"/>
    <xdr:sp macro="" textlink="">
      <xdr:nvSpPr>
        <xdr:cNvPr id="290" name="【公営住宅】&#10;有形固定資産減価償却率最小値テキスト">
          <a:extLst>
            <a:ext uri="{FF2B5EF4-FFF2-40B4-BE49-F238E27FC236}">
              <a16:creationId xmlns:a16="http://schemas.microsoft.com/office/drawing/2014/main" id="{4EFEBE52-5434-49E3-B660-279F621AC603}"/>
            </a:ext>
          </a:extLst>
        </xdr:cNvPr>
        <xdr:cNvSpPr txBox="1"/>
      </xdr:nvSpPr>
      <xdr:spPr>
        <a:xfrm>
          <a:off x="4673600" y="14727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150768</xdr:rowOff>
    </xdr:from>
    <xdr:to>
      <xdr:col>24</xdr:col>
      <xdr:colOff>152400</xdr:colOff>
      <xdr:row>85</xdr:row>
      <xdr:rowOff>150768</xdr:rowOff>
    </xdr:to>
    <xdr:cxnSp macro="">
      <xdr:nvCxnSpPr>
        <xdr:cNvPr id="291" name="直線コネクタ 290">
          <a:extLst>
            <a:ext uri="{FF2B5EF4-FFF2-40B4-BE49-F238E27FC236}">
              <a16:creationId xmlns:a16="http://schemas.microsoft.com/office/drawing/2014/main" id="{3E377058-7583-4426-AA24-7D42498E45D3}"/>
            </a:ext>
          </a:extLst>
        </xdr:cNvPr>
        <xdr:cNvCxnSpPr/>
      </xdr:nvCxnSpPr>
      <xdr:spPr>
        <a:xfrm>
          <a:off x="4546600" y="1472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68053</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76CFB8C8-2BA1-4D19-8A44-B5958C083E79}"/>
            </a:ext>
          </a:extLst>
        </xdr:cNvPr>
        <xdr:cNvSpPr txBox="1"/>
      </xdr:nvSpPr>
      <xdr:spPr>
        <a:xfrm>
          <a:off x="4673600" y="13098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121376</xdr:rowOff>
    </xdr:from>
    <xdr:to>
      <xdr:col>24</xdr:col>
      <xdr:colOff>152400</xdr:colOff>
      <xdr:row>77</xdr:row>
      <xdr:rowOff>121376</xdr:rowOff>
    </xdr:to>
    <xdr:cxnSp macro="">
      <xdr:nvCxnSpPr>
        <xdr:cNvPr id="293" name="直線コネクタ 292">
          <a:extLst>
            <a:ext uri="{FF2B5EF4-FFF2-40B4-BE49-F238E27FC236}">
              <a16:creationId xmlns:a16="http://schemas.microsoft.com/office/drawing/2014/main" id="{32E06E66-B4D3-458D-88E1-E60260FD6179}"/>
            </a:ext>
          </a:extLst>
        </xdr:cNvPr>
        <xdr:cNvCxnSpPr/>
      </xdr:nvCxnSpPr>
      <xdr:spPr>
        <a:xfrm>
          <a:off x="4546600" y="1332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88554</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F86EC7AB-EF69-4CDD-8A79-3F664E90A885}"/>
            </a:ext>
          </a:extLst>
        </xdr:cNvPr>
        <xdr:cNvSpPr txBox="1"/>
      </xdr:nvSpPr>
      <xdr:spPr>
        <a:xfrm>
          <a:off x="4673600" y="13976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65677</xdr:rowOff>
    </xdr:from>
    <xdr:to>
      <xdr:col>24</xdr:col>
      <xdr:colOff>114300</xdr:colOff>
      <xdr:row>82</xdr:row>
      <xdr:rowOff>167277</xdr:rowOff>
    </xdr:to>
    <xdr:sp macro="" textlink="">
      <xdr:nvSpPr>
        <xdr:cNvPr id="295" name="フローチャート: 判断 294">
          <a:extLst>
            <a:ext uri="{FF2B5EF4-FFF2-40B4-BE49-F238E27FC236}">
              <a16:creationId xmlns:a16="http://schemas.microsoft.com/office/drawing/2014/main" id="{D7D6175F-8CBB-403D-B3B0-08C96EE6096E}"/>
            </a:ext>
          </a:extLst>
        </xdr:cNvPr>
        <xdr:cNvSpPr/>
      </xdr:nvSpPr>
      <xdr:spPr>
        <a:xfrm>
          <a:off x="45847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39551</xdr:rowOff>
    </xdr:from>
    <xdr:to>
      <xdr:col>20</xdr:col>
      <xdr:colOff>38100</xdr:colOff>
      <xdr:row>82</xdr:row>
      <xdr:rowOff>141151</xdr:rowOff>
    </xdr:to>
    <xdr:sp macro="" textlink="">
      <xdr:nvSpPr>
        <xdr:cNvPr id="296" name="フローチャート: 判断 295">
          <a:extLst>
            <a:ext uri="{FF2B5EF4-FFF2-40B4-BE49-F238E27FC236}">
              <a16:creationId xmlns:a16="http://schemas.microsoft.com/office/drawing/2014/main" id="{C72445FA-1C0A-4BA3-8E4E-9E3B109A135F}"/>
            </a:ext>
          </a:extLst>
        </xdr:cNvPr>
        <xdr:cNvSpPr/>
      </xdr:nvSpPr>
      <xdr:spPr>
        <a:xfrm>
          <a:off x="3746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6894</xdr:rowOff>
    </xdr:from>
    <xdr:to>
      <xdr:col>15</xdr:col>
      <xdr:colOff>101600</xdr:colOff>
      <xdr:row>82</xdr:row>
      <xdr:rowOff>108494</xdr:rowOff>
    </xdr:to>
    <xdr:sp macro="" textlink="">
      <xdr:nvSpPr>
        <xdr:cNvPr id="297" name="フローチャート: 判断 296">
          <a:extLst>
            <a:ext uri="{FF2B5EF4-FFF2-40B4-BE49-F238E27FC236}">
              <a16:creationId xmlns:a16="http://schemas.microsoft.com/office/drawing/2014/main" id="{49D4B262-0574-4B8A-B12B-CB4474A19B26}"/>
            </a:ext>
          </a:extLst>
        </xdr:cNvPr>
        <xdr:cNvSpPr/>
      </xdr:nvSpPr>
      <xdr:spPr>
        <a:xfrm>
          <a:off x="2857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142421</xdr:rowOff>
    </xdr:from>
    <xdr:to>
      <xdr:col>10</xdr:col>
      <xdr:colOff>165100</xdr:colOff>
      <xdr:row>82</xdr:row>
      <xdr:rowOff>72571</xdr:rowOff>
    </xdr:to>
    <xdr:sp macro="" textlink="">
      <xdr:nvSpPr>
        <xdr:cNvPr id="298" name="フローチャート: 判断 297">
          <a:extLst>
            <a:ext uri="{FF2B5EF4-FFF2-40B4-BE49-F238E27FC236}">
              <a16:creationId xmlns:a16="http://schemas.microsoft.com/office/drawing/2014/main" id="{6655F223-2073-4E90-AD4E-3CD34E3DAEC9}"/>
            </a:ext>
          </a:extLst>
        </xdr:cNvPr>
        <xdr:cNvSpPr/>
      </xdr:nvSpPr>
      <xdr:spPr>
        <a:xfrm>
          <a:off x="1968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119562</xdr:rowOff>
    </xdr:from>
    <xdr:to>
      <xdr:col>6</xdr:col>
      <xdr:colOff>38100</xdr:colOff>
      <xdr:row>82</xdr:row>
      <xdr:rowOff>49712</xdr:rowOff>
    </xdr:to>
    <xdr:sp macro="" textlink="">
      <xdr:nvSpPr>
        <xdr:cNvPr id="299" name="フローチャート: 判断 298">
          <a:extLst>
            <a:ext uri="{FF2B5EF4-FFF2-40B4-BE49-F238E27FC236}">
              <a16:creationId xmlns:a16="http://schemas.microsoft.com/office/drawing/2014/main" id="{50767862-A77E-4710-B793-FB783EAD9EE8}"/>
            </a:ext>
          </a:extLst>
        </xdr:cNvPr>
        <xdr:cNvSpPr/>
      </xdr:nvSpPr>
      <xdr:spPr>
        <a:xfrm>
          <a:off x="1079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EC388F8-D95D-4A55-9CD7-3C1613E4213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CAFD7A7-7442-4073-AF72-06834889D8B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57DA15C-AA49-4B13-87AC-E88A287555F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D1D2CFC-ACDF-4C37-AF33-9B8022181E3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3D57865A-12EB-4E30-972E-6C2A5DE3489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85271</xdr:rowOff>
    </xdr:from>
    <xdr:to>
      <xdr:col>24</xdr:col>
      <xdr:colOff>114300</xdr:colOff>
      <xdr:row>83</xdr:row>
      <xdr:rowOff>15421</xdr:rowOff>
    </xdr:to>
    <xdr:sp macro="" textlink="">
      <xdr:nvSpPr>
        <xdr:cNvPr id="305" name="楕円 304">
          <a:extLst>
            <a:ext uri="{FF2B5EF4-FFF2-40B4-BE49-F238E27FC236}">
              <a16:creationId xmlns:a16="http://schemas.microsoft.com/office/drawing/2014/main" id="{A6EE861D-0AD9-44A4-B968-79A8FAE7308E}"/>
            </a:ext>
          </a:extLst>
        </xdr:cNvPr>
        <xdr:cNvSpPr/>
      </xdr:nvSpPr>
      <xdr:spPr>
        <a:xfrm>
          <a:off x="45847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63698</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E8AB6556-6639-425B-A963-7D656A620AD7}"/>
            </a:ext>
          </a:extLst>
        </xdr:cNvPr>
        <xdr:cNvSpPr txBox="1"/>
      </xdr:nvSpPr>
      <xdr:spPr>
        <a:xfrm>
          <a:off x="4673600"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75474</xdr:rowOff>
    </xdr:from>
    <xdr:to>
      <xdr:col>20</xdr:col>
      <xdr:colOff>38100</xdr:colOff>
      <xdr:row>83</xdr:row>
      <xdr:rowOff>5624</xdr:rowOff>
    </xdr:to>
    <xdr:sp macro="" textlink="">
      <xdr:nvSpPr>
        <xdr:cNvPr id="307" name="楕円 306">
          <a:extLst>
            <a:ext uri="{FF2B5EF4-FFF2-40B4-BE49-F238E27FC236}">
              <a16:creationId xmlns:a16="http://schemas.microsoft.com/office/drawing/2014/main" id="{EB77505A-B07C-4B27-A901-7B2842938138}"/>
            </a:ext>
          </a:extLst>
        </xdr:cNvPr>
        <xdr:cNvSpPr/>
      </xdr:nvSpPr>
      <xdr:spPr>
        <a:xfrm>
          <a:off x="3746500" y="1413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126274</xdr:rowOff>
    </xdr:from>
    <xdr:to>
      <xdr:col>24</xdr:col>
      <xdr:colOff>63500</xdr:colOff>
      <xdr:row>82</xdr:row>
      <xdr:rowOff>136071</xdr:rowOff>
    </xdr:to>
    <xdr:cxnSp macro="">
      <xdr:nvCxnSpPr>
        <xdr:cNvPr id="308" name="直線コネクタ 307">
          <a:extLst>
            <a:ext uri="{FF2B5EF4-FFF2-40B4-BE49-F238E27FC236}">
              <a16:creationId xmlns:a16="http://schemas.microsoft.com/office/drawing/2014/main" id="{6F562E14-4DAF-46F5-8564-04FDC8D2E79E}"/>
            </a:ext>
          </a:extLst>
        </xdr:cNvPr>
        <xdr:cNvCxnSpPr/>
      </xdr:nvCxnSpPr>
      <xdr:spPr>
        <a:xfrm>
          <a:off x="3797300" y="14185174"/>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117929</xdr:rowOff>
    </xdr:from>
    <xdr:to>
      <xdr:col>15</xdr:col>
      <xdr:colOff>101600</xdr:colOff>
      <xdr:row>83</xdr:row>
      <xdr:rowOff>48079</xdr:rowOff>
    </xdr:to>
    <xdr:sp macro="" textlink="">
      <xdr:nvSpPr>
        <xdr:cNvPr id="309" name="楕円 308">
          <a:extLst>
            <a:ext uri="{FF2B5EF4-FFF2-40B4-BE49-F238E27FC236}">
              <a16:creationId xmlns:a16="http://schemas.microsoft.com/office/drawing/2014/main" id="{94B3FCBC-16B7-4EE6-8F92-B3CD78E479D0}"/>
            </a:ext>
          </a:extLst>
        </xdr:cNvPr>
        <xdr:cNvSpPr/>
      </xdr:nvSpPr>
      <xdr:spPr>
        <a:xfrm>
          <a:off x="2857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126274</xdr:rowOff>
    </xdr:from>
    <xdr:to>
      <xdr:col>19</xdr:col>
      <xdr:colOff>177800</xdr:colOff>
      <xdr:row>82</xdr:row>
      <xdr:rowOff>168729</xdr:rowOff>
    </xdr:to>
    <xdr:cxnSp macro="">
      <xdr:nvCxnSpPr>
        <xdr:cNvPr id="310" name="直線コネクタ 309">
          <a:extLst>
            <a:ext uri="{FF2B5EF4-FFF2-40B4-BE49-F238E27FC236}">
              <a16:creationId xmlns:a16="http://schemas.microsoft.com/office/drawing/2014/main" id="{90B39CF9-F8DD-4E36-90B6-3C7BCCACE973}"/>
            </a:ext>
          </a:extLst>
        </xdr:cNvPr>
        <xdr:cNvCxnSpPr/>
      </xdr:nvCxnSpPr>
      <xdr:spPr>
        <a:xfrm flipV="1">
          <a:off x="2908300" y="1418517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26488</xdr:rowOff>
    </xdr:from>
    <xdr:to>
      <xdr:col>10</xdr:col>
      <xdr:colOff>165100</xdr:colOff>
      <xdr:row>82</xdr:row>
      <xdr:rowOff>128088</xdr:rowOff>
    </xdr:to>
    <xdr:sp macro="" textlink="">
      <xdr:nvSpPr>
        <xdr:cNvPr id="311" name="楕円 310">
          <a:extLst>
            <a:ext uri="{FF2B5EF4-FFF2-40B4-BE49-F238E27FC236}">
              <a16:creationId xmlns:a16="http://schemas.microsoft.com/office/drawing/2014/main" id="{7D909178-1700-4C2E-B664-56A1842E565A}"/>
            </a:ext>
          </a:extLst>
        </xdr:cNvPr>
        <xdr:cNvSpPr/>
      </xdr:nvSpPr>
      <xdr:spPr>
        <a:xfrm>
          <a:off x="1968500" y="1408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77288</xdr:rowOff>
    </xdr:from>
    <xdr:to>
      <xdr:col>15</xdr:col>
      <xdr:colOff>50800</xdr:colOff>
      <xdr:row>82</xdr:row>
      <xdr:rowOff>168729</xdr:rowOff>
    </xdr:to>
    <xdr:cxnSp macro="">
      <xdr:nvCxnSpPr>
        <xdr:cNvPr id="312" name="直線コネクタ 311">
          <a:extLst>
            <a:ext uri="{FF2B5EF4-FFF2-40B4-BE49-F238E27FC236}">
              <a16:creationId xmlns:a16="http://schemas.microsoft.com/office/drawing/2014/main" id="{BC6918DC-4D18-40F9-9468-E9632EAA8129}"/>
            </a:ext>
          </a:extLst>
        </xdr:cNvPr>
        <xdr:cNvCxnSpPr/>
      </xdr:nvCxnSpPr>
      <xdr:spPr>
        <a:xfrm>
          <a:off x="2019300" y="14136188"/>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168548</xdr:rowOff>
    </xdr:from>
    <xdr:to>
      <xdr:col>6</xdr:col>
      <xdr:colOff>38100</xdr:colOff>
      <xdr:row>82</xdr:row>
      <xdr:rowOff>98698</xdr:rowOff>
    </xdr:to>
    <xdr:sp macro="" textlink="">
      <xdr:nvSpPr>
        <xdr:cNvPr id="313" name="楕円 312">
          <a:extLst>
            <a:ext uri="{FF2B5EF4-FFF2-40B4-BE49-F238E27FC236}">
              <a16:creationId xmlns:a16="http://schemas.microsoft.com/office/drawing/2014/main" id="{E56A06E9-79F4-4B4C-9DCD-AE0C6B906C6A}"/>
            </a:ext>
          </a:extLst>
        </xdr:cNvPr>
        <xdr:cNvSpPr/>
      </xdr:nvSpPr>
      <xdr:spPr>
        <a:xfrm>
          <a:off x="1079500" y="1405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47898</xdr:rowOff>
    </xdr:from>
    <xdr:to>
      <xdr:col>10</xdr:col>
      <xdr:colOff>114300</xdr:colOff>
      <xdr:row>82</xdr:row>
      <xdr:rowOff>77288</xdr:rowOff>
    </xdr:to>
    <xdr:cxnSp macro="">
      <xdr:nvCxnSpPr>
        <xdr:cNvPr id="314" name="直線コネクタ 313">
          <a:extLst>
            <a:ext uri="{FF2B5EF4-FFF2-40B4-BE49-F238E27FC236}">
              <a16:creationId xmlns:a16="http://schemas.microsoft.com/office/drawing/2014/main" id="{7C3FD9D5-245C-4518-A6BD-F359D4FFA59B}"/>
            </a:ext>
          </a:extLst>
        </xdr:cNvPr>
        <xdr:cNvCxnSpPr/>
      </xdr:nvCxnSpPr>
      <xdr:spPr>
        <a:xfrm>
          <a:off x="1130300" y="14106798"/>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157678</xdr:rowOff>
    </xdr:from>
    <xdr:ext cx="405111" cy="259045"/>
    <xdr:sp macro="" textlink="">
      <xdr:nvSpPr>
        <xdr:cNvPr id="315" name="n_1aveValue【公営住宅】&#10;有形固定資産減価償却率">
          <a:extLst>
            <a:ext uri="{FF2B5EF4-FFF2-40B4-BE49-F238E27FC236}">
              <a16:creationId xmlns:a16="http://schemas.microsoft.com/office/drawing/2014/main" id="{25C8A4DE-307A-419B-A223-32021E7A46C3}"/>
            </a:ext>
          </a:extLst>
        </xdr:cNvPr>
        <xdr:cNvSpPr txBox="1"/>
      </xdr:nvSpPr>
      <xdr:spPr>
        <a:xfrm>
          <a:off x="3582044" y="1387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125021</xdr:rowOff>
    </xdr:from>
    <xdr:ext cx="405111" cy="259045"/>
    <xdr:sp macro="" textlink="">
      <xdr:nvSpPr>
        <xdr:cNvPr id="316" name="n_2aveValue【公営住宅】&#10;有形固定資産減価償却率">
          <a:extLst>
            <a:ext uri="{FF2B5EF4-FFF2-40B4-BE49-F238E27FC236}">
              <a16:creationId xmlns:a16="http://schemas.microsoft.com/office/drawing/2014/main" id="{809237EA-37CC-46C6-9B9C-A0465AAE1856}"/>
            </a:ext>
          </a:extLst>
        </xdr:cNvPr>
        <xdr:cNvSpPr txBox="1"/>
      </xdr:nvSpPr>
      <xdr:spPr>
        <a:xfrm>
          <a:off x="2705744" y="1384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89098</xdr:rowOff>
    </xdr:from>
    <xdr:ext cx="405111" cy="259045"/>
    <xdr:sp macro="" textlink="">
      <xdr:nvSpPr>
        <xdr:cNvPr id="317" name="n_3aveValue【公営住宅】&#10;有形固定資産減価償却率">
          <a:extLst>
            <a:ext uri="{FF2B5EF4-FFF2-40B4-BE49-F238E27FC236}">
              <a16:creationId xmlns:a16="http://schemas.microsoft.com/office/drawing/2014/main" id="{34182F0D-B967-4AA5-8897-CCEBE81226E5}"/>
            </a:ext>
          </a:extLst>
        </xdr:cNvPr>
        <xdr:cNvSpPr txBox="1"/>
      </xdr:nvSpPr>
      <xdr:spPr>
        <a:xfrm>
          <a:off x="1816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66239</xdr:rowOff>
    </xdr:from>
    <xdr:ext cx="405111" cy="259045"/>
    <xdr:sp macro="" textlink="">
      <xdr:nvSpPr>
        <xdr:cNvPr id="318" name="n_4aveValue【公営住宅】&#10;有形固定資産減価償却率">
          <a:extLst>
            <a:ext uri="{FF2B5EF4-FFF2-40B4-BE49-F238E27FC236}">
              <a16:creationId xmlns:a16="http://schemas.microsoft.com/office/drawing/2014/main" id="{6306FDEA-1EBE-4D56-B7D8-55C8534E621D}"/>
            </a:ext>
          </a:extLst>
        </xdr:cNvPr>
        <xdr:cNvSpPr txBox="1"/>
      </xdr:nvSpPr>
      <xdr:spPr>
        <a:xfrm>
          <a:off x="927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168201</xdr:rowOff>
    </xdr:from>
    <xdr:ext cx="405111" cy="259045"/>
    <xdr:sp macro="" textlink="">
      <xdr:nvSpPr>
        <xdr:cNvPr id="319" name="n_1mainValue【公営住宅】&#10;有形固定資産減価償却率">
          <a:extLst>
            <a:ext uri="{FF2B5EF4-FFF2-40B4-BE49-F238E27FC236}">
              <a16:creationId xmlns:a16="http://schemas.microsoft.com/office/drawing/2014/main" id="{1C2AEF83-3619-417D-BFCF-65BD535C6231}"/>
            </a:ext>
          </a:extLst>
        </xdr:cNvPr>
        <xdr:cNvSpPr txBox="1"/>
      </xdr:nvSpPr>
      <xdr:spPr>
        <a:xfrm>
          <a:off x="35820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39206</xdr:rowOff>
    </xdr:from>
    <xdr:ext cx="405111" cy="259045"/>
    <xdr:sp macro="" textlink="">
      <xdr:nvSpPr>
        <xdr:cNvPr id="320" name="n_2mainValue【公営住宅】&#10;有形固定資産減価償却率">
          <a:extLst>
            <a:ext uri="{FF2B5EF4-FFF2-40B4-BE49-F238E27FC236}">
              <a16:creationId xmlns:a16="http://schemas.microsoft.com/office/drawing/2014/main" id="{B5944FF7-598F-449D-A370-5D026E0E3D01}"/>
            </a:ext>
          </a:extLst>
        </xdr:cNvPr>
        <xdr:cNvSpPr txBox="1"/>
      </xdr:nvSpPr>
      <xdr:spPr>
        <a:xfrm>
          <a:off x="27057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119215</xdr:rowOff>
    </xdr:from>
    <xdr:ext cx="405111" cy="259045"/>
    <xdr:sp macro="" textlink="">
      <xdr:nvSpPr>
        <xdr:cNvPr id="321" name="n_3mainValue【公営住宅】&#10;有形固定資産減価償却率">
          <a:extLst>
            <a:ext uri="{FF2B5EF4-FFF2-40B4-BE49-F238E27FC236}">
              <a16:creationId xmlns:a16="http://schemas.microsoft.com/office/drawing/2014/main" id="{75F45834-776D-4949-B27C-657C5418D3C3}"/>
            </a:ext>
          </a:extLst>
        </xdr:cNvPr>
        <xdr:cNvSpPr txBox="1"/>
      </xdr:nvSpPr>
      <xdr:spPr>
        <a:xfrm>
          <a:off x="1816744" y="1417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89825</xdr:rowOff>
    </xdr:from>
    <xdr:ext cx="405111" cy="259045"/>
    <xdr:sp macro="" textlink="">
      <xdr:nvSpPr>
        <xdr:cNvPr id="322" name="n_4mainValue【公営住宅】&#10;有形固定資産減価償却率">
          <a:extLst>
            <a:ext uri="{FF2B5EF4-FFF2-40B4-BE49-F238E27FC236}">
              <a16:creationId xmlns:a16="http://schemas.microsoft.com/office/drawing/2014/main" id="{1DD6B954-4F6B-4A10-A509-0A3E4A1E7FF9}"/>
            </a:ext>
          </a:extLst>
        </xdr:cNvPr>
        <xdr:cNvSpPr txBox="1"/>
      </xdr:nvSpPr>
      <xdr:spPr>
        <a:xfrm>
          <a:off x="927744" y="1414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C4A3267D-9B73-4FAE-828E-A264AC3AE34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6D5632E0-8C03-4FFA-9B0E-307B4E4F052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9BC02B4-0D4D-4B2B-BD24-62E392452C5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5778763-AC1E-4167-9B88-97FBD8E59DF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4A5D0F4C-5DC1-431C-B4F3-22011E88AED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864BD185-3E41-4FE3-AEDB-D5E7DA16124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B71EA226-1477-44B4-B035-F6D5C4C9D87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5EFE9D31-3DCA-4CE6-9457-7DE13C13192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C396CCFF-F446-4AF4-9F8D-B841C8BBC81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B216EDC9-E5FA-4C7F-AB23-6D8F064CBED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752A8EC2-C2AE-47A9-81FF-688C0F0EE517}"/>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2A022978-9AB1-4AD5-8148-674BDA77AF94}"/>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30E1DB5E-DB63-42AF-BC61-13A1C1464FFC}"/>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EDAAFAFC-1DC8-4C06-A9DC-4F1C7647CF35}"/>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CF707675-CE15-4831-9FC2-76056C4603EE}"/>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D6599C92-C493-498D-BB46-C149472205B3}"/>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D480D9A0-D453-47CF-A704-136AE3D7FCAF}"/>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7E639337-B0FD-41CA-BB08-859B91EB3B3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BB10178F-351D-4E0A-A09A-0BA31A22D7E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3584B4B3-D14D-487E-86E6-49A7068ED9A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D8212E37-FE8C-4501-94DC-40BE4DFAFEA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123597</xdr:rowOff>
    </xdr:from>
    <xdr:to>
      <xdr:col>54</xdr:col>
      <xdr:colOff>189865</xdr:colOff>
      <xdr:row>86</xdr:row>
      <xdr:rowOff>33528</xdr:rowOff>
    </xdr:to>
    <xdr:cxnSp macro="">
      <xdr:nvCxnSpPr>
        <xdr:cNvPr id="344" name="直線コネクタ 343">
          <a:extLst>
            <a:ext uri="{FF2B5EF4-FFF2-40B4-BE49-F238E27FC236}">
              <a16:creationId xmlns:a16="http://schemas.microsoft.com/office/drawing/2014/main" id="{87FDCF0A-9500-4412-9F3C-704F38B67794}"/>
            </a:ext>
          </a:extLst>
        </xdr:cNvPr>
        <xdr:cNvCxnSpPr/>
      </xdr:nvCxnSpPr>
      <xdr:spPr>
        <a:xfrm flipV="1">
          <a:off x="10476865" y="13325247"/>
          <a:ext cx="0" cy="1452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45" name="【公営住宅】&#10;一人当たり面積最小値テキスト">
          <a:extLst>
            <a:ext uri="{FF2B5EF4-FFF2-40B4-BE49-F238E27FC236}">
              <a16:creationId xmlns:a16="http://schemas.microsoft.com/office/drawing/2014/main" id="{007CF263-9B39-4909-BFEB-F3393C6955DF}"/>
            </a:ext>
          </a:extLst>
        </xdr:cNvPr>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46" name="直線コネクタ 345">
          <a:extLst>
            <a:ext uri="{FF2B5EF4-FFF2-40B4-BE49-F238E27FC236}">
              <a16:creationId xmlns:a16="http://schemas.microsoft.com/office/drawing/2014/main" id="{1BC50549-8422-4744-BD5C-40343A9259CF}"/>
            </a:ext>
          </a:extLst>
        </xdr:cNvPr>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70274</xdr:rowOff>
    </xdr:from>
    <xdr:ext cx="469744" cy="259045"/>
    <xdr:sp macro="" textlink="">
      <xdr:nvSpPr>
        <xdr:cNvPr id="347" name="【公営住宅】&#10;一人当たり面積最大値テキスト">
          <a:extLst>
            <a:ext uri="{FF2B5EF4-FFF2-40B4-BE49-F238E27FC236}">
              <a16:creationId xmlns:a16="http://schemas.microsoft.com/office/drawing/2014/main" id="{0DC11717-C20A-4C31-A258-AC3D2E231EFD}"/>
            </a:ext>
          </a:extLst>
        </xdr:cNvPr>
        <xdr:cNvSpPr txBox="1"/>
      </xdr:nvSpPr>
      <xdr:spPr>
        <a:xfrm>
          <a:off x="10515600" y="13100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123597</xdr:rowOff>
    </xdr:from>
    <xdr:to>
      <xdr:col>55</xdr:col>
      <xdr:colOff>88900</xdr:colOff>
      <xdr:row>77</xdr:row>
      <xdr:rowOff>123597</xdr:rowOff>
    </xdr:to>
    <xdr:cxnSp macro="">
      <xdr:nvCxnSpPr>
        <xdr:cNvPr id="348" name="直線コネクタ 347">
          <a:extLst>
            <a:ext uri="{FF2B5EF4-FFF2-40B4-BE49-F238E27FC236}">
              <a16:creationId xmlns:a16="http://schemas.microsoft.com/office/drawing/2014/main" id="{1E3E0676-969F-4E6D-BBFA-ABA1C3F3EF06}"/>
            </a:ext>
          </a:extLst>
        </xdr:cNvPr>
        <xdr:cNvCxnSpPr/>
      </xdr:nvCxnSpPr>
      <xdr:spPr>
        <a:xfrm>
          <a:off x="10388600" y="13325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40708</xdr:rowOff>
    </xdr:from>
    <xdr:ext cx="469744" cy="259045"/>
    <xdr:sp macro="" textlink="">
      <xdr:nvSpPr>
        <xdr:cNvPr id="349" name="【公営住宅】&#10;一人当たり面積平均値テキスト">
          <a:extLst>
            <a:ext uri="{FF2B5EF4-FFF2-40B4-BE49-F238E27FC236}">
              <a16:creationId xmlns:a16="http://schemas.microsoft.com/office/drawing/2014/main" id="{16DFE3C0-0FCF-4C34-8165-BB2C3750881B}"/>
            </a:ext>
          </a:extLst>
        </xdr:cNvPr>
        <xdr:cNvSpPr txBox="1"/>
      </xdr:nvSpPr>
      <xdr:spPr>
        <a:xfrm>
          <a:off x="10515600" y="14099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62281</xdr:rowOff>
    </xdr:from>
    <xdr:to>
      <xdr:col>55</xdr:col>
      <xdr:colOff>50800</xdr:colOff>
      <xdr:row>82</xdr:row>
      <xdr:rowOff>163881</xdr:rowOff>
    </xdr:to>
    <xdr:sp macro="" textlink="">
      <xdr:nvSpPr>
        <xdr:cNvPr id="350" name="フローチャート: 判断 349">
          <a:extLst>
            <a:ext uri="{FF2B5EF4-FFF2-40B4-BE49-F238E27FC236}">
              <a16:creationId xmlns:a16="http://schemas.microsoft.com/office/drawing/2014/main" id="{80F2A73A-EF13-44DA-9BBF-1F70541F61FB}"/>
            </a:ext>
          </a:extLst>
        </xdr:cNvPr>
        <xdr:cNvSpPr/>
      </xdr:nvSpPr>
      <xdr:spPr>
        <a:xfrm>
          <a:off x="10426700" y="1412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54966</xdr:rowOff>
    </xdr:from>
    <xdr:to>
      <xdr:col>50</xdr:col>
      <xdr:colOff>165100</xdr:colOff>
      <xdr:row>82</xdr:row>
      <xdr:rowOff>156566</xdr:rowOff>
    </xdr:to>
    <xdr:sp macro="" textlink="">
      <xdr:nvSpPr>
        <xdr:cNvPr id="351" name="フローチャート: 判断 350">
          <a:extLst>
            <a:ext uri="{FF2B5EF4-FFF2-40B4-BE49-F238E27FC236}">
              <a16:creationId xmlns:a16="http://schemas.microsoft.com/office/drawing/2014/main" id="{658DCD27-5032-4C0A-8392-410454C648D8}"/>
            </a:ext>
          </a:extLst>
        </xdr:cNvPr>
        <xdr:cNvSpPr/>
      </xdr:nvSpPr>
      <xdr:spPr>
        <a:xfrm>
          <a:off x="9588500" y="141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51308</xdr:rowOff>
    </xdr:from>
    <xdr:to>
      <xdr:col>46</xdr:col>
      <xdr:colOff>38100</xdr:colOff>
      <xdr:row>82</xdr:row>
      <xdr:rowOff>152908</xdr:rowOff>
    </xdr:to>
    <xdr:sp macro="" textlink="">
      <xdr:nvSpPr>
        <xdr:cNvPr id="352" name="フローチャート: 判断 351">
          <a:extLst>
            <a:ext uri="{FF2B5EF4-FFF2-40B4-BE49-F238E27FC236}">
              <a16:creationId xmlns:a16="http://schemas.microsoft.com/office/drawing/2014/main" id="{AAB900D4-4719-4F88-A262-EB79256F8C0E}"/>
            </a:ext>
          </a:extLst>
        </xdr:cNvPr>
        <xdr:cNvSpPr/>
      </xdr:nvSpPr>
      <xdr:spPr>
        <a:xfrm>
          <a:off x="8699500" y="1411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38506</xdr:rowOff>
    </xdr:from>
    <xdr:to>
      <xdr:col>41</xdr:col>
      <xdr:colOff>101600</xdr:colOff>
      <xdr:row>82</xdr:row>
      <xdr:rowOff>140106</xdr:rowOff>
    </xdr:to>
    <xdr:sp macro="" textlink="">
      <xdr:nvSpPr>
        <xdr:cNvPr id="353" name="フローチャート: 判断 352">
          <a:extLst>
            <a:ext uri="{FF2B5EF4-FFF2-40B4-BE49-F238E27FC236}">
              <a16:creationId xmlns:a16="http://schemas.microsoft.com/office/drawing/2014/main" id="{9A771DF3-BC08-408B-AD75-7F8CAA37611B}"/>
            </a:ext>
          </a:extLst>
        </xdr:cNvPr>
        <xdr:cNvSpPr/>
      </xdr:nvSpPr>
      <xdr:spPr>
        <a:xfrm>
          <a:off x="7810500" y="1409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31192</xdr:rowOff>
    </xdr:from>
    <xdr:to>
      <xdr:col>36</xdr:col>
      <xdr:colOff>165100</xdr:colOff>
      <xdr:row>82</xdr:row>
      <xdr:rowOff>132792</xdr:rowOff>
    </xdr:to>
    <xdr:sp macro="" textlink="">
      <xdr:nvSpPr>
        <xdr:cNvPr id="354" name="フローチャート: 判断 353">
          <a:extLst>
            <a:ext uri="{FF2B5EF4-FFF2-40B4-BE49-F238E27FC236}">
              <a16:creationId xmlns:a16="http://schemas.microsoft.com/office/drawing/2014/main" id="{19D273C7-F937-4DD1-BBE3-01D2F20809C5}"/>
            </a:ext>
          </a:extLst>
        </xdr:cNvPr>
        <xdr:cNvSpPr/>
      </xdr:nvSpPr>
      <xdr:spPr>
        <a:xfrm>
          <a:off x="6921500" y="1409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DBFE464C-A660-4717-9BF7-60EFB650947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2016E20-7890-40DC-AFCC-E27C0CCC7A5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CE405CC0-451C-4EB8-B461-EEEC2B60B6C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807B9EC2-CF88-48AB-9EA2-5FF39EB5CBC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C9C5E8BF-0610-42BB-8BFE-4A6A113592E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72797</xdr:rowOff>
    </xdr:from>
    <xdr:to>
      <xdr:col>55</xdr:col>
      <xdr:colOff>50800</xdr:colOff>
      <xdr:row>78</xdr:row>
      <xdr:rowOff>2947</xdr:rowOff>
    </xdr:to>
    <xdr:sp macro="" textlink="">
      <xdr:nvSpPr>
        <xdr:cNvPr id="360" name="楕円 359">
          <a:extLst>
            <a:ext uri="{FF2B5EF4-FFF2-40B4-BE49-F238E27FC236}">
              <a16:creationId xmlns:a16="http://schemas.microsoft.com/office/drawing/2014/main" id="{F0D67945-FF75-4224-89E1-D372CDA569E7}"/>
            </a:ext>
          </a:extLst>
        </xdr:cNvPr>
        <xdr:cNvSpPr/>
      </xdr:nvSpPr>
      <xdr:spPr>
        <a:xfrm>
          <a:off x="10426700" y="1327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25824</xdr:rowOff>
    </xdr:from>
    <xdr:ext cx="469744" cy="259045"/>
    <xdr:sp macro="" textlink="">
      <xdr:nvSpPr>
        <xdr:cNvPr id="361" name="【公営住宅】&#10;一人当たり面積該当値テキスト">
          <a:extLst>
            <a:ext uri="{FF2B5EF4-FFF2-40B4-BE49-F238E27FC236}">
              <a16:creationId xmlns:a16="http://schemas.microsoft.com/office/drawing/2014/main" id="{B58F2E6C-EF6C-47A1-8B3F-D353C5DD9D80}"/>
            </a:ext>
          </a:extLst>
        </xdr:cNvPr>
        <xdr:cNvSpPr txBox="1"/>
      </xdr:nvSpPr>
      <xdr:spPr>
        <a:xfrm>
          <a:off x="10515600" y="13227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91084</xdr:rowOff>
    </xdr:from>
    <xdr:to>
      <xdr:col>50</xdr:col>
      <xdr:colOff>165100</xdr:colOff>
      <xdr:row>78</xdr:row>
      <xdr:rowOff>21234</xdr:rowOff>
    </xdr:to>
    <xdr:sp macro="" textlink="">
      <xdr:nvSpPr>
        <xdr:cNvPr id="362" name="楕円 361">
          <a:extLst>
            <a:ext uri="{FF2B5EF4-FFF2-40B4-BE49-F238E27FC236}">
              <a16:creationId xmlns:a16="http://schemas.microsoft.com/office/drawing/2014/main" id="{FE8E5AEA-8AB0-47B2-9394-D974AAF87729}"/>
            </a:ext>
          </a:extLst>
        </xdr:cNvPr>
        <xdr:cNvSpPr/>
      </xdr:nvSpPr>
      <xdr:spPr>
        <a:xfrm>
          <a:off x="9588500" y="1329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77</xdr:row>
      <xdr:rowOff>123597</xdr:rowOff>
    </xdr:from>
    <xdr:to>
      <xdr:col>55</xdr:col>
      <xdr:colOff>0</xdr:colOff>
      <xdr:row>77</xdr:row>
      <xdr:rowOff>141884</xdr:rowOff>
    </xdr:to>
    <xdr:cxnSp macro="">
      <xdr:nvCxnSpPr>
        <xdr:cNvPr id="363" name="直線コネクタ 362">
          <a:extLst>
            <a:ext uri="{FF2B5EF4-FFF2-40B4-BE49-F238E27FC236}">
              <a16:creationId xmlns:a16="http://schemas.microsoft.com/office/drawing/2014/main" id="{8DFBDAC5-CB27-473E-9F98-6B530DBB5E98}"/>
            </a:ext>
          </a:extLst>
        </xdr:cNvPr>
        <xdr:cNvCxnSpPr/>
      </xdr:nvCxnSpPr>
      <xdr:spPr>
        <a:xfrm flipV="1">
          <a:off x="9639300" y="13325247"/>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106629</xdr:rowOff>
    </xdr:from>
    <xdr:to>
      <xdr:col>46</xdr:col>
      <xdr:colOff>38100</xdr:colOff>
      <xdr:row>78</xdr:row>
      <xdr:rowOff>36779</xdr:rowOff>
    </xdr:to>
    <xdr:sp macro="" textlink="">
      <xdr:nvSpPr>
        <xdr:cNvPr id="364" name="楕円 363">
          <a:extLst>
            <a:ext uri="{FF2B5EF4-FFF2-40B4-BE49-F238E27FC236}">
              <a16:creationId xmlns:a16="http://schemas.microsoft.com/office/drawing/2014/main" id="{3640407C-8295-49A5-B338-95EA5093A6E0}"/>
            </a:ext>
          </a:extLst>
        </xdr:cNvPr>
        <xdr:cNvSpPr/>
      </xdr:nvSpPr>
      <xdr:spPr>
        <a:xfrm>
          <a:off x="8699500" y="1330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141884</xdr:rowOff>
    </xdr:from>
    <xdr:to>
      <xdr:col>50</xdr:col>
      <xdr:colOff>114300</xdr:colOff>
      <xdr:row>77</xdr:row>
      <xdr:rowOff>157429</xdr:rowOff>
    </xdr:to>
    <xdr:cxnSp macro="">
      <xdr:nvCxnSpPr>
        <xdr:cNvPr id="365" name="直線コネクタ 364">
          <a:extLst>
            <a:ext uri="{FF2B5EF4-FFF2-40B4-BE49-F238E27FC236}">
              <a16:creationId xmlns:a16="http://schemas.microsoft.com/office/drawing/2014/main" id="{EC14DCC5-D019-47C2-A73F-9687586B1B99}"/>
            </a:ext>
          </a:extLst>
        </xdr:cNvPr>
        <xdr:cNvCxnSpPr/>
      </xdr:nvCxnSpPr>
      <xdr:spPr>
        <a:xfrm flipV="1">
          <a:off x="8750300" y="13343534"/>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123089</xdr:rowOff>
    </xdr:from>
    <xdr:to>
      <xdr:col>41</xdr:col>
      <xdr:colOff>101600</xdr:colOff>
      <xdr:row>78</xdr:row>
      <xdr:rowOff>53239</xdr:rowOff>
    </xdr:to>
    <xdr:sp macro="" textlink="">
      <xdr:nvSpPr>
        <xdr:cNvPr id="366" name="楕円 365">
          <a:extLst>
            <a:ext uri="{FF2B5EF4-FFF2-40B4-BE49-F238E27FC236}">
              <a16:creationId xmlns:a16="http://schemas.microsoft.com/office/drawing/2014/main" id="{E27BB8BA-A6B2-4FDD-8E6A-2ECAF1C98A71}"/>
            </a:ext>
          </a:extLst>
        </xdr:cNvPr>
        <xdr:cNvSpPr/>
      </xdr:nvSpPr>
      <xdr:spPr>
        <a:xfrm>
          <a:off x="7810500" y="1332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77</xdr:row>
      <xdr:rowOff>157429</xdr:rowOff>
    </xdr:from>
    <xdr:to>
      <xdr:col>45</xdr:col>
      <xdr:colOff>177800</xdr:colOff>
      <xdr:row>78</xdr:row>
      <xdr:rowOff>2439</xdr:rowOff>
    </xdr:to>
    <xdr:cxnSp macro="">
      <xdr:nvCxnSpPr>
        <xdr:cNvPr id="367" name="直線コネクタ 366">
          <a:extLst>
            <a:ext uri="{FF2B5EF4-FFF2-40B4-BE49-F238E27FC236}">
              <a16:creationId xmlns:a16="http://schemas.microsoft.com/office/drawing/2014/main" id="{90FE5306-0826-465B-A04B-08330352A44A}"/>
            </a:ext>
          </a:extLst>
        </xdr:cNvPr>
        <xdr:cNvCxnSpPr/>
      </xdr:nvCxnSpPr>
      <xdr:spPr>
        <a:xfrm flipV="1">
          <a:off x="7861300" y="13359079"/>
          <a:ext cx="8890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77</xdr:row>
      <xdr:rowOff>141376</xdr:rowOff>
    </xdr:from>
    <xdr:to>
      <xdr:col>36</xdr:col>
      <xdr:colOff>165100</xdr:colOff>
      <xdr:row>78</xdr:row>
      <xdr:rowOff>71526</xdr:rowOff>
    </xdr:to>
    <xdr:sp macro="" textlink="">
      <xdr:nvSpPr>
        <xdr:cNvPr id="368" name="楕円 367">
          <a:extLst>
            <a:ext uri="{FF2B5EF4-FFF2-40B4-BE49-F238E27FC236}">
              <a16:creationId xmlns:a16="http://schemas.microsoft.com/office/drawing/2014/main" id="{D6CD3D64-83E2-42A7-B2DA-29E6569C725E}"/>
            </a:ext>
          </a:extLst>
        </xdr:cNvPr>
        <xdr:cNvSpPr/>
      </xdr:nvSpPr>
      <xdr:spPr>
        <a:xfrm>
          <a:off x="6921500" y="1334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2439</xdr:rowOff>
    </xdr:from>
    <xdr:to>
      <xdr:col>41</xdr:col>
      <xdr:colOff>50800</xdr:colOff>
      <xdr:row>78</xdr:row>
      <xdr:rowOff>20726</xdr:rowOff>
    </xdr:to>
    <xdr:cxnSp macro="">
      <xdr:nvCxnSpPr>
        <xdr:cNvPr id="369" name="直線コネクタ 368">
          <a:extLst>
            <a:ext uri="{FF2B5EF4-FFF2-40B4-BE49-F238E27FC236}">
              <a16:creationId xmlns:a16="http://schemas.microsoft.com/office/drawing/2014/main" id="{8FA42E99-277F-4AA5-8DA1-79F3DA2512C7}"/>
            </a:ext>
          </a:extLst>
        </xdr:cNvPr>
        <xdr:cNvCxnSpPr/>
      </xdr:nvCxnSpPr>
      <xdr:spPr>
        <a:xfrm flipV="1">
          <a:off x="6972300" y="13375539"/>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147693</xdr:rowOff>
    </xdr:from>
    <xdr:ext cx="469744" cy="259045"/>
    <xdr:sp macro="" textlink="">
      <xdr:nvSpPr>
        <xdr:cNvPr id="370" name="n_1aveValue【公営住宅】&#10;一人当たり面積">
          <a:extLst>
            <a:ext uri="{FF2B5EF4-FFF2-40B4-BE49-F238E27FC236}">
              <a16:creationId xmlns:a16="http://schemas.microsoft.com/office/drawing/2014/main" id="{32E427A6-76C6-475D-BA15-09639D45DF68}"/>
            </a:ext>
          </a:extLst>
        </xdr:cNvPr>
        <xdr:cNvSpPr txBox="1"/>
      </xdr:nvSpPr>
      <xdr:spPr>
        <a:xfrm>
          <a:off x="9391727" y="1420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144035</xdr:rowOff>
    </xdr:from>
    <xdr:ext cx="469744" cy="259045"/>
    <xdr:sp macro="" textlink="">
      <xdr:nvSpPr>
        <xdr:cNvPr id="371" name="n_2aveValue【公営住宅】&#10;一人当たり面積">
          <a:extLst>
            <a:ext uri="{FF2B5EF4-FFF2-40B4-BE49-F238E27FC236}">
              <a16:creationId xmlns:a16="http://schemas.microsoft.com/office/drawing/2014/main" id="{57162E50-6932-4A89-AC5C-B2FE3352FCDE}"/>
            </a:ext>
          </a:extLst>
        </xdr:cNvPr>
        <xdr:cNvSpPr txBox="1"/>
      </xdr:nvSpPr>
      <xdr:spPr>
        <a:xfrm>
          <a:off x="8515427" y="1420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131233</xdr:rowOff>
    </xdr:from>
    <xdr:ext cx="469744" cy="259045"/>
    <xdr:sp macro="" textlink="">
      <xdr:nvSpPr>
        <xdr:cNvPr id="372" name="n_3aveValue【公営住宅】&#10;一人当たり面積">
          <a:extLst>
            <a:ext uri="{FF2B5EF4-FFF2-40B4-BE49-F238E27FC236}">
              <a16:creationId xmlns:a16="http://schemas.microsoft.com/office/drawing/2014/main" id="{BF293093-8FD0-4ACC-9A34-E3F28ACF1494}"/>
            </a:ext>
          </a:extLst>
        </xdr:cNvPr>
        <xdr:cNvSpPr txBox="1"/>
      </xdr:nvSpPr>
      <xdr:spPr>
        <a:xfrm>
          <a:off x="7626427" y="14190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123919</xdr:rowOff>
    </xdr:from>
    <xdr:ext cx="469744" cy="259045"/>
    <xdr:sp macro="" textlink="">
      <xdr:nvSpPr>
        <xdr:cNvPr id="373" name="n_4aveValue【公営住宅】&#10;一人当たり面積">
          <a:extLst>
            <a:ext uri="{FF2B5EF4-FFF2-40B4-BE49-F238E27FC236}">
              <a16:creationId xmlns:a16="http://schemas.microsoft.com/office/drawing/2014/main" id="{78C0246D-5727-48D7-B3DF-116F12FE9801}"/>
            </a:ext>
          </a:extLst>
        </xdr:cNvPr>
        <xdr:cNvSpPr txBox="1"/>
      </xdr:nvSpPr>
      <xdr:spPr>
        <a:xfrm>
          <a:off x="6737427" y="14182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37761</xdr:rowOff>
    </xdr:from>
    <xdr:ext cx="469744" cy="259045"/>
    <xdr:sp macro="" textlink="">
      <xdr:nvSpPr>
        <xdr:cNvPr id="374" name="n_1mainValue【公営住宅】&#10;一人当たり面積">
          <a:extLst>
            <a:ext uri="{FF2B5EF4-FFF2-40B4-BE49-F238E27FC236}">
              <a16:creationId xmlns:a16="http://schemas.microsoft.com/office/drawing/2014/main" id="{F87F648B-CEB5-4F22-9377-B2932FF6FBB5}"/>
            </a:ext>
          </a:extLst>
        </xdr:cNvPr>
        <xdr:cNvSpPr txBox="1"/>
      </xdr:nvSpPr>
      <xdr:spPr>
        <a:xfrm>
          <a:off x="9391727" y="1306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53306</xdr:rowOff>
    </xdr:from>
    <xdr:ext cx="469744" cy="259045"/>
    <xdr:sp macro="" textlink="">
      <xdr:nvSpPr>
        <xdr:cNvPr id="375" name="n_2mainValue【公営住宅】&#10;一人当たり面積">
          <a:extLst>
            <a:ext uri="{FF2B5EF4-FFF2-40B4-BE49-F238E27FC236}">
              <a16:creationId xmlns:a16="http://schemas.microsoft.com/office/drawing/2014/main" id="{DE1C5D1F-5550-4CFF-B663-9FACB1CA1AAD}"/>
            </a:ext>
          </a:extLst>
        </xdr:cNvPr>
        <xdr:cNvSpPr txBox="1"/>
      </xdr:nvSpPr>
      <xdr:spPr>
        <a:xfrm>
          <a:off x="8515427" y="1308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69766</xdr:rowOff>
    </xdr:from>
    <xdr:ext cx="469744" cy="259045"/>
    <xdr:sp macro="" textlink="">
      <xdr:nvSpPr>
        <xdr:cNvPr id="376" name="n_3mainValue【公営住宅】&#10;一人当たり面積">
          <a:extLst>
            <a:ext uri="{FF2B5EF4-FFF2-40B4-BE49-F238E27FC236}">
              <a16:creationId xmlns:a16="http://schemas.microsoft.com/office/drawing/2014/main" id="{FE3EA337-DE5A-4CBC-AD75-6F6466420DD9}"/>
            </a:ext>
          </a:extLst>
        </xdr:cNvPr>
        <xdr:cNvSpPr txBox="1"/>
      </xdr:nvSpPr>
      <xdr:spPr>
        <a:xfrm>
          <a:off x="7626427" y="1309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76</xdr:row>
      <xdr:rowOff>88053</xdr:rowOff>
    </xdr:from>
    <xdr:ext cx="469744" cy="259045"/>
    <xdr:sp macro="" textlink="">
      <xdr:nvSpPr>
        <xdr:cNvPr id="377" name="n_4mainValue【公営住宅】&#10;一人当たり面積">
          <a:extLst>
            <a:ext uri="{FF2B5EF4-FFF2-40B4-BE49-F238E27FC236}">
              <a16:creationId xmlns:a16="http://schemas.microsoft.com/office/drawing/2014/main" id="{19CFC55A-C3B9-424F-9F0E-535444BB4B5C}"/>
            </a:ext>
          </a:extLst>
        </xdr:cNvPr>
        <xdr:cNvSpPr txBox="1"/>
      </xdr:nvSpPr>
      <xdr:spPr>
        <a:xfrm>
          <a:off x="6737427" y="13118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A3F28071-3F1B-40B6-A958-B2FC2FDB9D0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A8EA6B9-260B-4510-BCA9-6B51CEDC9F5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B89614C9-9A2B-422D-A4A2-A481AF7A516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D82A5B5D-972C-4818-8C14-029BE6E0CFE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510D075-4024-4F15-8523-950E211EAF1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2D025709-24A9-46B6-BAF3-34EBFDF9553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BEE8E56F-76F6-452D-9D8F-3E2E1932650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A98F8932-19D8-434F-91CA-62E24B21451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FE100947-B9E0-4EB7-939E-733409CE6D4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0CBE7182-38FE-4296-A255-E0F3B9674F4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7ABB4670-9012-4966-9A10-3263FC6BD85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a:extLst>
            <a:ext uri="{FF2B5EF4-FFF2-40B4-BE49-F238E27FC236}">
              <a16:creationId xmlns:a16="http://schemas.microsoft.com/office/drawing/2014/main" id="{099E08C3-8DDA-420E-930D-EB39CF0BADF7}"/>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a:extLst>
            <a:ext uri="{FF2B5EF4-FFF2-40B4-BE49-F238E27FC236}">
              <a16:creationId xmlns:a16="http://schemas.microsoft.com/office/drawing/2014/main" id="{FFACD4D9-5E0C-49A9-8D46-53AEEFB4B8DD}"/>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a:extLst>
            <a:ext uri="{FF2B5EF4-FFF2-40B4-BE49-F238E27FC236}">
              <a16:creationId xmlns:a16="http://schemas.microsoft.com/office/drawing/2014/main" id="{FF3A932F-FBD9-4798-93A4-044476387635}"/>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a:extLst>
            <a:ext uri="{FF2B5EF4-FFF2-40B4-BE49-F238E27FC236}">
              <a16:creationId xmlns:a16="http://schemas.microsoft.com/office/drawing/2014/main" id="{FB7B81AF-8EEA-4642-80A1-9808EEF0A357}"/>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a:extLst>
            <a:ext uri="{FF2B5EF4-FFF2-40B4-BE49-F238E27FC236}">
              <a16:creationId xmlns:a16="http://schemas.microsoft.com/office/drawing/2014/main" id="{02E91490-ADBF-4EFE-91FD-138702B9F947}"/>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a:extLst>
            <a:ext uri="{FF2B5EF4-FFF2-40B4-BE49-F238E27FC236}">
              <a16:creationId xmlns:a16="http://schemas.microsoft.com/office/drawing/2014/main" id="{2E7443E2-5B79-4E27-9F6A-37727656EE92}"/>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a:extLst>
            <a:ext uri="{FF2B5EF4-FFF2-40B4-BE49-F238E27FC236}">
              <a16:creationId xmlns:a16="http://schemas.microsoft.com/office/drawing/2014/main" id="{D1E61E26-7D56-41BA-AC0D-C1CF102FD171}"/>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a:extLst>
            <a:ext uri="{FF2B5EF4-FFF2-40B4-BE49-F238E27FC236}">
              <a16:creationId xmlns:a16="http://schemas.microsoft.com/office/drawing/2014/main" id="{8947D5E4-2C95-47BA-8DDA-A666FF6E9659}"/>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a:extLst>
            <a:ext uri="{FF2B5EF4-FFF2-40B4-BE49-F238E27FC236}">
              <a16:creationId xmlns:a16="http://schemas.microsoft.com/office/drawing/2014/main" id="{DEFBD9F9-5504-4752-A063-6C9FCFB6D256}"/>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a:extLst>
            <a:ext uri="{FF2B5EF4-FFF2-40B4-BE49-F238E27FC236}">
              <a16:creationId xmlns:a16="http://schemas.microsoft.com/office/drawing/2014/main" id="{859D9B81-0496-4AC4-A1E1-3A8CB977F79A}"/>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09A7CED0-D32A-4399-AEC7-EBA8714554D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a:extLst>
            <a:ext uri="{FF2B5EF4-FFF2-40B4-BE49-F238E27FC236}">
              <a16:creationId xmlns:a16="http://schemas.microsoft.com/office/drawing/2014/main" id="{B5B8C53A-A8D9-45A2-910A-E7D2E05EFFEF}"/>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510E1FD6-B9DA-439E-9B6E-845C0887A10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xdr:rowOff>
    </xdr:from>
    <xdr:to>
      <xdr:col>24</xdr:col>
      <xdr:colOff>62865</xdr:colOff>
      <xdr:row>108</xdr:row>
      <xdr:rowOff>102870</xdr:rowOff>
    </xdr:to>
    <xdr:cxnSp macro="">
      <xdr:nvCxnSpPr>
        <xdr:cNvPr id="402" name="直線コネクタ 401">
          <a:extLst>
            <a:ext uri="{FF2B5EF4-FFF2-40B4-BE49-F238E27FC236}">
              <a16:creationId xmlns:a16="http://schemas.microsoft.com/office/drawing/2014/main" id="{925D4016-9E9B-4676-8A52-DD2442FF8DF2}"/>
            </a:ext>
          </a:extLst>
        </xdr:cNvPr>
        <xdr:cNvCxnSpPr/>
      </xdr:nvCxnSpPr>
      <xdr:spPr>
        <a:xfrm flipV="1">
          <a:off x="4634865" y="1715262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106697</xdr:rowOff>
    </xdr:from>
    <xdr:ext cx="405111" cy="259045"/>
    <xdr:sp macro="" textlink="">
      <xdr:nvSpPr>
        <xdr:cNvPr id="403" name="【港湾・漁港】&#10;有形固定資産減価償却率最小値テキスト">
          <a:extLst>
            <a:ext uri="{FF2B5EF4-FFF2-40B4-BE49-F238E27FC236}">
              <a16:creationId xmlns:a16="http://schemas.microsoft.com/office/drawing/2014/main" id="{1DA692C5-3F7F-43DA-AFED-B91F4517B1B9}"/>
            </a:ext>
          </a:extLst>
        </xdr:cNvPr>
        <xdr:cNvSpPr txBox="1"/>
      </xdr:nvSpPr>
      <xdr:spPr>
        <a:xfrm>
          <a:off x="4673600" y="186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102870</xdr:rowOff>
    </xdr:from>
    <xdr:to>
      <xdr:col>24</xdr:col>
      <xdr:colOff>152400</xdr:colOff>
      <xdr:row>108</xdr:row>
      <xdr:rowOff>102870</xdr:rowOff>
    </xdr:to>
    <xdr:cxnSp macro="">
      <xdr:nvCxnSpPr>
        <xdr:cNvPr id="404" name="直線コネクタ 403">
          <a:extLst>
            <a:ext uri="{FF2B5EF4-FFF2-40B4-BE49-F238E27FC236}">
              <a16:creationId xmlns:a16="http://schemas.microsoft.com/office/drawing/2014/main" id="{40F8AC2A-C3E1-48EF-8AC2-F619A99EB4FB}"/>
            </a:ext>
          </a:extLst>
        </xdr:cNvPr>
        <xdr:cNvCxnSpPr/>
      </xdr:nvCxnSpPr>
      <xdr:spPr>
        <a:xfrm>
          <a:off x="4546600" y="1861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125747</xdr:rowOff>
    </xdr:from>
    <xdr:ext cx="405111" cy="259045"/>
    <xdr:sp macro="" textlink="">
      <xdr:nvSpPr>
        <xdr:cNvPr id="405" name="【港湾・漁港】&#10;有形固定資産減価償却率最大値テキスト">
          <a:extLst>
            <a:ext uri="{FF2B5EF4-FFF2-40B4-BE49-F238E27FC236}">
              <a16:creationId xmlns:a16="http://schemas.microsoft.com/office/drawing/2014/main" id="{8BB882E2-2401-48FD-8EBA-CAB9916BA3BD}"/>
            </a:ext>
          </a:extLst>
        </xdr:cNvPr>
        <xdr:cNvSpPr txBox="1"/>
      </xdr:nvSpPr>
      <xdr:spPr>
        <a:xfrm>
          <a:off x="46736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xdr:rowOff>
    </xdr:from>
    <xdr:to>
      <xdr:col>24</xdr:col>
      <xdr:colOff>152400</xdr:colOff>
      <xdr:row>100</xdr:row>
      <xdr:rowOff>7620</xdr:rowOff>
    </xdr:to>
    <xdr:cxnSp macro="">
      <xdr:nvCxnSpPr>
        <xdr:cNvPr id="406" name="直線コネクタ 405">
          <a:extLst>
            <a:ext uri="{FF2B5EF4-FFF2-40B4-BE49-F238E27FC236}">
              <a16:creationId xmlns:a16="http://schemas.microsoft.com/office/drawing/2014/main" id="{2CC5717B-BD36-4161-A8F9-ED597D59FBF9}"/>
            </a:ext>
          </a:extLst>
        </xdr:cNvPr>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74947</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73D5BECB-D082-418A-AE99-2EA180D0FAF3}"/>
            </a:ext>
          </a:extLst>
        </xdr:cNvPr>
        <xdr:cNvSpPr txBox="1"/>
      </xdr:nvSpPr>
      <xdr:spPr>
        <a:xfrm>
          <a:off x="4673600" y="17905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52070</xdr:rowOff>
    </xdr:from>
    <xdr:to>
      <xdr:col>24</xdr:col>
      <xdr:colOff>114300</xdr:colOff>
      <xdr:row>105</xdr:row>
      <xdr:rowOff>153670</xdr:rowOff>
    </xdr:to>
    <xdr:sp macro="" textlink="">
      <xdr:nvSpPr>
        <xdr:cNvPr id="408" name="フローチャート: 判断 407">
          <a:extLst>
            <a:ext uri="{FF2B5EF4-FFF2-40B4-BE49-F238E27FC236}">
              <a16:creationId xmlns:a16="http://schemas.microsoft.com/office/drawing/2014/main" id="{22240E9C-846F-41FF-948E-37155E47CD15}"/>
            </a:ext>
          </a:extLst>
        </xdr:cNvPr>
        <xdr:cNvSpPr/>
      </xdr:nvSpPr>
      <xdr:spPr>
        <a:xfrm>
          <a:off x="4584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55880</xdr:rowOff>
    </xdr:from>
    <xdr:to>
      <xdr:col>20</xdr:col>
      <xdr:colOff>38100</xdr:colOff>
      <xdr:row>105</xdr:row>
      <xdr:rowOff>157480</xdr:rowOff>
    </xdr:to>
    <xdr:sp macro="" textlink="">
      <xdr:nvSpPr>
        <xdr:cNvPr id="409" name="フローチャート: 判断 408">
          <a:extLst>
            <a:ext uri="{FF2B5EF4-FFF2-40B4-BE49-F238E27FC236}">
              <a16:creationId xmlns:a16="http://schemas.microsoft.com/office/drawing/2014/main" id="{999211E4-0B3F-4E8B-B8F4-493C56BEC8C2}"/>
            </a:ext>
          </a:extLst>
        </xdr:cNvPr>
        <xdr:cNvSpPr/>
      </xdr:nvSpPr>
      <xdr:spPr>
        <a:xfrm>
          <a:off x="37465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34925</xdr:rowOff>
    </xdr:from>
    <xdr:to>
      <xdr:col>15</xdr:col>
      <xdr:colOff>101600</xdr:colOff>
      <xdr:row>105</xdr:row>
      <xdr:rowOff>136525</xdr:rowOff>
    </xdr:to>
    <xdr:sp macro="" textlink="">
      <xdr:nvSpPr>
        <xdr:cNvPr id="410" name="フローチャート: 判断 409">
          <a:extLst>
            <a:ext uri="{FF2B5EF4-FFF2-40B4-BE49-F238E27FC236}">
              <a16:creationId xmlns:a16="http://schemas.microsoft.com/office/drawing/2014/main" id="{60F2ECAC-0686-4861-A702-C92E134B7EF2}"/>
            </a:ext>
          </a:extLst>
        </xdr:cNvPr>
        <xdr:cNvSpPr/>
      </xdr:nvSpPr>
      <xdr:spPr>
        <a:xfrm>
          <a:off x="2857500" y="180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15875</xdr:rowOff>
    </xdr:from>
    <xdr:to>
      <xdr:col>10</xdr:col>
      <xdr:colOff>165100</xdr:colOff>
      <xdr:row>105</xdr:row>
      <xdr:rowOff>117475</xdr:rowOff>
    </xdr:to>
    <xdr:sp macro="" textlink="">
      <xdr:nvSpPr>
        <xdr:cNvPr id="411" name="フローチャート: 判断 410">
          <a:extLst>
            <a:ext uri="{FF2B5EF4-FFF2-40B4-BE49-F238E27FC236}">
              <a16:creationId xmlns:a16="http://schemas.microsoft.com/office/drawing/2014/main" id="{9F22CD4A-5A6A-409D-88F9-411F7B5861BC}"/>
            </a:ext>
          </a:extLst>
        </xdr:cNvPr>
        <xdr:cNvSpPr/>
      </xdr:nvSpPr>
      <xdr:spPr>
        <a:xfrm>
          <a:off x="1968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23495</xdr:rowOff>
    </xdr:from>
    <xdr:to>
      <xdr:col>6</xdr:col>
      <xdr:colOff>38100</xdr:colOff>
      <xdr:row>105</xdr:row>
      <xdr:rowOff>125095</xdr:rowOff>
    </xdr:to>
    <xdr:sp macro="" textlink="">
      <xdr:nvSpPr>
        <xdr:cNvPr id="412" name="フローチャート: 判断 411">
          <a:extLst>
            <a:ext uri="{FF2B5EF4-FFF2-40B4-BE49-F238E27FC236}">
              <a16:creationId xmlns:a16="http://schemas.microsoft.com/office/drawing/2014/main" id="{431F9232-FED3-4808-BDA0-41AE2165BECE}"/>
            </a:ext>
          </a:extLst>
        </xdr:cNvPr>
        <xdr:cNvSpPr/>
      </xdr:nvSpPr>
      <xdr:spPr>
        <a:xfrm>
          <a:off x="1079500" y="1802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82B50156-8D2B-4052-9B39-59A403D0FAB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4FFA93C3-5E57-4BF0-8E76-B180449EEA1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C33D1D45-1F97-4226-80BA-B2740B9D56D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F5C78FB2-8037-43F1-9125-03A1788349F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ADF734AD-52CF-46C5-B1FA-8177E847A4A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52070</xdr:rowOff>
    </xdr:from>
    <xdr:to>
      <xdr:col>24</xdr:col>
      <xdr:colOff>114300</xdr:colOff>
      <xdr:row>108</xdr:row>
      <xdr:rowOff>153670</xdr:rowOff>
    </xdr:to>
    <xdr:sp macro="" textlink="">
      <xdr:nvSpPr>
        <xdr:cNvPr id="418" name="楕円 417">
          <a:extLst>
            <a:ext uri="{FF2B5EF4-FFF2-40B4-BE49-F238E27FC236}">
              <a16:creationId xmlns:a16="http://schemas.microsoft.com/office/drawing/2014/main" id="{0978CE19-10E9-4CF1-AF2E-987901A36010}"/>
            </a:ext>
          </a:extLst>
        </xdr:cNvPr>
        <xdr:cNvSpPr/>
      </xdr:nvSpPr>
      <xdr:spPr>
        <a:xfrm>
          <a:off x="4584700" y="1856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138447</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E5A5DA69-0B80-4AC2-BC8C-A5BF4754EDDB}"/>
            </a:ext>
          </a:extLst>
        </xdr:cNvPr>
        <xdr:cNvSpPr txBox="1"/>
      </xdr:nvSpPr>
      <xdr:spPr>
        <a:xfrm>
          <a:off x="4673600" y="18483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44450</xdr:rowOff>
    </xdr:from>
    <xdr:to>
      <xdr:col>20</xdr:col>
      <xdr:colOff>38100</xdr:colOff>
      <xdr:row>108</xdr:row>
      <xdr:rowOff>146050</xdr:rowOff>
    </xdr:to>
    <xdr:sp macro="" textlink="">
      <xdr:nvSpPr>
        <xdr:cNvPr id="420" name="楕円 419">
          <a:extLst>
            <a:ext uri="{FF2B5EF4-FFF2-40B4-BE49-F238E27FC236}">
              <a16:creationId xmlns:a16="http://schemas.microsoft.com/office/drawing/2014/main" id="{AEB6A0C1-C916-4185-9B1C-883A8F8D8F11}"/>
            </a:ext>
          </a:extLst>
        </xdr:cNvPr>
        <xdr:cNvSpPr/>
      </xdr:nvSpPr>
      <xdr:spPr>
        <a:xfrm>
          <a:off x="3746500" y="1856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95250</xdr:rowOff>
    </xdr:from>
    <xdr:to>
      <xdr:col>24</xdr:col>
      <xdr:colOff>63500</xdr:colOff>
      <xdr:row>108</xdr:row>
      <xdr:rowOff>102870</xdr:rowOff>
    </xdr:to>
    <xdr:cxnSp macro="">
      <xdr:nvCxnSpPr>
        <xdr:cNvPr id="421" name="直線コネクタ 420">
          <a:extLst>
            <a:ext uri="{FF2B5EF4-FFF2-40B4-BE49-F238E27FC236}">
              <a16:creationId xmlns:a16="http://schemas.microsoft.com/office/drawing/2014/main" id="{35223406-DA1D-441B-BAB3-376CFB348041}"/>
            </a:ext>
          </a:extLst>
        </xdr:cNvPr>
        <xdr:cNvCxnSpPr/>
      </xdr:nvCxnSpPr>
      <xdr:spPr>
        <a:xfrm>
          <a:off x="3797300" y="186118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78739</xdr:rowOff>
    </xdr:from>
    <xdr:to>
      <xdr:col>15</xdr:col>
      <xdr:colOff>101600</xdr:colOff>
      <xdr:row>109</xdr:row>
      <xdr:rowOff>8889</xdr:rowOff>
    </xdr:to>
    <xdr:sp macro="" textlink="">
      <xdr:nvSpPr>
        <xdr:cNvPr id="422" name="楕円 421">
          <a:extLst>
            <a:ext uri="{FF2B5EF4-FFF2-40B4-BE49-F238E27FC236}">
              <a16:creationId xmlns:a16="http://schemas.microsoft.com/office/drawing/2014/main" id="{5EEB09A7-D3A6-48DE-8FF7-8C42536614E0}"/>
            </a:ext>
          </a:extLst>
        </xdr:cNvPr>
        <xdr:cNvSpPr/>
      </xdr:nvSpPr>
      <xdr:spPr>
        <a:xfrm>
          <a:off x="2857500" y="1859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95250</xdr:rowOff>
    </xdr:from>
    <xdr:to>
      <xdr:col>19</xdr:col>
      <xdr:colOff>177800</xdr:colOff>
      <xdr:row>108</xdr:row>
      <xdr:rowOff>129539</xdr:rowOff>
    </xdr:to>
    <xdr:cxnSp macro="">
      <xdr:nvCxnSpPr>
        <xdr:cNvPr id="423" name="直線コネクタ 422">
          <a:extLst>
            <a:ext uri="{FF2B5EF4-FFF2-40B4-BE49-F238E27FC236}">
              <a16:creationId xmlns:a16="http://schemas.microsoft.com/office/drawing/2014/main" id="{64E06ADF-2F14-4A85-963D-CCCACA411BCA}"/>
            </a:ext>
          </a:extLst>
        </xdr:cNvPr>
        <xdr:cNvCxnSpPr/>
      </xdr:nvCxnSpPr>
      <xdr:spPr>
        <a:xfrm flipV="1">
          <a:off x="2908300" y="186118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2539</xdr:rowOff>
    </xdr:from>
    <xdr:to>
      <xdr:col>10</xdr:col>
      <xdr:colOff>165100</xdr:colOff>
      <xdr:row>108</xdr:row>
      <xdr:rowOff>104139</xdr:rowOff>
    </xdr:to>
    <xdr:sp macro="" textlink="">
      <xdr:nvSpPr>
        <xdr:cNvPr id="424" name="楕円 423">
          <a:extLst>
            <a:ext uri="{FF2B5EF4-FFF2-40B4-BE49-F238E27FC236}">
              <a16:creationId xmlns:a16="http://schemas.microsoft.com/office/drawing/2014/main" id="{F7BDA48F-86D7-4B4C-BA21-2209FA18DF59}"/>
            </a:ext>
          </a:extLst>
        </xdr:cNvPr>
        <xdr:cNvSpPr/>
      </xdr:nvSpPr>
      <xdr:spPr>
        <a:xfrm>
          <a:off x="1968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53339</xdr:rowOff>
    </xdr:from>
    <xdr:to>
      <xdr:col>15</xdr:col>
      <xdr:colOff>50800</xdr:colOff>
      <xdr:row>108</xdr:row>
      <xdr:rowOff>129539</xdr:rowOff>
    </xdr:to>
    <xdr:cxnSp macro="">
      <xdr:nvCxnSpPr>
        <xdr:cNvPr id="425" name="直線コネクタ 424">
          <a:extLst>
            <a:ext uri="{FF2B5EF4-FFF2-40B4-BE49-F238E27FC236}">
              <a16:creationId xmlns:a16="http://schemas.microsoft.com/office/drawing/2014/main" id="{4761AE1F-D10D-4B6B-A7DF-4F79C64284F9}"/>
            </a:ext>
          </a:extLst>
        </xdr:cNvPr>
        <xdr:cNvCxnSpPr/>
      </xdr:nvCxnSpPr>
      <xdr:spPr>
        <a:xfrm>
          <a:off x="2019300" y="185699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147320</xdr:rowOff>
    </xdr:from>
    <xdr:to>
      <xdr:col>6</xdr:col>
      <xdr:colOff>38100</xdr:colOff>
      <xdr:row>108</xdr:row>
      <xdr:rowOff>77470</xdr:rowOff>
    </xdr:to>
    <xdr:sp macro="" textlink="">
      <xdr:nvSpPr>
        <xdr:cNvPr id="426" name="楕円 425">
          <a:extLst>
            <a:ext uri="{FF2B5EF4-FFF2-40B4-BE49-F238E27FC236}">
              <a16:creationId xmlns:a16="http://schemas.microsoft.com/office/drawing/2014/main" id="{AB053146-048B-41E1-988F-E3429A6D3865}"/>
            </a:ext>
          </a:extLst>
        </xdr:cNvPr>
        <xdr:cNvSpPr/>
      </xdr:nvSpPr>
      <xdr:spPr>
        <a:xfrm>
          <a:off x="1079500" y="1849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26670</xdr:rowOff>
    </xdr:from>
    <xdr:to>
      <xdr:col>10</xdr:col>
      <xdr:colOff>114300</xdr:colOff>
      <xdr:row>108</xdr:row>
      <xdr:rowOff>53339</xdr:rowOff>
    </xdr:to>
    <xdr:cxnSp macro="">
      <xdr:nvCxnSpPr>
        <xdr:cNvPr id="427" name="直線コネクタ 426">
          <a:extLst>
            <a:ext uri="{FF2B5EF4-FFF2-40B4-BE49-F238E27FC236}">
              <a16:creationId xmlns:a16="http://schemas.microsoft.com/office/drawing/2014/main" id="{A103219F-E314-4EA7-B96C-CC0F6C265B02}"/>
            </a:ext>
          </a:extLst>
        </xdr:cNvPr>
        <xdr:cNvCxnSpPr/>
      </xdr:nvCxnSpPr>
      <xdr:spPr>
        <a:xfrm>
          <a:off x="1130300" y="1854327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2557</xdr:rowOff>
    </xdr:from>
    <xdr:ext cx="405111" cy="259045"/>
    <xdr:sp macro="" textlink="">
      <xdr:nvSpPr>
        <xdr:cNvPr id="428" name="n_1aveValue【港湾・漁港】&#10;有形固定資産減価償却率">
          <a:extLst>
            <a:ext uri="{FF2B5EF4-FFF2-40B4-BE49-F238E27FC236}">
              <a16:creationId xmlns:a16="http://schemas.microsoft.com/office/drawing/2014/main" id="{F86FC110-B059-455A-9C84-F86A3A163814}"/>
            </a:ext>
          </a:extLst>
        </xdr:cNvPr>
        <xdr:cNvSpPr txBox="1"/>
      </xdr:nvSpPr>
      <xdr:spPr>
        <a:xfrm>
          <a:off x="3582044" y="1783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153052</xdr:rowOff>
    </xdr:from>
    <xdr:ext cx="405111" cy="259045"/>
    <xdr:sp macro="" textlink="">
      <xdr:nvSpPr>
        <xdr:cNvPr id="429" name="n_2aveValue【港湾・漁港】&#10;有形固定資産減価償却率">
          <a:extLst>
            <a:ext uri="{FF2B5EF4-FFF2-40B4-BE49-F238E27FC236}">
              <a16:creationId xmlns:a16="http://schemas.microsoft.com/office/drawing/2014/main" id="{54158DB9-C469-4E7F-AC87-042C876659B4}"/>
            </a:ext>
          </a:extLst>
        </xdr:cNvPr>
        <xdr:cNvSpPr txBox="1"/>
      </xdr:nvSpPr>
      <xdr:spPr>
        <a:xfrm>
          <a:off x="2705744" y="17812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134002</xdr:rowOff>
    </xdr:from>
    <xdr:ext cx="405111" cy="259045"/>
    <xdr:sp macro="" textlink="">
      <xdr:nvSpPr>
        <xdr:cNvPr id="430" name="n_3aveValue【港湾・漁港】&#10;有形固定資産減価償却率">
          <a:extLst>
            <a:ext uri="{FF2B5EF4-FFF2-40B4-BE49-F238E27FC236}">
              <a16:creationId xmlns:a16="http://schemas.microsoft.com/office/drawing/2014/main" id="{0A48EFB4-AD99-42B3-8124-43452C95181E}"/>
            </a:ext>
          </a:extLst>
        </xdr:cNvPr>
        <xdr:cNvSpPr txBox="1"/>
      </xdr:nvSpPr>
      <xdr:spPr>
        <a:xfrm>
          <a:off x="1816744" y="1779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141622</xdr:rowOff>
    </xdr:from>
    <xdr:ext cx="405111" cy="259045"/>
    <xdr:sp macro="" textlink="">
      <xdr:nvSpPr>
        <xdr:cNvPr id="431" name="n_4aveValue【港湾・漁港】&#10;有形固定資産減価償却率">
          <a:extLst>
            <a:ext uri="{FF2B5EF4-FFF2-40B4-BE49-F238E27FC236}">
              <a16:creationId xmlns:a16="http://schemas.microsoft.com/office/drawing/2014/main" id="{9525E965-0A07-4BDD-A4CE-8E933B37BA9E}"/>
            </a:ext>
          </a:extLst>
        </xdr:cNvPr>
        <xdr:cNvSpPr txBox="1"/>
      </xdr:nvSpPr>
      <xdr:spPr>
        <a:xfrm>
          <a:off x="927744" y="17800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137177</xdr:rowOff>
    </xdr:from>
    <xdr:ext cx="405111" cy="259045"/>
    <xdr:sp macro="" textlink="">
      <xdr:nvSpPr>
        <xdr:cNvPr id="432" name="n_1mainValue【港湾・漁港】&#10;有形固定資産減価償却率">
          <a:extLst>
            <a:ext uri="{FF2B5EF4-FFF2-40B4-BE49-F238E27FC236}">
              <a16:creationId xmlns:a16="http://schemas.microsoft.com/office/drawing/2014/main" id="{F6354542-A4D8-44D2-827D-58D079D38656}"/>
            </a:ext>
          </a:extLst>
        </xdr:cNvPr>
        <xdr:cNvSpPr txBox="1"/>
      </xdr:nvSpPr>
      <xdr:spPr>
        <a:xfrm>
          <a:off x="3582044" y="186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109</xdr:row>
      <xdr:rowOff>16</xdr:rowOff>
    </xdr:from>
    <xdr:ext cx="405111" cy="259045"/>
    <xdr:sp macro="" textlink="">
      <xdr:nvSpPr>
        <xdr:cNvPr id="433" name="n_2mainValue【港湾・漁港】&#10;有形固定資産減価償却率">
          <a:extLst>
            <a:ext uri="{FF2B5EF4-FFF2-40B4-BE49-F238E27FC236}">
              <a16:creationId xmlns:a16="http://schemas.microsoft.com/office/drawing/2014/main" id="{F8F98CC9-A749-4FAB-BE83-3A11A9E714D3}"/>
            </a:ext>
          </a:extLst>
        </xdr:cNvPr>
        <xdr:cNvSpPr txBox="1"/>
      </xdr:nvSpPr>
      <xdr:spPr>
        <a:xfrm>
          <a:off x="2705744" y="1868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95266</xdr:rowOff>
    </xdr:from>
    <xdr:ext cx="405111" cy="259045"/>
    <xdr:sp macro="" textlink="">
      <xdr:nvSpPr>
        <xdr:cNvPr id="434" name="n_3mainValue【港湾・漁港】&#10;有形固定資産減価償却率">
          <a:extLst>
            <a:ext uri="{FF2B5EF4-FFF2-40B4-BE49-F238E27FC236}">
              <a16:creationId xmlns:a16="http://schemas.microsoft.com/office/drawing/2014/main" id="{AE111C76-0F15-4170-B2E3-A3CF7BBB2303}"/>
            </a:ext>
          </a:extLst>
        </xdr:cNvPr>
        <xdr:cNvSpPr txBox="1"/>
      </xdr:nvSpPr>
      <xdr:spPr>
        <a:xfrm>
          <a:off x="1816744" y="1861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68597</xdr:rowOff>
    </xdr:from>
    <xdr:ext cx="405111" cy="259045"/>
    <xdr:sp macro="" textlink="">
      <xdr:nvSpPr>
        <xdr:cNvPr id="435" name="n_4mainValue【港湾・漁港】&#10;有形固定資産減価償却率">
          <a:extLst>
            <a:ext uri="{FF2B5EF4-FFF2-40B4-BE49-F238E27FC236}">
              <a16:creationId xmlns:a16="http://schemas.microsoft.com/office/drawing/2014/main" id="{96476DCA-D9ED-4298-AC8D-5E3CD2C40F29}"/>
            </a:ext>
          </a:extLst>
        </xdr:cNvPr>
        <xdr:cNvSpPr txBox="1"/>
      </xdr:nvSpPr>
      <xdr:spPr>
        <a:xfrm>
          <a:off x="927744" y="185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AEB64D10-1F79-4C98-BC3E-0333D5D5656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FC045BD2-5DA8-4576-8F3A-12B38D7C6BA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12740C56-D12E-486B-B0C7-F682C85745D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1ED53DD4-EA15-4361-B5AA-0B28CCD997C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4A4BEB3E-EBAC-4A64-BD4A-FD1B2EBA76A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12F96AA8-E0B8-417D-8F90-8DA204C4CFA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F78C7DB4-3068-4D27-95C3-D3B9FACBEA8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EBEE6524-0626-4083-8FAD-D53D2465A97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135600B4-BB75-4FF8-9C53-A4FF3ACA57F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A0E99573-844C-423E-BD2A-80E59D9CAD1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6" name="直線コネクタ 445">
          <a:extLst>
            <a:ext uri="{FF2B5EF4-FFF2-40B4-BE49-F238E27FC236}">
              <a16:creationId xmlns:a16="http://schemas.microsoft.com/office/drawing/2014/main" id="{19A6671A-D3C3-48A0-A49A-6F68CF4CDE55}"/>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7" name="テキスト ボックス 446">
          <a:extLst>
            <a:ext uri="{FF2B5EF4-FFF2-40B4-BE49-F238E27FC236}">
              <a16:creationId xmlns:a16="http://schemas.microsoft.com/office/drawing/2014/main" id="{451CF656-D129-4D4D-B4F7-A15F97E627EA}"/>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8" name="直線コネクタ 447">
          <a:extLst>
            <a:ext uri="{FF2B5EF4-FFF2-40B4-BE49-F238E27FC236}">
              <a16:creationId xmlns:a16="http://schemas.microsoft.com/office/drawing/2014/main" id="{830991F7-3D0E-4FFD-882F-89F8D2136122}"/>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49" name="テキスト ボックス 448">
          <a:extLst>
            <a:ext uri="{FF2B5EF4-FFF2-40B4-BE49-F238E27FC236}">
              <a16:creationId xmlns:a16="http://schemas.microsoft.com/office/drawing/2014/main" id="{81C08D69-9DA4-4BD9-8747-81B8F230A477}"/>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0" name="直線コネクタ 449">
          <a:extLst>
            <a:ext uri="{FF2B5EF4-FFF2-40B4-BE49-F238E27FC236}">
              <a16:creationId xmlns:a16="http://schemas.microsoft.com/office/drawing/2014/main" id="{4CB36ACC-AD41-4DA5-B932-D52A2F6C68D4}"/>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1" name="テキスト ボックス 450">
          <a:extLst>
            <a:ext uri="{FF2B5EF4-FFF2-40B4-BE49-F238E27FC236}">
              <a16:creationId xmlns:a16="http://schemas.microsoft.com/office/drawing/2014/main" id="{02941FC9-085E-4FCB-927E-405EBEA779C5}"/>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2" name="直線コネクタ 451">
          <a:extLst>
            <a:ext uri="{FF2B5EF4-FFF2-40B4-BE49-F238E27FC236}">
              <a16:creationId xmlns:a16="http://schemas.microsoft.com/office/drawing/2014/main" id="{7A25DFA3-270D-4CD8-B3B2-428D521A729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3" name="テキスト ボックス 452">
          <a:extLst>
            <a:ext uri="{FF2B5EF4-FFF2-40B4-BE49-F238E27FC236}">
              <a16:creationId xmlns:a16="http://schemas.microsoft.com/office/drawing/2014/main" id="{2D8E46A2-A464-4312-A89B-E8839A32B679}"/>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4" name="直線コネクタ 453">
          <a:extLst>
            <a:ext uri="{FF2B5EF4-FFF2-40B4-BE49-F238E27FC236}">
              <a16:creationId xmlns:a16="http://schemas.microsoft.com/office/drawing/2014/main" id="{00E06060-A3C2-473F-B9B6-0886A15649EA}"/>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5" name="テキスト ボックス 454">
          <a:extLst>
            <a:ext uri="{FF2B5EF4-FFF2-40B4-BE49-F238E27FC236}">
              <a16:creationId xmlns:a16="http://schemas.microsoft.com/office/drawing/2014/main" id="{94676F15-CC59-47AA-9F6F-6551842336D3}"/>
            </a:ext>
          </a:extLst>
        </xdr:cNvPr>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6" name="直線コネクタ 455">
          <a:extLst>
            <a:ext uri="{FF2B5EF4-FFF2-40B4-BE49-F238E27FC236}">
              <a16:creationId xmlns:a16="http://schemas.microsoft.com/office/drawing/2014/main" id="{F7E81C4C-B330-4918-A520-968D64C1A6FB}"/>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7" name="テキスト ボックス 456">
          <a:extLst>
            <a:ext uri="{FF2B5EF4-FFF2-40B4-BE49-F238E27FC236}">
              <a16:creationId xmlns:a16="http://schemas.microsoft.com/office/drawing/2014/main" id="{44982996-7ECE-45D0-9682-C7BDEB280BAD}"/>
            </a:ext>
          </a:extLst>
        </xdr:cNvPr>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01E2CE68-1F5B-4861-936A-7EFAE904DC8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9" name="テキスト ボックス 458">
          <a:extLst>
            <a:ext uri="{FF2B5EF4-FFF2-40B4-BE49-F238E27FC236}">
              <a16:creationId xmlns:a16="http://schemas.microsoft.com/office/drawing/2014/main" id="{8529C0EC-A648-4AAD-B8C8-117C4D598DAB}"/>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61CBA3D6-968A-4AF0-B6F0-C539721CD32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54287</xdr:rowOff>
    </xdr:from>
    <xdr:to>
      <xdr:col>54</xdr:col>
      <xdr:colOff>189865</xdr:colOff>
      <xdr:row>109</xdr:row>
      <xdr:rowOff>35251</xdr:rowOff>
    </xdr:to>
    <xdr:cxnSp macro="">
      <xdr:nvCxnSpPr>
        <xdr:cNvPr id="461" name="直線コネクタ 460">
          <a:extLst>
            <a:ext uri="{FF2B5EF4-FFF2-40B4-BE49-F238E27FC236}">
              <a16:creationId xmlns:a16="http://schemas.microsoft.com/office/drawing/2014/main" id="{44E94D5B-A2E9-434C-942A-CA3DF8167371}"/>
            </a:ext>
          </a:extLst>
        </xdr:cNvPr>
        <xdr:cNvCxnSpPr/>
      </xdr:nvCxnSpPr>
      <xdr:spPr>
        <a:xfrm flipV="1">
          <a:off x="10476865" y="17199287"/>
          <a:ext cx="0" cy="152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39078</xdr:rowOff>
    </xdr:from>
    <xdr:ext cx="313932" cy="259045"/>
    <xdr:sp macro="" textlink="">
      <xdr:nvSpPr>
        <xdr:cNvPr id="462" name="【港湾・漁港】&#10;一人当たり有形固定資産（償却資産）額最小値テキスト">
          <a:extLst>
            <a:ext uri="{FF2B5EF4-FFF2-40B4-BE49-F238E27FC236}">
              <a16:creationId xmlns:a16="http://schemas.microsoft.com/office/drawing/2014/main" id="{E3D6122E-E88C-4007-BD31-BA2562A1A553}"/>
            </a:ext>
          </a:extLst>
        </xdr:cNvPr>
        <xdr:cNvSpPr txBox="1"/>
      </xdr:nvSpPr>
      <xdr:spPr>
        <a:xfrm>
          <a:off x="10515600" y="187271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35251</xdr:rowOff>
    </xdr:from>
    <xdr:to>
      <xdr:col>55</xdr:col>
      <xdr:colOff>88900</xdr:colOff>
      <xdr:row>109</xdr:row>
      <xdr:rowOff>35251</xdr:rowOff>
    </xdr:to>
    <xdr:cxnSp macro="">
      <xdr:nvCxnSpPr>
        <xdr:cNvPr id="463" name="直線コネクタ 462">
          <a:extLst>
            <a:ext uri="{FF2B5EF4-FFF2-40B4-BE49-F238E27FC236}">
              <a16:creationId xmlns:a16="http://schemas.microsoft.com/office/drawing/2014/main" id="{39BF88F6-83D1-450E-93F3-5DD42318C11B}"/>
            </a:ext>
          </a:extLst>
        </xdr:cNvPr>
        <xdr:cNvCxnSpPr/>
      </xdr:nvCxnSpPr>
      <xdr:spPr>
        <a:xfrm>
          <a:off x="10388600" y="18723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964</xdr:rowOff>
    </xdr:from>
    <xdr:ext cx="599010" cy="259045"/>
    <xdr:sp macro="" textlink="">
      <xdr:nvSpPr>
        <xdr:cNvPr id="464" name="【港湾・漁港】&#10;一人当たり有形固定資産（償却資産）額最大値テキスト">
          <a:extLst>
            <a:ext uri="{FF2B5EF4-FFF2-40B4-BE49-F238E27FC236}">
              <a16:creationId xmlns:a16="http://schemas.microsoft.com/office/drawing/2014/main" id="{A84A704C-859F-4A29-866C-2B17553B75BF}"/>
            </a:ext>
          </a:extLst>
        </xdr:cNvPr>
        <xdr:cNvSpPr txBox="1"/>
      </xdr:nvSpPr>
      <xdr:spPr>
        <a:xfrm>
          <a:off x="10515600" y="16974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54287</xdr:rowOff>
    </xdr:from>
    <xdr:to>
      <xdr:col>55</xdr:col>
      <xdr:colOff>88900</xdr:colOff>
      <xdr:row>100</xdr:row>
      <xdr:rowOff>54287</xdr:rowOff>
    </xdr:to>
    <xdr:cxnSp macro="">
      <xdr:nvCxnSpPr>
        <xdr:cNvPr id="465" name="直線コネクタ 464">
          <a:extLst>
            <a:ext uri="{FF2B5EF4-FFF2-40B4-BE49-F238E27FC236}">
              <a16:creationId xmlns:a16="http://schemas.microsoft.com/office/drawing/2014/main" id="{748DC246-A86B-4404-9745-7D859A9EE57B}"/>
            </a:ext>
          </a:extLst>
        </xdr:cNvPr>
        <xdr:cNvCxnSpPr/>
      </xdr:nvCxnSpPr>
      <xdr:spPr>
        <a:xfrm>
          <a:off x="10388600" y="17199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125812</xdr:rowOff>
    </xdr:from>
    <xdr:ext cx="534377" cy="259045"/>
    <xdr:sp macro="" textlink="">
      <xdr:nvSpPr>
        <xdr:cNvPr id="466" name="【港湾・漁港】&#10;一人当たり有形固定資産（償却資産）額平均値テキスト">
          <a:extLst>
            <a:ext uri="{FF2B5EF4-FFF2-40B4-BE49-F238E27FC236}">
              <a16:creationId xmlns:a16="http://schemas.microsoft.com/office/drawing/2014/main" id="{2F1BF271-11BC-4DA8-93AF-D84F74DEBCE1}"/>
            </a:ext>
          </a:extLst>
        </xdr:cNvPr>
        <xdr:cNvSpPr txBox="1"/>
      </xdr:nvSpPr>
      <xdr:spPr>
        <a:xfrm>
          <a:off x="10515600" y="18470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147385</xdr:rowOff>
    </xdr:from>
    <xdr:to>
      <xdr:col>55</xdr:col>
      <xdr:colOff>50800</xdr:colOff>
      <xdr:row>108</xdr:row>
      <xdr:rowOff>77535</xdr:rowOff>
    </xdr:to>
    <xdr:sp macro="" textlink="">
      <xdr:nvSpPr>
        <xdr:cNvPr id="467" name="フローチャート: 判断 466">
          <a:extLst>
            <a:ext uri="{FF2B5EF4-FFF2-40B4-BE49-F238E27FC236}">
              <a16:creationId xmlns:a16="http://schemas.microsoft.com/office/drawing/2014/main" id="{C640EB5B-4FE1-4879-98F1-4D5410C5AD85}"/>
            </a:ext>
          </a:extLst>
        </xdr:cNvPr>
        <xdr:cNvSpPr/>
      </xdr:nvSpPr>
      <xdr:spPr>
        <a:xfrm>
          <a:off x="10426700" y="1849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129459</xdr:rowOff>
    </xdr:from>
    <xdr:to>
      <xdr:col>50</xdr:col>
      <xdr:colOff>165100</xdr:colOff>
      <xdr:row>108</xdr:row>
      <xdr:rowOff>59609</xdr:rowOff>
    </xdr:to>
    <xdr:sp macro="" textlink="">
      <xdr:nvSpPr>
        <xdr:cNvPr id="468" name="フローチャート: 判断 467">
          <a:extLst>
            <a:ext uri="{FF2B5EF4-FFF2-40B4-BE49-F238E27FC236}">
              <a16:creationId xmlns:a16="http://schemas.microsoft.com/office/drawing/2014/main" id="{610565EA-AA60-4D17-BCFE-36A7E593683E}"/>
            </a:ext>
          </a:extLst>
        </xdr:cNvPr>
        <xdr:cNvSpPr/>
      </xdr:nvSpPr>
      <xdr:spPr>
        <a:xfrm>
          <a:off x="9588500" y="18474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126986</xdr:rowOff>
    </xdr:from>
    <xdr:to>
      <xdr:col>46</xdr:col>
      <xdr:colOff>38100</xdr:colOff>
      <xdr:row>108</xdr:row>
      <xdr:rowOff>57136</xdr:rowOff>
    </xdr:to>
    <xdr:sp macro="" textlink="">
      <xdr:nvSpPr>
        <xdr:cNvPr id="469" name="フローチャート: 判断 468">
          <a:extLst>
            <a:ext uri="{FF2B5EF4-FFF2-40B4-BE49-F238E27FC236}">
              <a16:creationId xmlns:a16="http://schemas.microsoft.com/office/drawing/2014/main" id="{34EDC1A7-8E5B-4A6C-BEF7-BAA1B475EB99}"/>
            </a:ext>
          </a:extLst>
        </xdr:cNvPr>
        <xdr:cNvSpPr/>
      </xdr:nvSpPr>
      <xdr:spPr>
        <a:xfrm>
          <a:off x="8699500" y="1847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130034</xdr:rowOff>
    </xdr:from>
    <xdr:to>
      <xdr:col>41</xdr:col>
      <xdr:colOff>101600</xdr:colOff>
      <xdr:row>108</xdr:row>
      <xdr:rowOff>60184</xdr:rowOff>
    </xdr:to>
    <xdr:sp macro="" textlink="">
      <xdr:nvSpPr>
        <xdr:cNvPr id="470" name="フローチャート: 判断 469">
          <a:extLst>
            <a:ext uri="{FF2B5EF4-FFF2-40B4-BE49-F238E27FC236}">
              <a16:creationId xmlns:a16="http://schemas.microsoft.com/office/drawing/2014/main" id="{8F3A5430-5947-435F-A069-3B3DA62D2DA2}"/>
            </a:ext>
          </a:extLst>
        </xdr:cNvPr>
        <xdr:cNvSpPr/>
      </xdr:nvSpPr>
      <xdr:spPr>
        <a:xfrm>
          <a:off x="7810500" y="1847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115041</xdr:rowOff>
    </xdr:from>
    <xdr:to>
      <xdr:col>36</xdr:col>
      <xdr:colOff>165100</xdr:colOff>
      <xdr:row>108</xdr:row>
      <xdr:rowOff>45191</xdr:rowOff>
    </xdr:to>
    <xdr:sp macro="" textlink="">
      <xdr:nvSpPr>
        <xdr:cNvPr id="471" name="フローチャート: 判断 470">
          <a:extLst>
            <a:ext uri="{FF2B5EF4-FFF2-40B4-BE49-F238E27FC236}">
              <a16:creationId xmlns:a16="http://schemas.microsoft.com/office/drawing/2014/main" id="{1043F9BA-262A-4610-82E6-2564D80ECC9F}"/>
            </a:ext>
          </a:extLst>
        </xdr:cNvPr>
        <xdr:cNvSpPr/>
      </xdr:nvSpPr>
      <xdr:spPr>
        <a:xfrm>
          <a:off x="6921500" y="1846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51F84804-82FC-488C-B245-2EDF9E1701F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8C2FCB64-7D38-48E0-B016-8AF1E38F00EC}"/>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A6D29F5D-39DD-4C1A-BAB4-C6A7AF8A1AC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284EC5F7-7A6C-4A0C-B1C9-8B7509BA269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BBB7825E-2240-4E20-BFF2-605CF402364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21337</xdr:rowOff>
    </xdr:from>
    <xdr:to>
      <xdr:col>55</xdr:col>
      <xdr:colOff>50800</xdr:colOff>
      <xdr:row>107</xdr:row>
      <xdr:rowOff>122937</xdr:rowOff>
    </xdr:to>
    <xdr:sp macro="" textlink="">
      <xdr:nvSpPr>
        <xdr:cNvPr id="477" name="楕円 476">
          <a:extLst>
            <a:ext uri="{FF2B5EF4-FFF2-40B4-BE49-F238E27FC236}">
              <a16:creationId xmlns:a16="http://schemas.microsoft.com/office/drawing/2014/main" id="{D3D4B70C-A500-44F5-A6CF-D060CBC467B6}"/>
            </a:ext>
          </a:extLst>
        </xdr:cNvPr>
        <xdr:cNvSpPr/>
      </xdr:nvSpPr>
      <xdr:spPr>
        <a:xfrm>
          <a:off x="10426700" y="1836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44214</xdr:rowOff>
    </xdr:from>
    <xdr:ext cx="534377" cy="259045"/>
    <xdr:sp macro="" textlink="">
      <xdr:nvSpPr>
        <xdr:cNvPr id="478" name="【港湾・漁港】&#10;一人当たり有形固定資産（償却資産）額該当値テキスト">
          <a:extLst>
            <a:ext uri="{FF2B5EF4-FFF2-40B4-BE49-F238E27FC236}">
              <a16:creationId xmlns:a16="http://schemas.microsoft.com/office/drawing/2014/main" id="{5D12C43D-DBB4-43F1-9638-C48A1D3D437F}"/>
            </a:ext>
          </a:extLst>
        </xdr:cNvPr>
        <xdr:cNvSpPr txBox="1"/>
      </xdr:nvSpPr>
      <xdr:spPr>
        <a:xfrm>
          <a:off x="10515600" y="1821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32516</xdr:rowOff>
    </xdr:from>
    <xdr:to>
      <xdr:col>50</xdr:col>
      <xdr:colOff>165100</xdr:colOff>
      <xdr:row>107</xdr:row>
      <xdr:rowOff>134116</xdr:rowOff>
    </xdr:to>
    <xdr:sp macro="" textlink="">
      <xdr:nvSpPr>
        <xdr:cNvPr id="479" name="楕円 478">
          <a:extLst>
            <a:ext uri="{FF2B5EF4-FFF2-40B4-BE49-F238E27FC236}">
              <a16:creationId xmlns:a16="http://schemas.microsoft.com/office/drawing/2014/main" id="{6F961D68-BD5D-4174-A051-13C9C1A50F52}"/>
            </a:ext>
          </a:extLst>
        </xdr:cNvPr>
        <xdr:cNvSpPr/>
      </xdr:nvSpPr>
      <xdr:spPr>
        <a:xfrm>
          <a:off x="9588500" y="1837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72137</xdr:rowOff>
    </xdr:from>
    <xdr:to>
      <xdr:col>55</xdr:col>
      <xdr:colOff>0</xdr:colOff>
      <xdr:row>107</xdr:row>
      <xdr:rowOff>83316</xdr:rowOff>
    </xdr:to>
    <xdr:cxnSp macro="">
      <xdr:nvCxnSpPr>
        <xdr:cNvPr id="480" name="直線コネクタ 479">
          <a:extLst>
            <a:ext uri="{FF2B5EF4-FFF2-40B4-BE49-F238E27FC236}">
              <a16:creationId xmlns:a16="http://schemas.microsoft.com/office/drawing/2014/main" id="{5BEA72F5-2921-447B-A366-CAE715955A50}"/>
            </a:ext>
          </a:extLst>
        </xdr:cNvPr>
        <xdr:cNvCxnSpPr/>
      </xdr:nvCxnSpPr>
      <xdr:spPr>
        <a:xfrm flipV="1">
          <a:off x="9639300" y="18417287"/>
          <a:ext cx="838200" cy="1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62861</xdr:rowOff>
    </xdr:from>
    <xdr:to>
      <xdr:col>46</xdr:col>
      <xdr:colOff>38100</xdr:colOff>
      <xdr:row>107</xdr:row>
      <xdr:rowOff>164461</xdr:rowOff>
    </xdr:to>
    <xdr:sp macro="" textlink="">
      <xdr:nvSpPr>
        <xdr:cNvPr id="481" name="楕円 480">
          <a:extLst>
            <a:ext uri="{FF2B5EF4-FFF2-40B4-BE49-F238E27FC236}">
              <a16:creationId xmlns:a16="http://schemas.microsoft.com/office/drawing/2014/main" id="{1551DA34-AEB8-4926-B445-20AEB258926A}"/>
            </a:ext>
          </a:extLst>
        </xdr:cNvPr>
        <xdr:cNvSpPr/>
      </xdr:nvSpPr>
      <xdr:spPr>
        <a:xfrm>
          <a:off x="8699500" y="1840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83316</xdr:rowOff>
    </xdr:from>
    <xdr:to>
      <xdr:col>50</xdr:col>
      <xdr:colOff>114300</xdr:colOff>
      <xdr:row>107</xdr:row>
      <xdr:rowOff>113661</xdr:rowOff>
    </xdr:to>
    <xdr:cxnSp macro="">
      <xdr:nvCxnSpPr>
        <xdr:cNvPr id="482" name="直線コネクタ 481">
          <a:extLst>
            <a:ext uri="{FF2B5EF4-FFF2-40B4-BE49-F238E27FC236}">
              <a16:creationId xmlns:a16="http://schemas.microsoft.com/office/drawing/2014/main" id="{374F5608-CEBC-4194-98D2-958E8D5312D6}"/>
            </a:ext>
          </a:extLst>
        </xdr:cNvPr>
        <xdr:cNvCxnSpPr/>
      </xdr:nvCxnSpPr>
      <xdr:spPr>
        <a:xfrm flipV="1">
          <a:off x="8750300" y="18428466"/>
          <a:ext cx="889000" cy="3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63018</xdr:rowOff>
    </xdr:from>
    <xdr:to>
      <xdr:col>41</xdr:col>
      <xdr:colOff>101600</xdr:colOff>
      <xdr:row>107</xdr:row>
      <xdr:rowOff>164618</xdr:rowOff>
    </xdr:to>
    <xdr:sp macro="" textlink="">
      <xdr:nvSpPr>
        <xdr:cNvPr id="483" name="楕円 482">
          <a:extLst>
            <a:ext uri="{FF2B5EF4-FFF2-40B4-BE49-F238E27FC236}">
              <a16:creationId xmlns:a16="http://schemas.microsoft.com/office/drawing/2014/main" id="{D64AE436-9E59-480B-A887-E759E6D3AA1F}"/>
            </a:ext>
          </a:extLst>
        </xdr:cNvPr>
        <xdr:cNvSpPr/>
      </xdr:nvSpPr>
      <xdr:spPr>
        <a:xfrm>
          <a:off x="7810500" y="1840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113661</xdr:rowOff>
    </xdr:from>
    <xdr:to>
      <xdr:col>45</xdr:col>
      <xdr:colOff>177800</xdr:colOff>
      <xdr:row>107</xdr:row>
      <xdr:rowOff>113818</xdr:rowOff>
    </xdr:to>
    <xdr:cxnSp macro="">
      <xdr:nvCxnSpPr>
        <xdr:cNvPr id="484" name="直線コネクタ 483">
          <a:extLst>
            <a:ext uri="{FF2B5EF4-FFF2-40B4-BE49-F238E27FC236}">
              <a16:creationId xmlns:a16="http://schemas.microsoft.com/office/drawing/2014/main" id="{21AAE16D-0D7F-41EE-8FB3-FE6CBAFCD41C}"/>
            </a:ext>
          </a:extLst>
        </xdr:cNvPr>
        <xdr:cNvCxnSpPr/>
      </xdr:nvCxnSpPr>
      <xdr:spPr>
        <a:xfrm flipV="1">
          <a:off x="7861300" y="18458811"/>
          <a:ext cx="889000" cy="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71045</xdr:rowOff>
    </xdr:from>
    <xdr:to>
      <xdr:col>36</xdr:col>
      <xdr:colOff>165100</xdr:colOff>
      <xdr:row>108</xdr:row>
      <xdr:rowOff>1195</xdr:rowOff>
    </xdr:to>
    <xdr:sp macro="" textlink="">
      <xdr:nvSpPr>
        <xdr:cNvPr id="485" name="楕円 484">
          <a:extLst>
            <a:ext uri="{FF2B5EF4-FFF2-40B4-BE49-F238E27FC236}">
              <a16:creationId xmlns:a16="http://schemas.microsoft.com/office/drawing/2014/main" id="{24BFF712-29C8-4ABC-B3F0-34DDC2476524}"/>
            </a:ext>
          </a:extLst>
        </xdr:cNvPr>
        <xdr:cNvSpPr/>
      </xdr:nvSpPr>
      <xdr:spPr>
        <a:xfrm>
          <a:off x="6921500" y="1841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113818</xdr:rowOff>
    </xdr:from>
    <xdr:to>
      <xdr:col>41</xdr:col>
      <xdr:colOff>50800</xdr:colOff>
      <xdr:row>107</xdr:row>
      <xdr:rowOff>121845</xdr:rowOff>
    </xdr:to>
    <xdr:cxnSp macro="">
      <xdr:nvCxnSpPr>
        <xdr:cNvPr id="486" name="直線コネクタ 485">
          <a:extLst>
            <a:ext uri="{FF2B5EF4-FFF2-40B4-BE49-F238E27FC236}">
              <a16:creationId xmlns:a16="http://schemas.microsoft.com/office/drawing/2014/main" id="{03131225-E508-46A1-8AEA-39A245A126F5}"/>
            </a:ext>
          </a:extLst>
        </xdr:cNvPr>
        <xdr:cNvCxnSpPr/>
      </xdr:nvCxnSpPr>
      <xdr:spPr>
        <a:xfrm flipV="1">
          <a:off x="6972300" y="18458968"/>
          <a:ext cx="889000" cy="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108</xdr:row>
      <xdr:rowOff>50736</xdr:rowOff>
    </xdr:from>
    <xdr:ext cx="534377" cy="259045"/>
    <xdr:sp macro="" textlink="">
      <xdr:nvSpPr>
        <xdr:cNvPr id="487" name="n_1aveValue【港湾・漁港】&#10;一人当たり有形固定資産（償却資産）額">
          <a:extLst>
            <a:ext uri="{FF2B5EF4-FFF2-40B4-BE49-F238E27FC236}">
              <a16:creationId xmlns:a16="http://schemas.microsoft.com/office/drawing/2014/main" id="{4B6099D2-2D6B-4861-817C-3B443278EB58}"/>
            </a:ext>
          </a:extLst>
        </xdr:cNvPr>
        <xdr:cNvSpPr txBox="1"/>
      </xdr:nvSpPr>
      <xdr:spPr>
        <a:xfrm>
          <a:off x="9359411" y="1856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48263</xdr:rowOff>
    </xdr:from>
    <xdr:ext cx="534377" cy="259045"/>
    <xdr:sp macro="" textlink="">
      <xdr:nvSpPr>
        <xdr:cNvPr id="488" name="n_2aveValue【港湾・漁港】&#10;一人当たり有形固定資産（償却資産）額">
          <a:extLst>
            <a:ext uri="{FF2B5EF4-FFF2-40B4-BE49-F238E27FC236}">
              <a16:creationId xmlns:a16="http://schemas.microsoft.com/office/drawing/2014/main" id="{B608EA47-4AAB-42A8-8EA7-CA3F01278F71}"/>
            </a:ext>
          </a:extLst>
        </xdr:cNvPr>
        <xdr:cNvSpPr txBox="1"/>
      </xdr:nvSpPr>
      <xdr:spPr>
        <a:xfrm>
          <a:off x="8483111" y="1856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51311</xdr:rowOff>
    </xdr:from>
    <xdr:ext cx="534377" cy="259045"/>
    <xdr:sp macro="" textlink="">
      <xdr:nvSpPr>
        <xdr:cNvPr id="489" name="n_3aveValue【港湾・漁港】&#10;一人当たり有形固定資産（償却資産）額">
          <a:extLst>
            <a:ext uri="{FF2B5EF4-FFF2-40B4-BE49-F238E27FC236}">
              <a16:creationId xmlns:a16="http://schemas.microsoft.com/office/drawing/2014/main" id="{1A8367AA-361B-41CE-AC35-94301E4C7A38}"/>
            </a:ext>
          </a:extLst>
        </xdr:cNvPr>
        <xdr:cNvSpPr txBox="1"/>
      </xdr:nvSpPr>
      <xdr:spPr>
        <a:xfrm>
          <a:off x="7594111" y="185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36318</xdr:rowOff>
    </xdr:from>
    <xdr:ext cx="534377" cy="259045"/>
    <xdr:sp macro="" textlink="">
      <xdr:nvSpPr>
        <xdr:cNvPr id="490" name="n_4aveValue【港湾・漁港】&#10;一人当たり有形固定資産（償却資産）額">
          <a:extLst>
            <a:ext uri="{FF2B5EF4-FFF2-40B4-BE49-F238E27FC236}">
              <a16:creationId xmlns:a16="http://schemas.microsoft.com/office/drawing/2014/main" id="{1C2D742F-33CA-4507-B261-C67245DFDD37}"/>
            </a:ext>
          </a:extLst>
        </xdr:cNvPr>
        <xdr:cNvSpPr txBox="1"/>
      </xdr:nvSpPr>
      <xdr:spPr>
        <a:xfrm>
          <a:off x="6705111" y="1855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105</xdr:row>
      <xdr:rowOff>150643</xdr:rowOff>
    </xdr:from>
    <xdr:ext cx="534377" cy="259045"/>
    <xdr:sp macro="" textlink="">
      <xdr:nvSpPr>
        <xdr:cNvPr id="491" name="n_1mainValue【港湾・漁港】&#10;一人当たり有形固定資産（償却資産）額">
          <a:extLst>
            <a:ext uri="{FF2B5EF4-FFF2-40B4-BE49-F238E27FC236}">
              <a16:creationId xmlns:a16="http://schemas.microsoft.com/office/drawing/2014/main" id="{CA1188BF-A4CB-457A-A790-BFB56EBA202C}"/>
            </a:ext>
          </a:extLst>
        </xdr:cNvPr>
        <xdr:cNvSpPr txBox="1"/>
      </xdr:nvSpPr>
      <xdr:spPr>
        <a:xfrm>
          <a:off x="9359411" y="1815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9538</xdr:rowOff>
    </xdr:from>
    <xdr:ext cx="534377" cy="259045"/>
    <xdr:sp macro="" textlink="">
      <xdr:nvSpPr>
        <xdr:cNvPr id="492" name="n_2mainValue【港湾・漁港】&#10;一人当たり有形固定資産（償却資産）額">
          <a:extLst>
            <a:ext uri="{FF2B5EF4-FFF2-40B4-BE49-F238E27FC236}">
              <a16:creationId xmlns:a16="http://schemas.microsoft.com/office/drawing/2014/main" id="{BFD898B3-24AF-4074-8906-4CCA78838D65}"/>
            </a:ext>
          </a:extLst>
        </xdr:cNvPr>
        <xdr:cNvSpPr txBox="1"/>
      </xdr:nvSpPr>
      <xdr:spPr>
        <a:xfrm>
          <a:off x="8483111" y="1818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9695</xdr:rowOff>
    </xdr:from>
    <xdr:ext cx="534377" cy="259045"/>
    <xdr:sp macro="" textlink="">
      <xdr:nvSpPr>
        <xdr:cNvPr id="493" name="n_3mainValue【港湾・漁港】&#10;一人当たり有形固定資産（償却資産）額">
          <a:extLst>
            <a:ext uri="{FF2B5EF4-FFF2-40B4-BE49-F238E27FC236}">
              <a16:creationId xmlns:a16="http://schemas.microsoft.com/office/drawing/2014/main" id="{3B68D9BD-51AA-4734-9AA6-2B49D3443687}"/>
            </a:ext>
          </a:extLst>
        </xdr:cNvPr>
        <xdr:cNvSpPr txBox="1"/>
      </xdr:nvSpPr>
      <xdr:spPr>
        <a:xfrm>
          <a:off x="7594111" y="1818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17722</xdr:rowOff>
    </xdr:from>
    <xdr:ext cx="534377" cy="259045"/>
    <xdr:sp macro="" textlink="">
      <xdr:nvSpPr>
        <xdr:cNvPr id="494" name="n_4mainValue【港湾・漁港】&#10;一人当たり有形固定資産（償却資産）額">
          <a:extLst>
            <a:ext uri="{FF2B5EF4-FFF2-40B4-BE49-F238E27FC236}">
              <a16:creationId xmlns:a16="http://schemas.microsoft.com/office/drawing/2014/main" id="{A8C2E076-A0B1-4BA1-ABC7-3465DF473BB8}"/>
            </a:ext>
          </a:extLst>
        </xdr:cNvPr>
        <xdr:cNvSpPr txBox="1"/>
      </xdr:nvSpPr>
      <xdr:spPr>
        <a:xfrm>
          <a:off x="6705111" y="1819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80C7342E-1CB0-4DCD-B1F5-FF0940AE1C9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7F44F459-3EE9-4339-9FFF-8E1F5B32E9A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01131893-9BDA-46BC-844A-07F230E3E4E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AB4D1C75-1561-4F63-B38E-4E39C4B2923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E217BF06-723F-40C9-ABAA-9EA6AF2BEE6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87AD9427-2B69-447B-8495-C09C4FAA789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EC4861E7-8CA7-4353-8F70-C2CF500A551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ADE6F707-B1C6-4B23-AF3A-A08D9671E32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B4D2207B-3ACB-44AA-9E35-616FECFD03B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A2E0AE04-ADA7-4548-A030-A8A95CB84D2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6B8AF986-285A-4329-8617-F49EB689382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D62FC09F-4DAC-4D90-9BD3-EA64167011FC}"/>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FEDFC4B2-5757-4004-AFAA-E079441A50A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E748F8E1-DF3D-4A52-99A0-4BF94979EB4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E468E253-1B88-424B-9AD0-9B04280ADFF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DCEF99D1-DD50-4E92-A27C-00549587F72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D219FEAD-BD47-4896-B123-BB5D981B0FB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FE61E05C-F92D-4B21-B7A7-F97E45224C7F}"/>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4C69B9B0-423F-47C1-B4CD-8E9F17228AA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19CD6281-B7D4-449B-9A07-99F230E0CEC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4601A5A2-405E-4E27-A817-A3735274625A}"/>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2BCED03A-C595-4B5A-9E5C-A6C8F6C6430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C5BA32CC-40FA-475A-8E4E-C90DC0692CB7}"/>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認定こども園・幼稚園・保育所】&#10;有形固定資産減価償却率グラフ枠">
          <a:extLst>
            <a:ext uri="{FF2B5EF4-FFF2-40B4-BE49-F238E27FC236}">
              <a16:creationId xmlns:a16="http://schemas.microsoft.com/office/drawing/2014/main" id="{00EEF860-D211-4ED8-98D8-1DEA02405D4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150495</xdr:rowOff>
    </xdr:from>
    <xdr:to>
      <xdr:col>85</xdr:col>
      <xdr:colOff>126364</xdr:colOff>
      <xdr:row>40</xdr:row>
      <xdr:rowOff>133350</xdr:rowOff>
    </xdr:to>
    <xdr:cxnSp macro="">
      <xdr:nvCxnSpPr>
        <xdr:cNvPr id="519" name="直線コネクタ 518">
          <a:extLst>
            <a:ext uri="{FF2B5EF4-FFF2-40B4-BE49-F238E27FC236}">
              <a16:creationId xmlns:a16="http://schemas.microsoft.com/office/drawing/2014/main" id="{13C87EE4-95E5-4AEC-B5E7-BD47DA22C0A4}"/>
            </a:ext>
          </a:extLst>
        </xdr:cNvPr>
        <xdr:cNvCxnSpPr/>
      </xdr:nvCxnSpPr>
      <xdr:spPr>
        <a:xfrm flipV="1">
          <a:off x="16318864" y="5979795"/>
          <a:ext cx="0" cy="1011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137177</xdr:rowOff>
    </xdr:from>
    <xdr:ext cx="405111" cy="259045"/>
    <xdr:sp macro="" textlink="">
      <xdr:nvSpPr>
        <xdr:cNvPr id="520" name="【認定こども園・幼稚園・保育所】&#10;有形固定資産減価償却率最小値テキスト">
          <a:extLst>
            <a:ext uri="{FF2B5EF4-FFF2-40B4-BE49-F238E27FC236}">
              <a16:creationId xmlns:a16="http://schemas.microsoft.com/office/drawing/2014/main" id="{5BE077F3-5705-40D2-AA6D-CA379363B403}"/>
            </a:ext>
          </a:extLst>
        </xdr:cNvPr>
        <xdr:cNvSpPr txBox="1"/>
      </xdr:nvSpPr>
      <xdr:spPr>
        <a:xfrm>
          <a:off x="16357600" y="699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133350</xdr:rowOff>
    </xdr:from>
    <xdr:to>
      <xdr:col>86</xdr:col>
      <xdr:colOff>25400</xdr:colOff>
      <xdr:row>40</xdr:row>
      <xdr:rowOff>133350</xdr:rowOff>
    </xdr:to>
    <xdr:cxnSp macro="">
      <xdr:nvCxnSpPr>
        <xdr:cNvPr id="521" name="直線コネクタ 520">
          <a:extLst>
            <a:ext uri="{FF2B5EF4-FFF2-40B4-BE49-F238E27FC236}">
              <a16:creationId xmlns:a16="http://schemas.microsoft.com/office/drawing/2014/main" id="{CA2F8F9E-58CA-4A66-80AC-6D43D797E31F}"/>
            </a:ext>
          </a:extLst>
        </xdr:cNvPr>
        <xdr:cNvCxnSpPr/>
      </xdr:nvCxnSpPr>
      <xdr:spPr>
        <a:xfrm>
          <a:off x="16230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97172</xdr:rowOff>
    </xdr:from>
    <xdr:ext cx="405111" cy="259045"/>
    <xdr:sp macro="" textlink="">
      <xdr:nvSpPr>
        <xdr:cNvPr id="522" name="【認定こども園・幼稚園・保育所】&#10;有形固定資産減価償却率最大値テキスト">
          <a:extLst>
            <a:ext uri="{FF2B5EF4-FFF2-40B4-BE49-F238E27FC236}">
              <a16:creationId xmlns:a16="http://schemas.microsoft.com/office/drawing/2014/main" id="{2BD8DC90-9E89-4169-AA36-76DCD708C437}"/>
            </a:ext>
          </a:extLst>
        </xdr:cNvPr>
        <xdr:cNvSpPr txBox="1"/>
      </xdr:nvSpPr>
      <xdr:spPr>
        <a:xfrm>
          <a:off x="16357600" y="575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150495</xdr:rowOff>
    </xdr:from>
    <xdr:to>
      <xdr:col>86</xdr:col>
      <xdr:colOff>25400</xdr:colOff>
      <xdr:row>34</xdr:row>
      <xdr:rowOff>150495</xdr:rowOff>
    </xdr:to>
    <xdr:cxnSp macro="">
      <xdr:nvCxnSpPr>
        <xdr:cNvPr id="523" name="直線コネクタ 522">
          <a:extLst>
            <a:ext uri="{FF2B5EF4-FFF2-40B4-BE49-F238E27FC236}">
              <a16:creationId xmlns:a16="http://schemas.microsoft.com/office/drawing/2014/main" id="{6D84F4EF-8475-46B7-B907-BC0A63F3B35B}"/>
            </a:ext>
          </a:extLst>
        </xdr:cNvPr>
        <xdr:cNvCxnSpPr/>
      </xdr:nvCxnSpPr>
      <xdr:spPr>
        <a:xfrm>
          <a:off x="16230600" y="597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124477</xdr:rowOff>
    </xdr:from>
    <xdr:ext cx="405111" cy="259045"/>
    <xdr:sp macro="" textlink="">
      <xdr:nvSpPr>
        <xdr:cNvPr id="524" name="【認定こども園・幼稚園・保育所】&#10;有形固定資産減価償却率平均値テキスト">
          <a:extLst>
            <a:ext uri="{FF2B5EF4-FFF2-40B4-BE49-F238E27FC236}">
              <a16:creationId xmlns:a16="http://schemas.microsoft.com/office/drawing/2014/main" id="{B013A0E8-18C6-49E8-A49A-D801D4493AD8}"/>
            </a:ext>
          </a:extLst>
        </xdr:cNvPr>
        <xdr:cNvSpPr txBox="1"/>
      </xdr:nvSpPr>
      <xdr:spPr>
        <a:xfrm>
          <a:off x="16357600" y="629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101600</xdr:rowOff>
    </xdr:from>
    <xdr:to>
      <xdr:col>85</xdr:col>
      <xdr:colOff>177800</xdr:colOff>
      <xdr:row>38</xdr:row>
      <xdr:rowOff>31750</xdr:rowOff>
    </xdr:to>
    <xdr:sp macro="" textlink="">
      <xdr:nvSpPr>
        <xdr:cNvPr id="525" name="フローチャート: 判断 524">
          <a:extLst>
            <a:ext uri="{FF2B5EF4-FFF2-40B4-BE49-F238E27FC236}">
              <a16:creationId xmlns:a16="http://schemas.microsoft.com/office/drawing/2014/main" id="{2E1B5217-8F05-44BF-A793-0F278E18C5D6}"/>
            </a:ext>
          </a:extLst>
        </xdr:cNvPr>
        <xdr:cNvSpPr/>
      </xdr:nvSpPr>
      <xdr:spPr>
        <a:xfrm>
          <a:off x="16268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65405</xdr:rowOff>
    </xdr:from>
    <xdr:to>
      <xdr:col>81</xdr:col>
      <xdr:colOff>101600</xdr:colOff>
      <xdr:row>37</xdr:row>
      <xdr:rowOff>167005</xdr:rowOff>
    </xdr:to>
    <xdr:sp macro="" textlink="">
      <xdr:nvSpPr>
        <xdr:cNvPr id="526" name="フローチャート: 判断 525">
          <a:extLst>
            <a:ext uri="{FF2B5EF4-FFF2-40B4-BE49-F238E27FC236}">
              <a16:creationId xmlns:a16="http://schemas.microsoft.com/office/drawing/2014/main" id="{A192E07D-8D65-4CB0-9A3B-6181D8732C54}"/>
            </a:ext>
          </a:extLst>
        </xdr:cNvPr>
        <xdr:cNvSpPr/>
      </xdr:nvSpPr>
      <xdr:spPr>
        <a:xfrm>
          <a:off x="15430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527" name="フローチャート: 判断 526">
          <a:extLst>
            <a:ext uri="{FF2B5EF4-FFF2-40B4-BE49-F238E27FC236}">
              <a16:creationId xmlns:a16="http://schemas.microsoft.com/office/drawing/2014/main" id="{D6E424F1-4B35-42B3-AE8F-5579E5052E75}"/>
            </a:ext>
          </a:extLst>
        </xdr:cNvPr>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23495</xdr:rowOff>
    </xdr:from>
    <xdr:to>
      <xdr:col>72</xdr:col>
      <xdr:colOff>38100</xdr:colOff>
      <xdr:row>37</xdr:row>
      <xdr:rowOff>125095</xdr:rowOff>
    </xdr:to>
    <xdr:sp macro="" textlink="">
      <xdr:nvSpPr>
        <xdr:cNvPr id="528" name="フローチャート: 判断 527">
          <a:extLst>
            <a:ext uri="{FF2B5EF4-FFF2-40B4-BE49-F238E27FC236}">
              <a16:creationId xmlns:a16="http://schemas.microsoft.com/office/drawing/2014/main" id="{BFF53A7C-C1AD-48DB-A426-3B051A6A5412}"/>
            </a:ext>
          </a:extLst>
        </xdr:cNvPr>
        <xdr:cNvSpPr/>
      </xdr:nvSpPr>
      <xdr:spPr>
        <a:xfrm>
          <a:off x="13652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36830</xdr:rowOff>
    </xdr:from>
    <xdr:to>
      <xdr:col>67</xdr:col>
      <xdr:colOff>101600</xdr:colOff>
      <xdr:row>37</xdr:row>
      <xdr:rowOff>138430</xdr:rowOff>
    </xdr:to>
    <xdr:sp macro="" textlink="">
      <xdr:nvSpPr>
        <xdr:cNvPr id="529" name="フローチャート: 判断 528">
          <a:extLst>
            <a:ext uri="{FF2B5EF4-FFF2-40B4-BE49-F238E27FC236}">
              <a16:creationId xmlns:a16="http://schemas.microsoft.com/office/drawing/2014/main" id="{425345D1-859F-42AB-8556-AA73AF9DDA18}"/>
            </a:ext>
          </a:extLst>
        </xdr:cNvPr>
        <xdr:cNvSpPr/>
      </xdr:nvSpPr>
      <xdr:spPr>
        <a:xfrm>
          <a:off x="12763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61355416-0437-4BE4-9D48-C3F6FEEAAB5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182A98A9-D305-4553-8DCC-6BE37AD3BC4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464B6E43-45BA-40D6-B7B8-222483C0CA2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BA9E3902-5D57-480D-B993-7C6C063E8B8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34CD888E-6F00-4A4B-A84A-F71E3FCAAEA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118745</xdr:rowOff>
    </xdr:from>
    <xdr:to>
      <xdr:col>85</xdr:col>
      <xdr:colOff>177800</xdr:colOff>
      <xdr:row>40</xdr:row>
      <xdr:rowOff>48895</xdr:rowOff>
    </xdr:to>
    <xdr:sp macro="" textlink="">
      <xdr:nvSpPr>
        <xdr:cNvPr id="535" name="楕円 534">
          <a:extLst>
            <a:ext uri="{FF2B5EF4-FFF2-40B4-BE49-F238E27FC236}">
              <a16:creationId xmlns:a16="http://schemas.microsoft.com/office/drawing/2014/main" id="{0CF95E40-F55F-4B12-832B-133E927E4563}"/>
            </a:ext>
          </a:extLst>
        </xdr:cNvPr>
        <xdr:cNvSpPr/>
      </xdr:nvSpPr>
      <xdr:spPr>
        <a:xfrm>
          <a:off x="16268700" y="680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97172</xdr:rowOff>
    </xdr:from>
    <xdr:ext cx="405111" cy="259045"/>
    <xdr:sp macro="" textlink="">
      <xdr:nvSpPr>
        <xdr:cNvPr id="536" name="【認定こども園・幼稚園・保育所】&#10;有形固定資産減価償却率該当値テキスト">
          <a:extLst>
            <a:ext uri="{FF2B5EF4-FFF2-40B4-BE49-F238E27FC236}">
              <a16:creationId xmlns:a16="http://schemas.microsoft.com/office/drawing/2014/main" id="{D8B95494-DC95-4E1C-80FD-D79088C573C7}"/>
            </a:ext>
          </a:extLst>
        </xdr:cNvPr>
        <xdr:cNvSpPr txBox="1"/>
      </xdr:nvSpPr>
      <xdr:spPr>
        <a:xfrm>
          <a:off x="16357600" y="678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111125</xdr:rowOff>
    </xdr:from>
    <xdr:to>
      <xdr:col>81</xdr:col>
      <xdr:colOff>101600</xdr:colOff>
      <xdr:row>40</xdr:row>
      <xdr:rowOff>41275</xdr:rowOff>
    </xdr:to>
    <xdr:sp macro="" textlink="">
      <xdr:nvSpPr>
        <xdr:cNvPr id="537" name="楕円 536">
          <a:extLst>
            <a:ext uri="{FF2B5EF4-FFF2-40B4-BE49-F238E27FC236}">
              <a16:creationId xmlns:a16="http://schemas.microsoft.com/office/drawing/2014/main" id="{3D58FDFB-06BD-48BC-9490-EBAD1382B9D2}"/>
            </a:ext>
          </a:extLst>
        </xdr:cNvPr>
        <xdr:cNvSpPr/>
      </xdr:nvSpPr>
      <xdr:spPr>
        <a:xfrm>
          <a:off x="15430500" y="67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161925</xdr:rowOff>
    </xdr:from>
    <xdr:to>
      <xdr:col>85</xdr:col>
      <xdr:colOff>127000</xdr:colOff>
      <xdr:row>39</xdr:row>
      <xdr:rowOff>169545</xdr:rowOff>
    </xdr:to>
    <xdr:cxnSp macro="">
      <xdr:nvCxnSpPr>
        <xdr:cNvPr id="538" name="直線コネクタ 537">
          <a:extLst>
            <a:ext uri="{FF2B5EF4-FFF2-40B4-BE49-F238E27FC236}">
              <a16:creationId xmlns:a16="http://schemas.microsoft.com/office/drawing/2014/main" id="{4B9E78B4-144C-4DE3-9572-E2EBC403476B}"/>
            </a:ext>
          </a:extLst>
        </xdr:cNvPr>
        <xdr:cNvCxnSpPr/>
      </xdr:nvCxnSpPr>
      <xdr:spPr>
        <a:xfrm>
          <a:off x="15481300" y="684847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141605</xdr:rowOff>
    </xdr:from>
    <xdr:to>
      <xdr:col>76</xdr:col>
      <xdr:colOff>165100</xdr:colOff>
      <xdr:row>40</xdr:row>
      <xdr:rowOff>71755</xdr:rowOff>
    </xdr:to>
    <xdr:sp macro="" textlink="">
      <xdr:nvSpPr>
        <xdr:cNvPr id="539" name="楕円 538">
          <a:extLst>
            <a:ext uri="{FF2B5EF4-FFF2-40B4-BE49-F238E27FC236}">
              <a16:creationId xmlns:a16="http://schemas.microsoft.com/office/drawing/2014/main" id="{8E301D62-9CC5-4458-A9E5-0DCD5D212E7E}"/>
            </a:ext>
          </a:extLst>
        </xdr:cNvPr>
        <xdr:cNvSpPr/>
      </xdr:nvSpPr>
      <xdr:spPr>
        <a:xfrm>
          <a:off x="14541500" y="682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161925</xdr:rowOff>
    </xdr:from>
    <xdr:to>
      <xdr:col>81</xdr:col>
      <xdr:colOff>50800</xdr:colOff>
      <xdr:row>40</xdr:row>
      <xdr:rowOff>20955</xdr:rowOff>
    </xdr:to>
    <xdr:cxnSp macro="">
      <xdr:nvCxnSpPr>
        <xdr:cNvPr id="540" name="直線コネクタ 539">
          <a:extLst>
            <a:ext uri="{FF2B5EF4-FFF2-40B4-BE49-F238E27FC236}">
              <a16:creationId xmlns:a16="http://schemas.microsoft.com/office/drawing/2014/main" id="{E6756845-1CFD-41F2-98B6-14808CE5D112}"/>
            </a:ext>
          </a:extLst>
        </xdr:cNvPr>
        <xdr:cNvCxnSpPr/>
      </xdr:nvCxnSpPr>
      <xdr:spPr>
        <a:xfrm flipV="1">
          <a:off x="14592300" y="684847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76835</xdr:rowOff>
    </xdr:from>
    <xdr:to>
      <xdr:col>72</xdr:col>
      <xdr:colOff>38100</xdr:colOff>
      <xdr:row>40</xdr:row>
      <xdr:rowOff>6985</xdr:rowOff>
    </xdr:to>
    <xdr:sp macro="" textlink="">
      <xdr:nvSpPr>
        <xdr:cNvPr id="541" name="楕円 540">
          <a:extLst>
            <a:ext uri="{FF2B5EF4-FFF2-40B4-BE49-F238E27FC236}">
              <a16:creationId xmlns:a16="http://schemas.microsoft.com/office/drawing/2014/main" id="{A17FAE54-F6B8-4EDF-9C3C-811CEBA8F4CC}"/>
            </a:ext>
          </a:extLst>
        </xdr:cNvPr>
        <xdr:cNvSpPr/>
      </xdr:nvSpPr>
      <xdr:spPr>
        <a:xfrm>
          <a:off x="13652500" y="676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127635</xdr:rowOff>
    </xdr:from>
    <xdr:to>
      <xdr:col>76</xdr:col>
      <xdr:colOff>114300</xdr:colOff>
      <xdr:row>40</xdr:row>
      <xdr:rowOff>20955</xdr:rowOff>
    </xdr:to>
    <xdr:cxnSp macro="">
      <xdr:nvCxnSpPr>
        <xdr:cNvPr id="542" name="直線コネクタ 541">
          <a:extLst>
            <a:ext uri="{FF2B5EF4-FFF2-40B4-BE49-F238E27FC236}">
              <a16:creationId xmlns:a16="http://schemas.microsoft.com/office/drawing/2014/main" id="{08F4BE1B-F33F-4E0A-A659-8188B5DB4C23}"/>
            </a:ext>
          </a:extLst>
        </xdr:cNvPr>
        <xdr:cNvCxnSpPr/>
      </xdr:nvCxnSpPr>
      <xdr:spPr>
        <a:xfrm>
          <a:off x="13703300" y="681418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82550</xdr:rowOff>
    </xdr:from>
    <xdr:to>
      <xdr:col>67</xdr:col>
      <xdr:colOff>101600</xdr:colOff>
      <xdr:row>40</xdr:row>
      <xdr:rowOff>12700</xdr:rowOff>
    </xdr:to>
    <xdr:sp macro="" textlink="">
      <xdr:nvSpPr>
        <xdr:cNvPr id="543" name="楕円 542">
          <a:extLst>
            <a:ext uri="{FF2B5EF4-FFF2-40B4-BE49-F238E27FC236}">
              <a16:creationId xmlns:a16="http://schemas.microsoft.com/office/drawing/2014/main" id="{6D358A3B-A31C-43BD-85D0-6CDC2E106AAE}"/>
            </a:ext>
          </a:extLst>
        </xdr:cNvPr>
        <xdr:cNvSpPr/>
      </xdr:nvSpPr>
      <xdr:spPr>
        <a:xfrm>
          <a:off x="12763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127635</xdr:rowOff>
    </xdr:from>
    <xdr:to>
      <xdr:col>71</xdr:col>
      <xdr:colOff>177800</xdr:colOff>
      <xdr:row>39</xdr:row>
      <xdr:rowOff>133350</xdr:rowOff>
    </xdr:to>
    <xdr:cxnSp macro="">
      <xdr:nvCxnSpPr>
        <xdr:cNvPr id="544" name="直線コネクタ 543">
          <a:extLst>
            <a:ext uri="{FF2B5EF4-FFF2-40B4-BE49-F238E27FC236}">
              <a16:creationId xmlns:a16="http://schemas.microsoft.com/office/drawing/2014/main" id="{F073AC3F-B60A-4A66-A3E1-7E89B8073A75}"/>
            </a:ext>
          </a:extLst>
        </xdr:cNvPr>
        <xdr:cNvCxnSpPr/>
      </xdr:nvCxnSpPr>
      <xdr:spPr>
        <a:xfrm flipV="1">
          <a:off x="12814300" y="681418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12082</xdr:rowOff>
    </xdr:from>
    <xdr:ext cx="405111" cy="259045"/>
    <xdr:sp macro="" textlink="">
      <xdr:nvSpPr>
        <xdr:cNvPr id="545" name="n_1aveValue【認定こども園・幼稚園・保育所】&#10;有形固定資産減価償却率">
          <a:extLst>
            <a:ext uri="{FF2B5EF4-FFF2-40B4-BE49-F238E27FC236}">
              <a16:creationId xmlns:a16="http://schemas.microsoft.com/office/drawing/2014/main" id="{9A7FC384-749E-4FF9-9B52-8C6D51206F6D}"/>
            </a:ext>
          </a:extLst>
        </xdr:cNvPr>
        <xdr:cNvSpPr txBox="1"/>
      </xdr:nvSpPr>
      <xdr:spPr>
        <a:xfrm>
          <a:off x="152660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156862</xdr:rowOff>
    </xdr:from>
    <xdr:ext cx="405111" cy="259045"/>
    <xdr:sp macro="" textlink="">
      <xdr:nvSpPr>
        <xdr:cNvPr id="546" name="n_2aveValue【認定こども園・幼稚園・保育所】&#10;有形固定資産減価償却率">
          <a:extLst>
            <a:ext uri="{FF2B5EF4-FFF2-40B4-BE49-F238E27FC236}">
              <a16:creationId xmlns:a16="http://schemas.microsoft.com/office/drawing/2014/main" id="{B13EBB1A-0E84-4131-B1D0-1691BE5B0B20}"/>
            </a:ext>
          </a:extLst>
        </xdr:cNvPr>
        <xdr:cNvSpPr txBox="1"/>
      </xdr:nvSpPr>
      <xdr:spPr>
        <a:xfrm>
          <a:off x="14389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141622</xdr:rowOff>
    </xdr:from>
    <xdr:ext cx="405111" cy="259045"/>
    <xdr:sp macro="" textlink="">
      <xdr:nvSpPr>
        <xdr:cNvPr id="547" name="n_3aveValue【認定こども園・幼稚園・保育所】&#10;有形固定資産減価償却率">
          <a:extLst>
            <a:ext uri="{FF2B5EF4-FFF2-40B4-BE49-F238E27FC236}">
              <a16:creationId xmlns:a16="http://schemas.microsoft.com/office/drawing/2014/main" id="{18B241DC-7FF7-40BA-9035-EAC4F0AB5A14}"/>
            </a:ext>
          </a:extLst>
        </xdr:cNvPr>
        <xdr:cNvSpPr txBox="1"/>
      </xdr:nvSpPr>
      <xdr:spPr>
        <a:xfrm>
          <a:off x="135007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154957</xdr:rowOff>
    </xdr:from>
    <xdr:ext cx="405111" cy="259045"/>
    <xdr:sp macro="" textlink="">
      <xdr:nvSpPr>
        <xdr:cNvPr id="548" name="n_4aveValue【認定こども園・幼稚園・保育所】&#10;有形固定資産減価償却率">
          <a:extLst>
            <a:ext uri="{FF2B5EF4-FFF2-40B4-BE49-F238E27FC236}">
              <a16:creationId xmlns:a16="http://schemas.microsoft.com/office/drawing/2014/main" id="{459EF351-147E-40A3-93D6-545A3FF17EC7}"/>
            </a:ext>
          </a:extLst>
        </xdr:cNvPr>
        <xdr:cNvSpPr txBox="1"/>
      </xdr:nvSpPr>
      <xdr:spPr>
        <a:xfrm>
          <a:off x="12611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32402</xdr:rowOff>
    </xdr:from>
    <xdr:ext cx="405111" cy="259045"/>
    <xdr:sp macro="" textlink="">
      <xdr:nvSpPr>
        <xdr:cNvPr id="549" name="n_1mainValue【認定こども園・幼稚園・保育所】&#10;有形固定資産減価償却率">
          <a:extLst>
            <a:ext uri="{FF2B5EF4-FFF2-40B4-BE49-F238E27FC236}">
              <a16:creationId xmlns:a16="http://schemas.microsoft.com/office/drawing/2014/main" id="{85AC78B4-A036-41F3-A9BB-08CD45DFEB14}"/>
            </a:ext>
          </a:extLst>
        </xdr:cNvPr>
        <xdr:cNvSpPr txBox="1"/>
      </xdr:nvSpPr>
      <xdr:spPr>
        <a:xfrm>
          <a:off x="15266044" y="689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62882</xdr:rowOff>
    </xdr:from>
    <xdr:ext cx="405111" cy="259045"/>
    <xdr:sp macro="" textlink="">
      <xdr:nvSpPr>
        <xdr:cNvPr id="550" name="n_2mainValue【認定こども園・幼稚園・保育所】&#10;有形固定資産減価償却率">
          <a:extLst>
            <a:ext uri="{FF2B5EF4-FFF2-40B4-BE49-F238E27FC236}">
              <a16:creationId xmlns:a16="http://schemas.microsoft.com/office/drawing/2014/main" id="{6B662C90-7AC9-444A-B3DD-495432EBB215}"/>
            </a:ext>
          </a:extLst>
        </xdr:cNvPr>
        <xdr:cNvSpPr txBox="1"/>
      </xdr:nvSpPr>
      <xdr:spPr>
        <a:xfrm>
          <a:off x="14389744" y="692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169562</xdr:rowOff>
    </xdr:from>
    <xdr:ext cx="405111" cy="259045"/>
    <xdr:sp macro="" textlink="">
      <xdr:nvSpPr>
        <xdr:cNvPr id="551" name="n_3mainValue【認定こども園・幼稚園・保育所】&#10;有形固定資産減価償却率">
          <a:extLst>
            <a:ext uri="{FF2B5EF4-FFF2-40B4-BE49-F238E27FC236}">
              <a16:creationId xmlns:a16="http://schemas.microsoft.com/office/drawing/2014/main" id="{412805CA-6E6B-4886-838F-F9948D3D43B2}"/>
            </a:ext>
          </a:extLst>
        </xdr:cNvPr>
        <xdr:cNvSpPr txBox="1"/>
      </xdr:nvSpPr>
      <xdr:spPr>
        <a:xfrm>
          <a:off x="13500744" y="685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3827</xdr:rowOff>
    </xdr:from>
    <xdr:ext cx="405111" cy="259045"/>
    <xdr:sp macro="" textlink="">
      <xdr:nvSpPr>
        <xdr:cNvPr id="552" name="n_4mainValue【認定こども園・幼稚園・保育所】&#10;有形固定資産減価償却率">
          <a:extLst>
            <a:ext uri="{FF2B5EF4-FFF2-40B4-BE49-F238E27FC236}">
              <a16:creationId xmlns:a16="http://schemas.microsoft.com/office/drawing/2014/main" id="{0FE46655-6EC9-4D93-BB2F-3E0EF8B6CF59}"/>
            </a:ext>
          </a:extLst>
        </xdr:cNvPr>
        <xdr:cNvSpPr txBox="1"/>
      </xdr:nvSpPr>
      <xdr:spPr>
        <a:xfrm>
          <a:off x="126117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F5ABCB1C-5CA6-47B4-842D-796117694E9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45C3E64F-2409-4781-80F7-A5C1DDA4BB8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5D0A1B2C-66C6-423C-AB4C-FBC3A6C7CD7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021CD383-A10F-4086-A9FB-8B95FAB3B8D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378296F0-56FA-43E3-B45E-D85E641C14D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8216D283-0DBF-46A4-BA8F-2CD95BF7748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2A66D148-778A-4B5F-B75A-8BC8FC70160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E9D51307-C5CF-4499-BE8A-5EAA586F5D5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C6606DD0-7250-4EB9-AE3F-89BF45931DD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6B6724F8-D798-4485-B12E-29A6C45A3BD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id="{A3324E35-B429-4471-BE22-69AD6C8C631B}"/>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4" name="テキスト ボックス 563">
          <a:extLst>
            <a:ext uri="{FF2B5EF4-FFF2-40B4-BE49-F238E27FC236}">
              <a16:creationId xmlns:a16="http://schemas.microsoft.com/office/drawing/2014/main" id="{8956251F-390E-4BA2-837A-B0ED8FA0A383}"/>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1895A5A3-9ED1-42CD-BCEF-63280ACB506B}"/>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6" name="テキスト ボックス 565">
          <a:extLst>
            <a:ext uri="{FF2B5EF4-FFF2-40B4-BE49-F238E27FC236}">
              <a16:creationId xmlns:a16="http://schemas.microsoft.com/office/drawing/2014/main" id="{64B1C2F8-29F2-4B71-988D-CCE51A17B988}"/>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16964243-BE66-4C03-B9D6-41D3E2BFAFC9}"/>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8" name="テキスト ボックス 567">
          <a:extLst>
            <a:ext uri="{FF2B5EF4-FFF2-40B4-BE49-F238E27FC236}">
              <a16:creationId xmlns:a16="http://schemas.microsoft.com/office/drawing/2014/main" id="{0529910D-293E-4127-99FC-A7FCA4DEB6F3}"/>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id="{101B6A61-B3D1-429E-B969-800FA815B1AD}"/>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0" name="テキスト ボックス 569">
          <a:extLst>
            <a:ext uri="{FF2B5EF4-FFF2-40B4-BE49-F238E27FC236}">
              <a16:creationId xmlns:a16="http://schemas.microsoft.com/office/drawing/2014/main" id="{AF8E64C2-11CD-47B2-88BD-2A1A2C136D55}"/>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id="{62EAA6F7-C6D1-418F-87F6-5135CD96F12C}"/>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2" name="テキスト ボックス 571">
          <a:extLst>
            <a:ext uri="{FF2B5EF4-FFF2-40B4-BE49-F238E27FC236}">
              <a16:creationId xmlns:a16="http://schemas.microsoft.com/office/drawing/2014/main" id="{62147AF9-B2A1-4CA5-A4B1-052CA0E248FD}"/>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CAA5338A-9B1E-40AC-8FDB-5A2A92E4614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4" name="テキスト ボックス 573">
          <a:extLst>
            <a:ext uri="{FF2B5EF4-FFF2-40B4-BE49-F238E27FC236}">
              <a16:creationId xmlns:a16="http://schemas.microsoft.com/office/drawing/2014/main" id="{17CACD99-E779-499E-A1D5-09D84AFEDE1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認定こども園・幼稚園・保育所】&#10;一人当たり面積グラフ枠">
          <a:extLst>
            <a:ext uri="{FF2B5EF4-FFF2-40B4-BE49-F238E27FC236}">
              <a16:creationId xmlns:a16="http://schemas.microsoft.com/office/drawing/2014/main" id="{A5FA9964-257A-40CD-A817-AD91BC53C1C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95250</xdr:rowOff>
    </xdr:from>
    <xdr:to>
      <xdr:col>116</xdr:col>
      <xdr:colOff>62864</xdr:colOff>
      <xdr:row>42</xdr:row>
      <xdr:rowOff>0</xdr:rowOff>
    </xdr:to>
    <xdr:cxnSp macro="">
      <xdr:nvCxnSpPr>
        <xdr:cNvPr id="576" name="直線コネクタ 575">
          <a:extLst>
            <a:ext uri="{FF2B5EF4-FFF2-40B4-BE49-F238E27FC236}">
              <a16:creationId xmlns:a16="http://schemas.microsoft.com/office/drawing/2014/main" id="{1A7F37BD-1CB2-483C-8F79-79FF443D60C8}"/>
            </a:ext>
          </a:extLst>
        </xdr:cNvPr>
        <xdr:cNvCxnSpPr/>
      </xdr:nvCxnSpPr>
      <xdr:spPr>
        <a:xfrm flipV="1">
          <a:off x="22160864" y="57531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577" name="【認定こども園・幼稚園・保育所】&#10;一人当たり面積最小値テキスト">
          <a:extLst>
            <a:ext uri="{FF2B5EF4-FFF2-40B4-BE49-F238E27FC236}">
              <a16:creationId xmlns:a16="http://schemas.microsoft.com/office/drawing/2014/main" id="{708E3489-9AF4-47DD-ABE2-A122DA9A99AA}"/>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78" name="直線コネクタ 577">
          <a:extLst>
            <a:ext uri="{FF2B5EF4-FFF2-40B4-BE49-F238E27FC236}">
              <a16:creationId xmlns:a16="http://schemas.microsoft.com/office/drawing/2014/main" id="{C92957ED-21E7-4638-AC22-6799425B118E}"/>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41927</xdr:rowOff>
    </xdr:from>
    <xdr:ext cx="469744" cy="259045"/>
    <xdr:sp macro="" textlink="">
      <xdr:nvSpPr>
        <xdr:cNvPr id="579" name="【認定こども園・幼稚園・保育所】&#10;一人当たり面積最大値テキスト">
          <a:extLst>
            <a:ext uri="{FF2B5EF4-FFF2-40B4-BE49-F238E27FC236}">
              <a16:creationId xmlns:a16="http://schemas.microsoft.com/office/drawing/2014/main" id="{37588FD8-D31E-4C9F-A65F-09AFCF320790}"/>
            </a:ext>
          </a:extLst>
        </xdr:cNvPr>
        <xdr:cNvSpPr txBox="1"/>
      </xdr:nvSpPr>
      <xdr:spPr>
        <a:xfrm>
          <a:off x="22199600" y="552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95250</xdr:rowOff>
    </xdr:from>
    <xdr:to>
      <xdr:col>116</xdr:col>
      <xdr:colOff>152400</xdr:colOff>
      <xdr:row>33</xdr:row>
      <xdr:rowOff>95250</xdr:rowOff>
    </xdr:to>
    <xdr:cxnSp macro="">
      <xdr:nvCxnSpPr>
        <xdr:cNvPr id="580" name="直線コネクタ 579">
          <a:extLst>
            <a:ext uri="{FF2B5EF4-FFF2-40B4-BE49-F238E27FC236}">
              <a16:creationId xmlns:a16="http://schemas.microsoft.com/office/drawing/2014/main" id="{C2D2096C-7E46-4E51-AD39-DA36C58840FA}"/>
            </a:ext>
          </a:extLst>
        </xdr:cNvPr>
        <xdr:cNvCxnSpPr/>
      </xdr:nvCxnSpPr>
      <xdr:spPr>
        <a:xfrm>
          <a:off x="22072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581" name="【認定こども園・幼稚園・保育所】&#10;一人当たり面積平均値テキスト">
          <a:extLst>
            <a:ext uri="{FF2B5EF4-FFF2-40B4-BE49-F238E27FC236}">
              <a16:creationId xmlns:a16="http://schemas.microsoft.com/office/drawing/2014/main" id="{AECC2420-6D78-4674-948E-73F3D2466AAA}"/>
            </a:ext>
          </a:extLst>
        </xdr:cNvPr>
        <xdr:cNvSpPr txBox="1"/>
      </xdr:nvSpPr>
      <xdr:spPr>
        <a:xfrm>
          <a:off x="22199600" y="652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582" name="フローチャート: 判断 581">
          <a:extLst>
            <a:ext uri="{FF2B5EF4-FFF2-40B4-BE49-F238E27FC236}">
              <a16:creationId xmlns:a16="http://schemas.microsoft.com/office/drawing/2014/main" id="{1401E7DA-B22D-467C-A6F4-259FAB9BAD45}"/>
            </a:ext>
          </a:extLst>
        </xdr:cNvPr>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147320</xdr:rowOff>
    </xdr:from>
    <xdr:to>
      <xdr:col>112</xdr:col>
      <xdr:colOff>38100</xdr:colOff>
      <xdr:row>39</xdr:row>
      <xdr:rowOff>77470</xdr:rowOff>
    </xdr:to>
    <xdr:sp macro="" textlink="">
      <xdr:nvSpPr>
        <xdr:cNvPr id="583" name="フローチャート: 判断 582">
          <a:extLst>
            <a:ext uri="{FF2B5EF4-FFF2-40B4-BE49-F238E27FC236}">
              <a16:creationId xmlns:a16="http://schemas.microsoft.com/office/drawing/2014/main" id="{F9C6566E-B802-415A-9714-FBF8F698EE81}"/>
            </a:ext>
          </a:extLst>
        </xdr:cNvPr>
        <xdr:cNvSpPr/>
      </xdr:nvSpPr>
      <xdr:spPr>
        <a:xfrm>
          <a:off x="21272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162560</xdr:rowOff>
    </xdr:from>
    <xdr:to>
      <xdr:col>107</xdr:col>
      <xdr:colOff>101600</xdr:colOff>
      <xdr:row>39</xdr:row>
      <xdr:rowOff>92710</xdr:rowOff>
    </xdr:to>
    <xdr:sp macro="" textlink="">
      <xdr:nvSpPr>
        <xdr:cNvPr id="584" name="フローチャート: 判断 583">
          <a:extLst>
            <a:ext uri="{FF2B5EF4-FFF2-40B4-BE49-F238E27FC236}">
              <a16:creationId xmlns:a16="http://schemas.microsoft.com/office/drawing/2014/main" id="{35C95F06-05CA-4C6E-BCB5-D775FF228A49}"/>
            </a:ext>
          </a:extLst>
        </xdr:cNvPr>
        <xdr:cNvSpPr/>
      </xdr:nvSpPr>
      <xdr:spPr>
        <a:xfrm>
          <a:off x="20383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154940</xdr:rowOff>
    </xdr:from>
    <xdr:to>
      <xdr:col>102</xdr:col>
      <xdr:colOff>165100</xdr:colOff>
      <xdr:row>39</xdr:row>
      <xdr:rowOff>85090</xdr:rowOff>
    </xdr:to>
    <xdr:sp macro="" textlink="">
      <xdr:nvSpPr>
        <xdr:cNvPr id="585" name="フローチャート: 判断 584">
          <a:extLst>
            <a:ext uri="{FF2B5EF4-FFF2-40B4-BE49-F238E27FC236}">
              <a16:creationId xmlns:a16="http://schemas.microsoft.com/office/drawing/2014/main" id="{DCBEB6E2-05CD-466D-AACD-8A7397974A3D}"/>
            </a:ext>
          </a:extLst>
        </xdr:cNvPr>
        <xdr:cNvSpPr/>
      </xdr:nvSpPr>
      <xdr:spPr>
        <a:xfrm>
          <a:off x="19494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586" name="フローチャート: 判断 585">
          <a:extLst>
            <a:ext uri="{FF2B5EF4-FFF2-40B4-BE49-F238E27FC236}">
              <a16:creationId xmlns:a16="http://schemas.microsoft.com/office/drawing/2014/main" id="{325021E4-D901-4869-9D14-9B642E6BE093}"/>
            </a:ext>
          </a:extLst>
        </xdr:cNvPr>
        <xdr:cNvSpPr/>
      </xdr:nvSpPr>
      <xdr:spPr>
        <a:xfrm>
          <a:off x="18605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C8B2C92E-7368-457E-9611-316606D4B05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F884C7E1-FD56-408A-A872-3B7B597DDB6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1ECEFBAC-52A1-4F45-A083-11823948698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DB093F38-0120-4B0E-A7D4-67E7BBC95B0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46637529-4659-4BBD-85AC-CAF115E60CD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67310</xdr:rowOff>
    </xdr:from>
    <xdr:to>
      <xdr:col>116</xdr:col>
      <xdr:colOff>114300</xdr:colOff>
      <xdr:row>41</xdr:row>
      <xdr:rowOff>168910</xdr:rowOff>
    </xdr:to>
    <xdr:sp macro="" textlink="">
      <xdr:nvSpPr>
        <xdr:cNvPr id="592" name="楕円 591">
          <a:extLst>
            <a:ext uri="{FF2B5EF4-FFF2-40B4-BE49-F238E27FC236}">
              <a16:creationId xmlns:a16="http://schemas.microsoft.com/office/drawing/2014/main" id="{55E4A36E-2DA2-4935-A1D3-2C4155E1679D}"/>
            </a:ext>
          </a:extLst>
        </xdr:cNvPr>
        <xdr:cNvSpPr/>
      </xdr:nvSpPr>
      <xdr:spPr>
        <a:xfrm>
          <a:off x="221107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153687</xdr:rowOff>
    </xdr:from>
    <xdr:ext cx="469744" cy="259045"/>
    <xdr:sp macro="" textlink="">
      <xdr:nvSpPr>
        <xdr:cNvPr id="593" name="【認定こども園・幼稚園・保育所】&#10;一人当たり面積該当値テキスト">
          <a:extLst>
            <a:ext uri="{FF2B5EF4-FFF2-40B4-BE49-F238E27FC236}">
              <a16:creationId xmlns:a16="http://schemas.microsoft.com/office/drawing/2014/main" id="{3256037C-C4F4-47F7-A710-8CC8C4D8105B}"/>
            </a:ext>
          </a:extLst>
        </xdr:cNvPr>
        <xdr:cNvSpPr txBox="1"/>
      </xdr:nvSpPr>
      <xdr:spPr>
        <a:xfrm>
          <a:off x="22199600" y="701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67310</xdr:rowOff>
    </xdr:from>
    <xdr:to>
      <xdr:col>112</xdr:col>
      <xdr:colOff>38100</xdr:colOff>
      <xdr:row>41</xdr:row>
      <xdr:rowOff>168910</xdr:rowOff>
    </xdr:to>
    <xdr:sp macro="" textlink="">
      <xdr:nvSpPr>
        <xdr:cNvPr id="594" name="楕円 593">
          <a:extLst>
            <a:ext uri="{FF2B5EF4-FFF2-40B4-BE49-F238E27FC236}">
              <a16:creationId xmlns:a16="http://schemas.microsoft.com/office/drawing/2014/main" id="{AEDC81BE-0520-476F-BF97-D2952B5E1FC1}"/>
            </a:ext>
          </a:extLst>
        </xdr:cNvPr>
        <xdr:cNvSpPr/>
      </xdr:nvSpPr>
      <xdr:spPr>
        <a:xfrm>
          <a:off x="21272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118110</xdr:rowOff>
    </xdr:from>
    <xdr:to>
      <xdr:col>116</xdr:col>
      <xdr:colOff>63500</xdr:colOff>
      <xdr:row>41</xdr:row>
      <xdr:rowOff>118110</xdr:rowOff>
    </xdr:to>
    <xdr:cxnSp macro="">
      <xdr:nvCxnSpPr>
        <xdr:cNvPr id="595" name="直線コネクタ 594">
          <a:extLst>
            <a:ext uri="{FF2B5EF4-FFF2-40B4-BE49-F238E27FC236}">
              <a16:creationId xmlns:a16="http://schemas.microsoft.com/office/drawing/2014/main" id="{303D5C8E-1FE1-499C-B579-35C4E75B59F4}"/>
            </a:ext>
          </a:extLst>
        </xdr:cNvPr>
        <xdr:cNvCxnSpPr/>
      </xdr:nvCxnSpPr>
      <xdr:spPr>
        <a:xfrm>
          <a:off x="21323300" y="71475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67310</xdr:rowOff>
    </xdr:from>
    <xdr:to>
      <xdr:col>107</xdr:col>
      <xdr:colOff>101600</xdr:colOff>
      <xdr:row>41</xdr:row>
      <xdr:rowOff>168910</xdr:rowOff>
    </xdr:to>
    <xdr:sp macro="" textlink="">
      <xdr:nvSpPr>
        <xdr:cNvPr id="596" name="楕円 595">
          <a:extLst>
            <a:ext uri="{FF2B5EF4-FFF2-40B4-BE49-F238E27FC236}">
              <a16:creationId xmlns:a16="http://schemas.microsoft.com/office/drawing/2014/main" id="{FE671EEC-D848-46ED-B136-901FD36D3A2B}"/>
            </a:ext>
          </a:extLst>
        </xdr:cNvPr>
        <xdr:cNvSpPr/>
      </xdr:nvSpPr>
      <xdr:spPr>
        <a:xfrm>
          <a:off x="20383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118110</xdr:rowOff>
    </xdr:from>
    <xdr:to>
      <xdr:col>111</xdr:col>
      <xdr:colOff>177800</xdr:colOff>
      <xdr:row>41</xdr:row>
      <xdr:rowOff>118110</xdr:rowOff>
    </xdr:to>
    <xdr:cxnSp macro="">
      <xdr:nvCxnSpPr>
        <xdr:cNvPr id="597" name="直線コネクタ 596">
          <a:extLst>
            <a:ext uri="{FF2B5EF4-FFF2-40B4-BE49-F238E27FC236}">
              <a16:creationId xmlns:a16="http://schemas.microsoft.com/office/drawing/2014/main" id="{D1C6C1D6-5F92-40E5-A45D-C60CED8449BB}"/>
            </a:ext>
          </a:extLst>
        </xdr:cNvPr>
        <xdr:cNvCxnSpPr/>
      </xdr:nvCxnSpPr>
      <xdr:spPr>
        <a:xfrm>
          <a:off x="20434300" y="7147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74930</xdr:rowOff>
    </xdr:from>
    <xdr:to>
      <xdr:col>102</xdr:col>
      <xdr:colOff>165100</xdr:colOff>
      <xdr:row>42</xdr:row>
      <xdr:rowOff>5080</xdr:rowOff>
    </xdr:to>
    <xdr:sp macro="" textlink="">
      <xdr:nvSpPr>
        <xdr:cNvPr id="598" name="楕円 597">
          <a:extLst>
            <a:ext uri="{FF2B5EF4-FFF2-40B4-BE49-F238E27FC236}">
              <a16:creationId xmlns:a16="http://schemas.microsoft.com/office/drawing/2014/main" id="{A60B45AC-C115-4611-8D96-C36CEE83EFFA}"/>
            </a:ext>
          </a:extLst>
        </xdr:cNvPr>
        <xdr:cNvSpPr/>
      </xdr:nvSpPr>
      <xdr:spPr>
        <a:xfrm>
          <a:off x="19494500" y="710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118110</xdr:rowOff>
    </xdr:from>
    <xdr:to>
      <xdr:col>107</xdr:col>
      <xdr:colOff>50800</xdr:colOff>
      <xdr:row>41</xdr:row>
      <xdr:rowOff>125730</xdr:rowOff>
    </xdr:to>
    <xdr:cxnSp macro="">
      <xdr:nvCxnSpPr>
        <xdr:cNvPr id="599" name="直線コネクタ 598">
          <a:extLst>
            <a:ext uri="{FF2B5EF4-FFF2-40B4-BE49-F238E27FC236}">
              <a16:creationId xmlns:a16="http://schemas.microsoft.com/office/drawing/2014/main" id="{759565AE-38D8-4ACF-9142-14B64E5453FE}"/>
            </a:ext>
          </a:extLst>
        </xdr:cNvPr>
        <xdr:cNvCxnSpPr/>
      </xdr:nvCxnSpPr>
      <xdr:spPr>
        <a:xfrm flipV="1">
          <a:off x="19545300" y="7147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74930</xdr:rowOff>
    </xdr:from>
    <xdr:to>
      <xdr:col>98</xdr:col>
      <xdr:colOff>38100</xdr:colOff>
      <xdr:row>42</xdr:row>
      <xdr:rowOff>5080</xdr:rowOff>
    </xdr:to>
    <xdr:sp macro="" textlink="">
      <xdr:nvSpPr>
        <xdr:cNvPr id="600" name="楕円 599">
          <a:extLst>
            <a:ext uri="{FF2B5EF4-FFF2-40B4-BE49-F238E27FC236}">
              <a16:creationId xmlns:a16="http://schemas.microsoft.com/office/drawing/2014/main" id="{78389C49-80F9-4E2C-8F4A-D53E76267C3A}"/>
            </a:ext>
          </a:extLst>
        </xdr:cNvPr>
        <xdr:cNvSpPr/>
      </xdr:nvSpPr>
      <xdr:spPr>
        <a:xfrm>
          <a:off x="18605500" y="710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125730</xdr:rowOff>
    </xdr:from>
    <xdr:to>
      <xdr:col>102</xdr:col>
      <xdr:colOff>114300</xdr:colOff>
      <xdr:row>41</xdr:row>
      <xdr:rowOff>125730</xdr:rowOff>
    </xdr:to>
    <xdr:cxnSp macro="">
      <xdr:nvCxnSpPr>
        <xdr:cNvPr id="601" name="直線コネクタ 600">
          <a:extLst>
            <a:ext uri="{FF2B5EF4-FFF2-40B4-BE49-F238E27FC236}">
              <a16:creationId xmlns:a16="http://schemas.microsoft.com/office/drawing/2014/main" id="{0A61A1CA-0187-42F2-8679-E33722981D1E}"/>
            </a:ext>
          </a:extLst>
        </xdr:cNvPr>
        <xdr:cNvCxnSpPr/>
      </xdr:nvCxnSpPr>
      <xdr:spPr>
        <a:xfrm>
          <a:off x="18656300" y="7155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93997</xdr:rowOff>
    </xdr:from>
    <xdr:ext cx="469744" cy="259045"/>
    <xdr:sp macro="" textlink="">
      <xdr:nvSpPr>
        <xdr:cNvPr id="602" name="n_1aveValue【認定こども園・幼稚園・保育所】&#10;一人当たり面積">
          <a:extLst>
            <a:ext uri="{FF2B5EF4-FFF2-40B4-BE49-F238E27FC236}">
              <a16:creationId xmlns:a16="http://schemas.microsoft.com/office/drawing/2014/main" id="{F6C7C3DB-4A7F-4339-B95D-53B2A4E66377}"/>
            </a:ext>
          </a:extLst>
        </xdr:cNvPr>
        <xdr:cNvSpPr txBox="1"/>
      </xdr:nvSpPr>
      <xdr:spPr>
        <a:xfrm>
          <a:off x="21075727"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109237</xdr:rowOff>
    </xdr:from>
    <xdr:ext cx="469744" cy="259045"/>
    <xdr:sp macro="" textlink="">
      <xdr:nvSpPr>
        <xdr:cNvPr id="603" name="n_2aveValue【認定こども園・幼稚園・保育所】&#10;一人当たり面積">
          <a:extLst>
            <a:ext uri="{FF2B5EF4-FFF2-40B4-BE49-F238E27FC236}">
              <a16:creationId xmlns:a16="http://schemas.microsoft.com/office/drawing/2014/main" id="{62F7DDCC-2397-47A8-BA42-6315EAD1D01D}"/>
            </a:ext>
          </a:extLst>
        </xdr:cNvPr>
        <xdr:cNvSpPr txBox="1"/>
      </xdr:nvSpPr>
      <xdr:spPr>
        <a:xfrm>
          <a:off x="20199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101617</xdr:rowOff>
    </xdr:from>
    <xdr:ext cx="469744" cy="259045"/>
    <xdr:sp macro="" textlink="">
      <xdr:nvSpPr>
        <xdr:cNvPr id="604" name="n_3aveValue【認定こども園・幼稚園・保育所】&#10;一人当たり面積">
          <a:extLst>
            <a:ext uri="{FF2B5EF4-FFF2-40B4-BE49-F238E27FC236}">
              <a16:creationId xmlns:a16="http://schemas.microsoft.com/office/drawing/2014/main" id="{3BF421FF-ED84-416E-B76E-A113B244AF57}"/>
            </a:ext>
          </a:extLst>
        </xdr:cNvPr>
        <xdr:cNvSpPr txBox="1"/>
      </xdr:nvSpPr>
      <xdr:spPr>
        <a:xfrm>
          <a:off x="19310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101617</xdr:rowOff>
    </xdr:from>
    <xdr:ext cx="469744" cy="259045"/>
    <xdr:sp macro="" textlink="">
      <xdr:nvSpPr>
        <xdr:cNvPr id="605" name="n_4aveValue【認定こども園・幼稚園・保育所】&#10;一人当たり面積">
          <a:extLst>
            <a:ext uri="{FF2B5EF4-FFF2-40B4-BE49-F238E27FC236}">
              <a16:creationId xmlns:a16="http://schemas.microsoft.com/office/drawing/2014/main" id="{665E8533-593D-408A-B2F0-A22D503559D3}"/>
            </a:ext>
          </a:extLst>
        </xdr:cNvPr>
        <xdr:cNvSpPr txBox="1"/>
      </xdr:nvSpPr>
      <xdr:spPr>
        <a:xfrm>
          <a:off x="18421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160037</xdr:rowOff>
    </xdr:from>
    <xdr:ext cx="469744" cy="259045"/>
    <xdr:sp macro="" textlink="">
      <xdr:nvSpPr>
        <xdr:cNvPr id="606" name="n_1mainValue【認定こども園・幼稚園・保育所】&#10;一人当たり面積">
          <a:extLst>
            <a:ext uri="{FF2B5EF4-FFF2-40B4-BE49-F238E27FC236}">
              <a16:creationId xmlns:a16="http://schemas.microsoft.com/office/drawing/2014/main" id="{47623EB9-9745-4791-B2ED-F0BEDE6013E7}"/>
            </a:ext>
          </a:extLst>
        </xdr:cNvPr>
        <xdr:cNvSpPr txBox="1"/>
      </xdr:nvSpPr>
      <xdr:spPr>
        <a:xfrm>
          <a:off x="21075727"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160037</xdr:rowOff>
    </xdr:from>
    <xdr:ext cx="469744" cy="259045"/>
    <xdr:sp macro="" textlink="">
      <xdr:nvSpPr>
        <xdr:cNvPr id="607" name="n_2mainValue【認定こども園・幼稚園・保育所】&#10;一人当たり面積">
          <a:extLst>
            <a:ext uri="{FF2B5EF4-FFF2-40B4-BE49-F238E27FC236}">
              <a16:creationId xmlns:a16="http://schemas.microsoft.com/office/drawing/2014/main" id="{FB80D891-AD77-4955-BDCA-904877BA15AA}"/>
            </a:ext>
          </a:extLst>
        </xdr:cNvPr>
        <xdr:cNvSpPr txBox="1"/>
      </xdr:nvSpPr>
      <xdr:spPr>
        <a:xfrm>
          <a:off x="20199427"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167657</xdr:rowOff>
    </xdr:from>
    <xdr:ext cx="469744" cy="259045"/>
    <xdr:sp macro="" textlink="">
      <xdr:nvSpPr>
        <xdr:cNvPr id="608" name="n_3mainValue【認定こども園・幼稚園・保育所】&#10;一人当たり面積">
          <a:extLst>
            <a:ext uri="{FF2B5EF4-FFF2-40B4-BE49-F238E27FC236}">
              <a16:creationId xmlns:a16="http://schemas.microsoft.com/office/drawing/2014/main" id="{5CFA8B71-D6D0-4566-AC4C-03EA9CB3D25D}"/>
            </a:ext>
          </a:extLst>
        </xdr:cNvPr>
        <xdr:cNvSpPr txBox="1"/>
      </xdr:nvSpPr>
      <xdr:spPr>
        <a:xfrm>
          <a:off x="19310427"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167657</xdr:rowOff>
    </xdr:from>
    <xdr:ext cx="469744" cy="259045"/>
    <xdr:sp macro="" textlink="">
      <xdr:nvSpPr>
        <xdr:cNvPr id="609" name="n_4mainValue【認定こども園・幼稚園・保育所】&#10;一人当たり面積">
          <a:extLst>
            <a:ext uri="{FF2B5EF4-FFF2-40B4-BE49-F238E27FC236}">
              <a16:creationId xmlns:a16="http://schemas.microsoft.com/office/drawing/2014/main" id="{34CECDB4-BEE9-4459-8B19-85E6453393AD}"/>
            </a:ext>
          </a:extLst>
        </xdr:cNvPr>
        <xdr:cNvSpPr txBox="1"/>
      </xdr:nvSpPr>
      <xdr:spPr>
        <a:xfrm>
          <a:off x="18421427"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3E0963C6-009E-47F5-9313-87D0254D73B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37D09EDE-962F-4023-BFB5-8A1CC95370F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FAFC50F5-B59D-43B6-A3E0-11844BE307E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F02A406E-A86A-4AE6-A657-B97E39768A3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CBFB8008-CD86-4FF9-84B1-36DD748B30E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DABEB668-1C75-4E98-A138-7D23062FFFE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67FB910E-EBB2-4244-BC36-B14DD3A2761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C5F46BB8-FA6E-41DC-AC70-91CA17C4FE8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B85FDCC9-51B0-45B2-A761-1E00F4D8B01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E04B44C9-4B92-4538-A10F-C5991BBC769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8E835667-AC60-4D1F-A6F7-AF283360F25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1" name="直線コネクタ 620">
          <a:extLst>
            <a:ext uri="{FF2B5EF4-FFF2-40B4-BE49-F238E27FC236}">
              <a16:creationId xmlns:a16="http://schemas.microsoft.com/office/drawing/2014/main" id="{B1CFE02F-4329-45A9-9BB2-D927E6DC01BB}"/>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22" name="テキスト ボックス 621">
          <a:extLst>
            <a:ext uri="{FF2B5EF4-FFF2-40B4-BE49-F238E27FC236}">
              <a16:creationId xmlns:a16="http://schemas.microsoft.com/office/drawing/2014/main" id="{7E6F72BC-5085-4710-B615-0A35D7FDD108}"/>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3" name="直線コネクタ 622">
          <a:extLst>
            <a:ext uri="{FF2B5EF4-FFF2-40B4-BE49-F238E27FC236}">
              <a16:creationId xmlns:a16="http://schemas.microsoft.com/office/drawing/2014/main" id="{285EB4C3-6E38-4563-B075-DBBCB0CDB103}"/>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4" name="テキスト ボックス 623">
          <a:extLst>
            <a:ext uri="{FF2B5EF4-FFF2-40B4-BE49-F238E27FC236}">
              <a16:creationId xmlns:a16="http://schemas.microsoft.com/office/drawing/2014/main" id="{B8DE4A99-A88B-43FA-BB23-0E3D70A6CD6F}"/>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5" name="直線コネクタ 624">
          <a:extLst>
            <a:ext uri="{FF2B5EF4-FFF2-40B4-BE49-F238E27FC236}">
              <a16:creationId xmlns:a16="http://schemas.microsoft.com/office/drawing/2014/main" id="{16FF2A2B-50D4-4327-9E4C-35E0A5A2EBFF}"/>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6" name="テキスト ボックス 625">
          <a:extLst>
            <a:ext uri="{FF2B5EF4-FFF2-40B4-BE49-F238E27FC236}">
              <a16:creationId xmlns:a16="http://schemas.microsoft.com/office/drawing/2014/main" id="{737E4E1A-2528-482B-8A93-9B564D6AA0C2}"/>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7" name="直線コネクタ 626">
          <a:extLst>
            <a:ext uri="{FF2B5EF4-FFF2-40B4-BE49-F238E27FC236}">
              <a16:creationId xmlns:a16="http://schemas.microsoft.com/office/drawing/2014/main" id="{270D3C67-012D-43E3-A2DD-23123B7D0BAF}"/>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8" name="テキスト ボックス 627">
          <a:extLst>
            <a:ext uri="{FF2B5EF4-FFF2-40B4-BE49-F238E27FC236}">
              <a16:creationId xmlns:a16="http://schemas.microsoft.com/office/drawing/2014/main" id="{4192B622-C31C-443B-8FBB-FBF0A3937274}"/>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0862B8D1-B76B-400B-8D65-26BFAEA3E64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0" name="テキスト ボックス 629">
          <a:extLst>
            <a:ext uri="{FF2B5EF4-FFF2-40B4-BE49-F238E27FC236}">
              <a16:creationId xmlns:a16="http://schemas.microsoft.com/office/drawing/2014/main" id="{69CEF8B8-A6FB-4640-AEA1-E099E1C699EE}"/>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学校施設】&#10;有形固定資産減価償却率グラフ枠">
          <a:extLst>
            <a:ext uri="{FF2B5EF4-FFF2-40B4-BE49-F238E27FC236}">
              <a16:creationId xmlns:a16="http://schemas.microsoft.com/office/drawing/2014/main" id="{C2A38F61-B8F8-4B2F-8545-72AE5C312A5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134874</xdr:rowOff>
    </xdr:to>
    <xdr:cxnSp macro="">
      <xdr:nvCxnSpPr>
        <xdr:cNvPr id="632" name="直線コネクタ 631">
          <a:extLst>
            <a:ext uri="{FF2B5EF4-FFF2-40B4-BE49-F238E27FC236}">
              <a16:creationId xmlns:a16="http://schemas.microsoft.com/office/drawing/2014/main" id="{80B432CA-DC2A-492A-A933-1CEFB5E83856}"/>
            </a:ext>
          </a:extLst>
        </xdr:cNvPr>
        <xdr:cNvCxnSpPr/>
      </xdr:nvCxnSpPr>
      <xdr:spPr>
        <a:xfrm flipV="1">
          <a:off x="16318864" y="9464040"/>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138701</xdr:rowOff>
    </xdr:from>
    <xdr:ext cx="405111" cy="259045"/>
    <xdr:sp macro="" textlink="">
      <xdr:nvSpPr>
        <xdr:cNvPr id="633" name="【学校施設】&#10;有形固定資産減価償却率最小値テキスト">
          <a:extLst>
            <a:ext uri="{FF2B5EF4-FFF2-40B4-BE49-F238E27FC236}">
              <a16:creationId xmlns:a16="http://schemas.microsoft.com/office/drawing/2014/main" id="{ED924C5C-CD0B-45A4-AA3E-3B6108A34DD7}"/>
            </a:ext>
          </a:extLst>
        </xdr:cNvPr>
        <xdr:cNvSpPr txBox="1"/>
      </xdr:nvSpPr>
      <xdr:spPr>
        <a:xfrm>
          <a:off x="16357600" y="1094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134874</xdr:rowOff>
    </xdr:from>
    <xdr:to>
      <xdr:col>86</xdr:col>
      <xdr:colOff>25400</xdr:colOff>
      <xdr:row>63</xdr:row>
      <xdr:rowOff>134874</xdr:rowOff>
    </xdr:to>
    <xdr:cxnSp macro="">
      <xdr:nvCxnSpPr>
        <xdr:cNvPr id="634" name="直線コネクタ 633">
          <a:extLst>
            <a:ext uri="{FF2B5EF4-FFF2-40B4-BE49-F238E27FC236}">
              <a16:creationId xmlns:a16="http://schemas.microsoft.com/office/drawing/2014/main" id="{71C43A39-7FF7-4BE8-A327-EA1467C696E6}"/>
            </a:ext>
          </a:extLst>
        </xdr:cNvPr>
        <xdr:cNvCxnSpPr/>
      </xdr:nvCxnSpPr>
      <xdr:spPr>
        <a:xfrm>
          <a:off x="16230600" y="1093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35" name="【学校施設】&#10;有形固定資産減価償却率最大値テキスト">
          <a:extLst>
            <a:ext uri="{FF2B5EF4-FFF2-40B4-BE49-F238E27FC236}">
              <a16:creationId xmlns:a16="http://schemas.microsoft.com/office/drawing/2014/main" id="{B4A1DB35-79C1-49A7-96B4-480762C76165}"/>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36" name="直線コネクタ 635">
          <a:extLst>
            <a:ext uri="{FF2B5EF4-FFF2-40B4-BE49-F238E27FC236}">
              <a16:creationId xmlns:a16="http://schemas.microsoft.com/office/drawing/2014/main" id="{24D48E91-BBB8-435C-8CBE-BD432BB0EF9A}"/>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79519</xdr:rowOff>
    </xdr:from>
    <xdr:ext cx="405111" cy="259045"/>
    <xdr:sp macro="" textlink="">
      <xdr:nvSpPr>
        <xdr:cNvPr id="637" name="【学校施設】&#10;有形固定資産減価償却率平均値テキスト">
          <a:extLst>
            <a:ext uri="{FF2B5EF4-FFF2-40B4-BE49-F238E27FC236}">
              <a16:creationId xmlns:a16="http://schemas.microsoft.com/office/drawing/2014/main" id="{422492C2-D052-4920-9946-06B0FA9A2D75}"/>
            </a:ext>
          </a:extLst>
        </xdr:cNvPr>
        <xdr:cNvSpPr txBox="1"/>
      </xdr:nvSpPr>
      <xdr:spPr>
        <a:xfrm>
          <a:off x="16357600" y="10023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56642</xdr:rowOff>
    </xdr:from>
    <xdr:to>
      <xdr:col>85</xdr:col>
      <xdr:colOff>177800</xdr:colOff>
      <xdr:row>59</xdr:row>
      <xdr:rowOff>158242</xdr:rowOff>
    </xdr:to>
    <xdr:sp macro="" textlink="">
      <xdr:nvSpPr>
        <xdr:cNvPr id="638" name="フローチャート: 判断 637">
          <a:extLst>
            <a:ext uri="{FF2B5EF4-FFF2-40B4-BE49-F238E27FC236}">
              <a16:creationId xmlns:a16="http://schemas.microsoft.com/office/drawing/2014/main" id="{2B530347-3744-4CAA-87D6-7A068ED427CE}"/>
            </a:ext>
          </a:extLst>
        </xdr:cNvPr>
        <xdr:cNvSpPr/>
      </xdr:nvSpPr>
      <xdr:spPr>
        <a:xfrm>
          <a:off x="16268700" y="1017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42926</xdr:rowOff>
    </xdr:from>
    <xdr:to>
      <xdr:col>81</xdr:col>
      <xdr:colOff>101600</xdr:colOff>
      <xdr:row>59</xdr:row>
      <xdr:rowOff>144526</xdr:rowOff>
    </xdr:to>
    <xdr:sp macro="" textlink="">
      <xdr:nvSpPr>
        <xdr:cNvPr id="639" name="フローチャート: 判断 638">
          <a:extLst>
            <a:ext uri="{FF2B5EF4-FFF2-40B4-BE49-F238E27FC236}">
              <a16:creationId xmlns:a16="http://schemas.microsoft.com/office/drawing/2014/main" id="{00B528B6-DD2C-4EFF-B8FC-A72F480AB298}"/>
            </a:ext>
          </a:extLst>
        </xdr:cNvPr>
        <xdr:cNvSpPr/>
      </xdr:nvSpPr>
      <xdr:spPr>
        <a:xfrm>
          <a:off x="154305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31496</xdr:rowOff>
    </xdr:from>
    <xdr:to>
      <xdr:col>76</xdr:col>
      <xdr:colOff>165100</xdr:colOff>
      <xdr:row>59</xdr:row>
      <xdr:rowOff>133096</xdr:rowOff>
    </xdr:to>
    <xdr:sp macro="" textlink="">
      <xdr:nvSpPr>
        <xdr:cNvPr id="640" name="フローチャート: 判断 639">
          <a:extLst>
            <a:ext uri="{FF2B5EF4-FFF2-40B4-BE49-F238E27FC236}">
              <a16:creationId xmlns:a16="http://schemas.microsoft.com/office/drawing/2014/main" id="{F774D3A5-8A43-4ED9-B9EA-5AB01AFC6F25}"/>
            </a:ext>
          </a:extLst>
        </xdr:cNvPr>
        <xdr:cNvSpPr/>
      </xdr:nvSpPr>
      <xdr:spPr>
        <a:xfrm>
          <a:off x="145415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xdr:rowOff>
    </xdr:from>
    <xdr:to>
      <xdr:col>72</xdr:col>
      <xdr:colOff>38100</xdr:colOff>
      <xdr:row>59</xdr:row>
      <xdr:rowOff>117094</xdr:rowOff>
    </xdr:to>
    <xdr:sp macro="" textlink="">
      <xdr:nvSpPr>
        <xdr:cNvPr id="641" name="フローチャート: 判断 640">
          <a:extLst>
            <a:ext uri="{FF2B5EF4-FFF2-40B4-BE49-F238E27FC236}">
              <a16:creationId xmlns:a16="http://schemas.microsoft.com/office/drawing/2014/main" id="{6EE06176-CE41-4DFC-9FF4-07364AFD18A1}"/>
            </a:ext>
          </a:extLst>
        </xdr:cNvPr>
        <xdr:cNvSpPr/>
      </xdr:nvSpPr>
      <xdr:spPr>
        <a:xfrm>
          <a:off x="13652500" y="1013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166370</xdr:rowOff>
    </xdr:from>
    <xdr:to>
      <xdr:col>67</xdr:col>
      <xdr:colOff>101600</xdr:colOff>
      <xdr:row>59</xdr:row>
      <xdr:rowOff>96520</xdr:rowOff>
    </xdr:to>
    <xdr:sp macro="" textlink="">
      <xdr:nvSpPr>
        <xdr:cNvPr id="642" name="フローチャート: 判断 641">
          <a:extLst>
            <a:ext uri="{FF2B5EF4-FFF2-40B4-BE49-F238E27FC236}">
              <a16:creationId xmlns:a16="http://schemas.microsoft.com/office/drawing/2014/main" id="{A21C405E-6DC7-48A8-A14A-50A7195513EC}"/>
            </a:ext>
          </a:extLst>
        </xdr:cNvPr>
        <xdr:cNvSpPr/>
      </xdr:nvSpPr>
      <xdr:spPr>
        <a:xfrm>
          <a:off x="12763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BB7E14D1-F913-4823-8467-4D84EC10B64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3F7B8547-DB67-46F2-8440-7C6CE58AF86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880E5EF4-EFF3-406E-8092-75FA1C887E3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E409CD60-5C19-4C02-B901-9397EE7C41B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48A6AC3B-8FC8-4EB5-A3D6-6FA1DAA51AE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111506</xdr:rowOff>
    </xdr:from>
    <xdr:to>
      <xdr:col>85</xdr:col>
      <xdr:colOff>177800</xdr:colOff>
      <xdr:row>60</xdr:row>
      <xdr:rowOff>41656</xdr:rowOff>
    </xdr:to>
    <xdr:sp macro="" textlink="">
      <xdr:nvSpPr>
        <xdr:cNvPr id="648" name="楕円 647">
          <a:extLst>
            <a:ext uri="{FF2B5EF4-FFF2-40B4-BE49-F238E27FC236}">
              <a16:creationId xmlns:a16="http://schemas.microsoft.com/office/drawing/2014/main" id="{AF216372-E6E1-4A30-B168-EE62A2752C02}"/>
            </a:ext>
          </a:extLst>
        </xdr:cNvPr>
        <xdr:cNvSpPr/>
      </xdr:nvSpPr>
      <xdr:spPr>
        <a:xfrm>
          <a:off x="16268700" y="1022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89933</xdr:rowOff>
    </xdr:from>
    <xdr:ext cx="405111" cy="259045"/>
    <xdr:sp macro="" textlink="">
      <xdr:nvSpPr>
        <xdr:cNvPr id="649" name="【学校施設】&#10;有形固定資産減価償却率該当値テキスト">
          <a:extLst>
            <a:ext uri="{FF2B5EF4-FFF2-40B4-BE49-F238E27FC236}">
              <a16:creationId xmlns:a16="http://schemas.microsoft.com/office/drawing/2014/main" id="{5DE19510-FAFD-432B-9D34-5994CEFBA467}"/>
            </a:ext>
          </a:extLst>
        </xdr:cNvPr>
        <xdr:cNvSpPr txBox="1"/>
      </xdr:nvSpPr>
      <xdr:spPr>
        <a:xfrm>
          <a:off x="16357600" y="1020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104648</xdr:rowOff>
    </xdr:from>
    <xdr:to>
      <xdr:col>81</xdr:col>
      <xdr:colOff>101600</xdr:colOff>
      <xdr:row>60</xdr:row>
      <xdr:rowOff>34798</xdr:rowOff>
    </xdr:to>
    <xdr:sp macro="" textlink="">
      <xdr:nvSpPr>
        <xdr:cNvPr id="650" name="楕円 649">
          <a:extLst>
            <a:ext uri="{FF2B5EF4-FFF2-40B4-BE49-F238E27FC236}">
              <a16:creationId xmlns:a16="http://schemas.microsoft.com/office/drawing/2014/main" id="{B401F173-939F-49DB-9800-EABBE9DEEFCB}"/>
            </a:ext>
          </a:extLst>
        </xdr:cNvPr>
        <xdr:cNvSpPr/>
      </xdr:nvSpPr>
      <xdr:spPr>
        <a:xfrm>
          <a:off x="15430500" y="1022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155448</xdr:rowOff>
    </xdr:from>
    <xdr:to>
      <xdr:col>85</xdr:col>
      <xdr:colOff>127000</xdr:colOff>
      <xdr:row>59</xdr:row>
      <xdr:rowOff>162306</xdr:rowOff>
    </xdr:to>
    <xdr:cxnSp macro="">
      <xdr:nvCxnSpPr>
        <xdr:cNvPr id="651" name="直線コネクタ 650">
          <a:extLst>
            <a:ext uri="{FF2B5EF4-FFF2-40B4-BE49-F238E27FC236}">
              <a16:creationId xmlns:a16="http://schemas.microsoft.com/office/drawing/2014/main" id="{9F9047CC-9AED-4D36-A809-1A5EBF3FD48B}"/>
            </a:ext>
          </a:extLst>
        </xdr:cNvPr>
        <xdr:cNvCxnSpPr/>
      </xdr:nvCxnSpPr>
      <xdr:spPr>
        <a:xfrm>
          <a:off x="15481300" y="10270998"/>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134366</xdr:rowOff>
    </xdr:from>
    <xdr:to>
      <xdr:col>76</xdr:col>
      <xdr:colOff>165100</xdr:colOff>
      <xdr:row>60</xdr:row>
      <xdr:rowOff>64516</xdr:rowOff>
    </xdr:to>
    <xdr:sp macro="" textlink="">
      <xdr:nvSpPr>
        <xdr:cNvPr id="652" name="楕円 651">
          <a:extLst>
            <a:ext uri="{FF2B5EF4-FFF2-40B4-BE49-F238E27FC236}">
              <a16:creationId xmlns:a16="http://schemas.microsoft.com/office/drawing/2014/main" id="{0B661C6A-DFB0-40D1-898E-EE1519C7D016}"/>
            </a:ext>
          </a:extLst>
        </xdr:cNvPr>
        <xdr:cNvSpPr/>
      </xdr:nvSpPr>
      <xdr:spPr>
        <a:xfrm>
          <a:off x="14541500" y="1024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155448</xdr:rowOff>
    </xdr:from>
    <xdr:to>
      <xdr:col>81</xdr:col>
      <xdr:colOff>50800</xdr:colOff>
      <xdr:row>60</xdr:row>
      <xdr:rowOff>13716</xdr:rowOff>
    </xdr:to>
    <xdr:cxnSp macro="">
      <xdr:nvCxnSpPr>
        <xdr:cNvPr id="653" name="直線コネクタ 652">
          <a:extLst>
            <a:ext uri="{FF2B5EF4-FFF2-40B4-BE49-F238E27FC236}">
              <a16:creationId xmlns:a16="http://schemas.microsoft.com/office/drawing/2014/main" id="{351D5A43-40EA-475D-956D-D717287050C8}"/>
            </a:ext>
          </a:extLst>
        </xdr:cNvPr>
        <xdr:cNvCxnSpPr/>
      </xdr:nvCxnSpPr>
      <xdr:spPr>
        <a:xfrm flipV="1">
          <a:off x="14592300" y="1027099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68072</xdr:rowOff>
    </xdr:from>
    <xdr:to>
      <xdr:col>72</xdr:col>
      <xdr:colOff>38100</xdr:colOff>
      <xdr:row>59</xdr:row>
      <xdr:rowOff>169672</xdr:rowOff>
    </xdr:to>
    <xdr:sp macro="" textlink="">
      <xdr:nvSpPr>
        <xdr:cNvPr id="654" name="楕円 653">
          <a:extLst>
            <a:ext uri="{FF2B5EF4-FFF2-40B4-BE49-F238E27FC236}">
              <a16:creationId xmlns:a16="http://schemas.microsoft.com/office/drawing/2014/main" id="{D8654451-C135-43BF-BFE8-71EEE77D9D16}"/>
            </a:ext>
          </a:extLst>
        </xdr:cNvPr>
        <xdr:cNvSpPr/>
      </xdr:nvSpPr>
      <xdr:spPr>
        <a:xfrm>
          <a:off x="13652500" y="1018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118872</xdr:rowOff>
    </xdr:from>
    <xdr:to>
      <xdr:col>76</xdr:col>
      <xdr:colOff>114300</xdr:colOff>
      <xdr:row>60</xdr:row>
      <xdr:rowOff>13716</xdr:rowOff>
    </xdr:to>
    <xdr:cxnSp macro="">
      <xdr:nvCxnSpPr>
        <xdr:cNvPr id="655" name="直線コネクタ 654">
          <a:extLst>
            <a:ext uri="{FF2B5EF4-FFF2-40B4-BE49-F238E27FC236}">
              <a16:creationId xmlns:a16="http://schemas.microsoft.com/office/drawing/2014/main" id="{84A5B51B-7F42-4B2C-BCA1-0F153439451F}"/>
            </a:ext>
          </a:extLst>
        </xdr:cNvPr>
        <xdr:cNvCxnSpPr/>
      </xdr:nvCxnSpPr>
      <xdr:spPr>
        <a:xfrm>
          <a:off x="13703300" y="10234422"/>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47498</xdr:rowOff>
    </xdr:from>
    <xdr:to>
      <xdr:col>67</xdr:col>
      <xdr:colOff>101600</xdr:colOff>
      <xdr:row>59</xdr:row>
      <xdr:rowOff>149098</xdr:rowOff>
    </xdr:to>
    <xdr:sp macro="" textlink="">
      <xdr:nvSpPr>
        <xdr:cNvPr id="656" name="楕円 655">
          <a:extLst>
            <a:ext uri="{FF2B5EF4-FFF2-40B4-BE49-F238E27FC236}">
              <a16:creationId xmlns:a16="http://schemas.microsoft.com/office/drawing/2014/main" id="{670B3E72-0A2C-4E89-95FB-811BD8BA5F55}"/>
            </a:ext>
          </a:extLst>
        </xdr:cNvPr>
        <xdr:cNvSpPr/>
      </xdr:nvSpPr>
      <xdr:spPr>
        <a:xfrm>
          <a:off x="12763500" y="1016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98298</xdr:rowOff>
    </xdr:from>
    <xdr:to>
      <xdr:col>71</xdr:col>
      <xdr:colOff>177800</xdr:colOff>
      <xdr:row>59</xdr:row>
      <xdr:rowOff>118872</xdr:rowOff>
    </xdr:to>
    <xdr:cxnSp macro="">
      <xdr:nvCxnSpPr>
        <xdr:cNvPr id="657" name="直線コネクタ 656">
          <a:extLst>
            <a:ext uri="{FF2B5EF4-FFF2-40B4-BE49-F238E27FC236}">
              <a16:creationId xmlns:a16="http://schemas.microsoft.com/office/drawing/2014/main" id="{42D13A0E-C175-4C21-9FDA-3278954015B0}"/>
            </a:ext>
          </a:extLst>
        </xdr:cNvPr>
        <xdr:cNvCxnSpPr/>
      </xdr:nvCxnSpPr>
      <xdr:spPr>
        <a:xfrm>
          <a:off x="12814300" y="1021384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161053</xdr:rowOff>
    </xdr:from>
    <xdr:ext cx="405111" cy="259045"/>
    <xdr:sp macro="" textlink="">
      <xdr:nvSpPr>
        <xdr:cNvPr id="658" name="n_1aveValue【学校施設】&#10;有形固定資産減価償却率">
          <a:extLst>
            <a:ext uri="{FF2B5EF4-FFF2-40B4-BE49-F238E27FC236}">
              <a16:creationId xmlns:a16="http://schemas.microsoft.com/office/drawing/2014/main" id="{1DD1036E-1F24-472C-ACD7-9E0AE07B31F8}"/>
            </a:ext>
          </a:extLst>
        </xdr:cNvPr>
        <xdr:cNvSpPr txBox="1"/>
      </xdr:nvSpPr>
      <xdr:spPr>
        <a:xfrm>
          <a:off x="15266044" y="993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149623</xdr:rowOff>
    </xdr:from>
    <xdr:ext cx="405111" cy="259045"/>
    <xdr:sp macro="" textlink="">
      <xdr:nvSpPr>
        <xdr:cNvPr id="659" name="n_2aveValue【学校施設】&#10;有形固定資産減価償却率">
          <a:extLst>
            <a:ext uri="{FF2B5EF4-FFF2-40B4-BE49-F238E27FC236}">
              <a16:creationId xmlns:a16="http://schemas.microsoft.com/office/drawing/2014/main" id="{2C9E7B05-7247-420E-8C33-8CFAA98F37B4}"/>
            </a:ext>
          </a:extLst>
        </xdr:cNvPr>
        <xdr:cNvSpPr txBox="1"/>
      </xdr:nvSpPr>
      <xdr:spPr>
        <a:xfrm>
          <a:off x="14389744" y="992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133621</xdr:rowOff>
    </xdr:from>
    <xdr:ext cx="405111" cy="259045"/>
    <xdr:sp macro="" textlink="">
      <xdr:nvSpPr>
        <xdr:cNvPr id="660" name="n_3aveValue【学校施設】&#10;有形固定資産減価償却率">
          <a:extLst>
            <a:ext uri="{FF2B5EF4-FFF2-40B4-BE49-F238E27FC236}">
              <a16:creationId xmlns:a16="http://schemas.microsoft.com/office/drawing/2014/main" id="{E33D803F-4627-45EE-944D-A3FB3578F484}"/>
            </a:ext>
          </a:extLst>
        </xdr:cNvPr>
        <xdr:cNvSpPr txBox="1"/>
      </xdr:nvSpPr>
      <xdr:spPr>
        <a:xfrm>
          <a:off x="13500744" y="9906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113047</xdr:rowOff>
    </xdr:from>
    <xdr:ext cx="405111" cy="259045"/>
    <xdr:sp macro="" textlink="">
      <xdr:nvSpPr>
        <xdr:cNvPr id="661" name="n_4aveValue【学校施設】&#10;有形固定資産減価償却率">
          <a:extLst>
            <a:ext uri="{FF2B5EF4-FFF2-40B4-BE49-F238E27FC236}">
              <a16:creationId xmlns:a16="http://schemas.microsoft.com/office/drawing/2014/main" id="{C2F8BCBF-B86C-4F3A-9FD2-88C0E1F5AE62}"/>
            </a:ext>
          </a:extLst>
        </xdr:cNvPr>
        <xdr:cNvSpPr txBox="1"/>
      </xdr:nvSpPr>
      <xdr:spPr>
        <a:xfrm>
          <a:off x="126117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25925</xdr:rowOff>
    </xdr:from>
    <xdr:ext cx="405111" cy="259045"/>
    <xdr:sp macro="" textlink="">
      <xdr:nvSpPr>
        <xdr:cNvPr id="662" name="n_1mainValue【学校施設】&#10;有形固定資産減価償却率">
          <a:extLst>
            <a:ext uri="{FF2B5EF4-FFF2-40B4-BE49-F238E27FC236}">
              <a16:creationId xmlns:a16="http://schemas.microsoft.com/office/drawing/2014/main" id="{09BB7270-2957-449E-AEB5-78E3624DE7C7}"/>
            </a:ext>
          </a:extLst>
        </xdr:cNvPr>
        <xdr:cNvSpPr txBox="1"/>
      </xdr:nvSpPr>
      <xdr:spPr>
        <a:xfrm>
          <a:off x="15266044" y="10312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55643</xdr:rowOff>
    </xdr:from>
    <xdr:ext cx="405111" cy="259045"/>
    <xdr:sp macro="" textlink="">
      <xdr:nvSpPr>
        <xdr:cNvPr id="663" name="n_2mainValue【学校施設】&#10;有形固定資産減価償却率">
          <a:extLst>
            <a:ext uri="{FF2B5EF4-FFF2-40B4-BE49-F238E27FC236}">
              <a16:creationId xmlns:a16="http://schemas.microsoft.com/office/drawing/2014/main" id="{1057E117-EBB9-4CBE-9A5D-0333F5530E9C}"/>
            </a:ext>
          </a:extLst>
        </xdr:cNvPr>
        <xdr:cNvSpPr txBox="1"/>
      </xdr:nvSpPr>
      <xdr:spPr>
        <a:xfrm>
          <a:off x="14389744" y="10342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160799</xdr:rowOff>
    </xdr:from>
    <xdr:ext cx="405111" cy="259045"/>
    <xdr:sp macro="" textlink="">
      <xdr:nvSpPr>
        <xdr:cNvPr id="664" name="n_3mainValue【学校施設】&#10;有形固定資産減価償却率">
          <a:extLst>
            <a:ext uri="{FF2B5EF4-FFF2-40B4-BE49-F238E27FC236}">
              <a16:creationId xmlns:a16="http://schemas.microsoft.com/office/drawing/2014/main" id="{A98DDCF0-FB24-4679-8668-DCF35B2E01EA}"/>
            </a:ext>
          </a:extLst>
        </xdr:cNvPr>
        <xdr:cNvSpPr txBox="1"/>
      </xdr:nvSpPr>
      <xdr:spPr>
        <a:xfrm>
          <a:off x="13500744" y="1027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140225</xdr:rowOff>
    </xdr:from>
    <xdr:ext cx="405111" cy="259045"/>
    <xdr:sp macro="" textlink="">
      <xdr:nvSpPr>
        <xdr:cNvPr id="665" name="n_4mainValue【学校施設】&#10;有形固定資産減価償却率">
          <a:extLst>
            <a:ext uri="{FF2B5EF4-FFF2-40B4-BE49-F238E27FC236}">
              <a16:creationId xmlns:a16="http://schemas.microsoft.com/office/drawing/2014/main" id="{A83F0EA8-36BF-41B5-8A88-F68B41534104}"/>
            </a:ext>
          </a:extLst>
        </xdr:cNvPr>
        <xdr:cNvSpPr txBox="1"/>
      </xdr:nvSpPr>
      <xdr:spPr>
        <a:xfrm>
          <a:off x="12611744" y="1025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483FCB7C-0FA7-4BF1-BFC1-DF908022335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C80912CE-D538-4741-8363-3E9104A566C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BB2FEFB7-FDAC-45C3-8093-AD95021F83E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2C53609A-03DF-4DE2-8663-6E4CD462330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0AE535D7-0F5F-4A62-BE96-B102BEE1DB9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15DF23BE-AD82-467C-95C9-13EF762D252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506B9180-91B3-48D8-A79D-2EEEE2E8F8A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3957BE47-49D7-4433-A0D5-C1FF3937BF5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ACA90F9C-0288-47BA-8619-2E1822B877A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2C160726-FC21-4D24-9EA0-5ECCEAF462E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6" name="テキスト ボックス 675">
          <a:extLst>
            <a:ext uri="{FF2B5EF4-FFF2-40B4-BE49-F238E27FC236}">
              <a16:creationId xmlns:a16="http://schemas.microsoft.com/office/drawing/2014/main" id="{A1D1E581-BE9F-47FA-91D4-D19ABA2E42AC}"/>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677" name="直線コネクタ 676">
          <a:extLst>
            <a:ext uri="{FF2B5EF4-FFF2-40B4-BE49-F238E27FC236}">
              <a16:creationId xmlns:a16="http://schemas.microsoft.com/office/drawing/2014/main" id="{DFB0DB62-CE01-4F22-8693-6655E7F938ED}"/>
            </a:ext>
          </a:extLst>
        </xdr:cNvPr>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78" name="テキスト ボックス 677">
          <a:extLst>
            <a:ext uri="{FF2B5EF4-FFF2-40B4-BE49-F238E27FC236}">
              <a16:creationId xmlns:a16="http://schemas.microsoft.com/office/drawing/2014/main" id="{0074C25B-C14A-4EA4-9822-B28D1F679C76}"/>
            </a:ext>
          </a:extLst>
        </xdr:cNvPr>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9" name="直線コネクタ 678">
          <a:extLst>
            <a:ext uri="{FF2B5EF4-FFF2-40B4-BE49-F238E27FC236}">
              <a16:creationId xmlns:a16="http://schemas.microsoft.com/office/drawing/2014/main" id="{F8D64F1B-B45D-47F5-AC18-7F45EF0162C4}"/>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80" name="テキスト ボックス 679">
          <a:extLst>
            <a:ext uri="{FF2B5EF4-FFF2-40B4-BE49-F238E27FC236}">
              <a16:creationId xmlns:a16="http://schemas.microsoft.com/office/drawing/2014/main" id="{708A9AB0-1642-4CA4-A4CF-547043DE978C}"/>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81" name="直線コネクタ 680">
          <a:extLst>
            <a:ext uri="{FF2B5EF4-FFF2-40B4-BE49-F238E27FC236}">
              <a16:creationId xmlns:a16="http://schemas.microsoft.com/office/drawing/2014/main" id="{BDBC780E-A56C-4890-95D0-FEB11930E708}"/>
            </a:ext>
          </a:extLst>
        </xdr:cNvPr>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82" name="テキスト ボックス 681">
          <a:extLst>
            <a:ext uri="{FF2B5EF4-FFF2-40B4-BE49-F238E27FC236}">
              <a16:creationId xmlns:a16="http://schemas.microsoft.com/office/drawing/2014/main" id="{3953E74F-5810-4416-82BF-2D78D6F0B304}"/>
            </a:ext>
          </a:extLst>
        </xdr:cNvPr>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a:extLst>
            <a:ext uri="{FF2B5EF4-FFF2-40B4-BE49-F238E27FC236}">
              <a16:creationId xmlns:a16="http://schemas.microsoft.com/office/drawing/2014/main" id="{9CB07385-289D-4A8B-A7C2-AB163F1B8BB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a:extLst>
            <a:ext uri="{FF2B5EF4-FFF2-40B4-BE49-F238E27FC236}">
              <a16:creationId xmlns:a16="http://schemas.microsoft.com/office/drawing/2014/main" id="{DB28D0FB-E5B7-452A-8B1C-6657C5415F9E}"/>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85" name="直線コネクタ 684">
          <a:extLst>
            <a:ext uri="{FF2B5EF4-FFF2-40B4-BE49-F238E27FC236}">
              <a16:creationId xmlns:a16="http://schemas.microsoft.com/office/drawing/2014/main" id="{28E2E689-325B-490A-94E3-02D42DFD01F9}"/>
            </a:ext>
          </a:extLst>
        </xdr:cNvPr>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86" name="テキスト ボックス 685">
          <a:extLst>
            <a:ext uri="{FF2B5EF4-FFF2-40B4-BE49-F238E27FC236}">
              <a16:creationId xmlns:a16="http://schemas.microsoft.com/office/drawing/2014/main" id="{3C0C418E-DF7D-44B2-AA13-4485B68EBD09}"/>
            </a:ext>
          </a:extLst>
        </xdr:cNvPr>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7" name="直線コネクタ 686">
          <a:extLst>
            <a:ext uri="{FF2B5EF4-FFF2-40B4-BE49-F238E27FC236}">
              <a16:creationId xmlns:a16="http://schemas.microsoft.com/office/drawing/2014/main" id="{F05E078C-C9B8-4F17-84C5-BA6C3964299F}"/>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88" name="テキスト ボックス 687">
          <a:extLst>
            <a:ext uri="{FF2B5EF4-FFF2-40B4-BE49-F238E27FC236}">
              <a16:creationId xmlns:a16="http://schemas.microsoft.com/office/drawing/2014/main" id="{0C7F6F05-EA48-41DF-A3F7-E862A6F59D45}"/>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89" name="直線コネクタ 688">
          <a:extLst>
            <a:ext uri="{FF2B5EF4-FFF2-40B4-BE49-F238E27FC236}">
              <a16:creationId xmlns:a16="http://schemas.microsoft.com/office/drawing/2014/main" id="{8E0738F3-0955-491E-AF28-A1CB3E841C70}"/>
            </a:ext>
          </a:extLst>
        </xdr:cNvPr>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90" name="テキスト ボックス 689">
          <a:extLst>
            <a:ext uri="{FF2B5EF4-FFF2-40B4-BE49-F238E27FC236}">
              <a16:creationId xmlns:a16="http://schemas.microsoft.com/office/drawing/2014/main" id="{538FAE5E-BB7C-451D-9A45-86B9F8A3E4BF}"/>
            </a:ext>
          </a:extLst>
        </xdr:cNvPr>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3DDD9210-F4A6-4903-BD2F-48C34738F14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AE271EEB-35B4-4DDF-BD1E-840AABC1B6D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学校施設】&#10;一人当たり面積グラフ枠">
          <a:extLst>
            <a:ext uri="{FF2B5EF4-FFF2-40B4-BE49-F238E27FC236}">
              <a16:creationId xmlns:a16="http://schemas.microsoft.com/office/drawing/2014/main" id="{31D22AEB-7103-4219-BE5D-863F1425192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18574</xdr:rowOff>
    </xdr:from>
    <xdr:to>
      <xdr:col>116</xdr:col>
      <xdr:colOff>62864</xdr:colOff>
      <xdr:row>63</xdr:row>
      <xdr:rowOff>161449</xdr:rowOff>
    </xdr:to>
    <xdr:cxnSp macro="">
      <xdr:nvCxnSpPr>
        <xdr:cNvPr id="694" name="直線コネクタ 693">
          <a:extLst>
            <a:ext uri="{FF2B5EF4-FFF2-40B4-BE49-F238E27FC236}">
              <a16:creationId xmlns:a16="http://schemas.microsoft.com/office/drawing/2014/main" id="{C8229065-4D4C-463E-8123-B58E3B168B0D}"/>
            </a:ext>
          </a:extLst>
        </xdr:cNvPr>
        <xdr:cNvCxnSpPr/>
      </xdr:nvCxnSpPr>
      <xdr:spPr>
        <a:xfrm flipV="1">
          <a:off x="22160864" y="9619774"/>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165276</xdr:rowOff>
    </xdr:from>
    <xdr:ext cx="469744" cy="259045"/>
    <xdr:sp macro="" textlink="">
      <xdr:nvSpPr>
        <xdr:cNvPr id="695" name="【学校施設】&#10;一人当たり面積最小値テキスト">
          <a:extLst>
            <a:ext uri="{FF2B5EF4-FFF2-40B4-BE49-F238E27FC236}">
              <a16:creationId xmlns:a16="http://schemas.microsoft.com/office/drawing/2014/main" id="{C4689748-97D7-4A70-85E1-9D2ACEA6B74D}"/>
            </a:ext>
          </a:extLst>
        </xdr:cNvPr>
        <xdr:cNvSpPr txBox="1"/>
      </xdr:nvSpPr>
      <xdr:spPr>
        <a:xfrm>
          <a:off x="22199600" y="10966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161449</xdr:rowOff>
    </xdr:from>
    <xdr:to>
      <xdr:col>116</xdr:col>
      <xdr:colOff>152400</xdr:colOff>
      <xdr:row>63</xdr:row>
      <xdr:rowOff>161449</xdr:rowOff>
    </xdr:to>
    <xdr:cxnSp macro="">
      <xdr:nvCxnSpPr>
        <xdr:cNvPr id="696" name="直線コネクタ 695">
          <a:extLst>
            <a:ext uri="{FF2B5EF4-FFF2-40B4-BE49-F238E27FC236}">
              <a16:creationId xmlns:a16="http://schemas.microsoft.com/office/drawing/2014/main" id="{09CD3F9E-EA3D-4D4B-8E1D-419EF6F1014F}"/>
            </a:ext>
          </a:extLst>
        </xdr:cNvPr>
        <xdr:cNvCxnSpPr/>
      </xdr:nvCxnSpPr>
      <xdr:spPr>
        <a:xfrm>
          <a:off x="22072600" y="10962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136701</xdr:rowOff>
    </xdr:from>
    <xdr:ext cx="469744" cy="259045"/>
    <xdr:sp macro="" textlink="">
      <xdr:nvSpPr>
        <xdr:cNvPr id="697" name="【学校施設】&#10;一人当たり面積最大値テキスト">
          <a:extLst>
            <a:ext uri="{FF2B5EF4-FFF2-40B4-BE49-F238E27FC236}">
              <a16:creationId xmlns:a16="http://schemas.microsoft.com/office/drawing/2014/main" id="{DA96499B-DB04-4CF0-BB92-70256A9FBE9B}"/>
            </a:ext>
          </a:extLst>
        </xdr:cNvPr>
        <xdr:cNvSpPr txBox="1"/>
      </xdr:nvSpPr>
      <xdr:spPr>
        <a:xfrm>
          <a:off x="22199600" y="939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18574</xdr:rowOff>
    </xdr:from>
    <xdr:to>
      <xdr:col>116</xdr:col>
      <xdr:colOff>152400</xdr:colOff>
      <xdr:row>56</xdr:row>
      <xdr:rowOff>18574</xdr:rowOff>
    </xdr:to>
    <xdr:cxnSp macro="">
      <xdr:nvCxnSpPr>
        <xdr:cNvPr id="698" name="直線コネクタ 697">
          <a:extLst>
            <a:ext uri="{FF2B5EF4-FFF2-40B4-BE49-F238E27FC236}">
              <a16:creationId xmlns:a16="http://schemas.microsoft.com/office/drawing/2014/main" id="{40BCFAFD-0DB8-4AF0-92B3-27F59988C078}"/>
            </a:ext>
          </a:extLst>
        </xdr:cNvPr>
        <xdr:cNvCxnSpPr/>
      </xdr:nvCxnSpPr>
      <xdr:spPr>
        <a:xfrm>
          <a:off x="22072600" y="9619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20496</xdr:rowOff>
    </xdr:from>
    <xdr:ext cx="469744" cy="259045"/>
    <xdr:sp macro="" textlink="">
      <xdr:nvSpPr>
        <xdr:cNvPr id="699" name="【学校施設】&#10;一人当たり面積平均値テキスト">
          <a:extLst>
            <a:ext uri="{FF2B5EF4-FFF2-40B4-BE49-F238E27FC236}">
              <a16:creationId xmlns:a16="http://schemas.microsoft.com/office/drawing/2014/main" id="{28147373-D045-465A-AD7E-999E524EE0C0}"/>
            </a:ext>
          </a:extLst>
        </xdr:cNvPr>
        <xdr:cNvSpPr txBox="1"/>
      </xdr:nvSpPr>
      <xdr:spPr>
        <a:xfrm>
          <a:off x="22199600" y="103074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42069</xdr:rowOff>
    </xdr:from>
    <xdr:to>
      <xdr:col>116</xdr:col>
      <xdr:colOff>114300</xdr:colOff>
      <xdr:row>60</xdr:row>
      <xdr:rowOff>143669</xdr:rowOff>
    </xdr:to>
    <xdr:sp macro="" textlink="">
      <xdr:nvSpPr>
        <xdr:cNvPr id="700" name="フローチャート: 判断 699">
          <a:extLst>
            <a:ext uri="{FF2B5EF4-FFF2-40B4-BE49-F238E27FC236}">
              <a16:creationId xmlns:a16="http://schemas.microsoft.com/office/drawing/2014/main" id="{D45DD59E-F5EA-43C3-AF99-9DBA7FBFC4E5}"/>
            </a:ext>
          </a:extLst>
        </xdr:cNvPr>
        <xdr:cNvSpPr/>
      </xdr:nvSpPr>
      <xdr:spPr>
        <a:xfrm>
          <a:off x="22110700" y="1032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54928</xdr:rowOff>
    </xdr:from>
    <xdr:to>
      <xdr:col>112</xdr:col>
      <xdr:colOff>38100</xdr:colOff>
      <xdr:row>60</xdr:row>
      <xdr:rowOff>156528</xdr:rowOff>
    </xdr:to>
    <xdr:sp macro="" textlink="">
      <xdr:nvSpPr>
        <xdr:cNvPr id="701" name="フローチャート: 判断 700">
          <a:extLst>
            <a:ext uri="{FF2B5EF4-FFF2-40B4-BE49-F238E27FC236}">
              <a16:creationId xmlns:a16="http://schemas.microsoft.com/office/drawing/2014/main" id="{14C95ECE-A1EE-4EB3-B952-9F7BA7E4F548}"/>
            </a:ext>
          </a:extLst>
        </xdr:cNvPr>
        <xdr:cNvSpPr/>
      </xdr:nvSpPr>
      <xdr:spPr>
        <a:xfrm>
          <a:off x="21272500" y="1034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67787</xdr:rowOff>
    </xdr:from>
    <xdr:to>
      <xdr:col>107</xdr:col>
      <xdr:colOff>101600</xdr:colOff>
      <xdr:row>60</xdr:row>
      <xdr:rowOff>169387</xdr:rowOff>
    </xdr:to>
    <xdr:sp macro="" textlink="">
      <xdr:nvSpPr>
        <xdr:cNvPr id="702" name="フローチャート: 判断 701">
          <a:extLst>
            <a:ext uri="{FF2B5EF4-FFF2-40B4-BE49-F238E27FC236}">
              <a16:creationId xmlns:a16="http://schemas.microsoft.com/office/drawing/2014/main" id="{54E6E041-0DAF-4FF6-8455-288D60802550}"/>
            </a:ext>
          </a:extLst>
        </xdr:cNvPr>
        <xdr:cNvSpPr/>
      </xdr:nvSpPr>
      <xdr:spPr>
        <a:xfrm>
          <a:off x="20383500" y="1035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63500</xdr:rowOff>
    </xdr:from>
    <xdr:to>
      <xdr:col>102</xdr:col>
      <xdr:colOff>165100</xdr:colOff>
      <xdr:row>60</xdr:row>
      <xdr:rowOff>165100</xdr:rowOff>
    </xdr:to>
    <xdr:sp macro="" textlink="">
      <xdr:nvSpPr>
        <xdr:cNvPr id="703" name="フローチャート: 判断 702">
          <a:extLst>
            <a:ext uri="{FF2B5EF4-FFF2-40B4-BE49-F238E27FC236}">
              <a16:creationId xmlns:a16="http://schemas.microsoft.com/office/drawing/2014/main" id="{40395BB8-0C97-406D-8E94-DBAA8D688467}"/>
            </a:ext>
          </a:extLst>
        </xdr:cNvPr>
        <xdr:cNvSpPr/>
      </xdr:nvSpPr>
      <xdr:spPr>
        <a:xfrm>
          <a:off x="19494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76359</xdr:rowOff>
    </xdr:from>
    <xdr:to>
      <xdr:col>98</xdr:col>
      <xdr:colOff>38100</xdr:colOff>
      <xdr:row>61</xdr:row>
      <xdr:rowOff>6509</xdr:rowOff>
    </xdr:to>
    <xdr:sp macro="" textlink="">
      <xdr:nvSpPr>
        <xdr:cNvPr id="704" name="フローチャート: 判断 703">
          <a:extLst>
            <a:ext uri="{FF2B5EF4-FFF2-40B4-BE49-F238E27FC236}">
              <a16:creationId xmlns:a16="http://schemas.microsoft.com/office/drawing/2014/main" id="{A94FB0B5-63FC-4C78-ABF0-BC86AFF088BE}"/>
            </a:ext>
          </a:extLst>
        </xdr:cNvPr>
        <xdr:cNvSpPr/>
      </xdr:nvSpPr>
      <xdr:spPr>
        <a:xfrm>
          <a:off x="18605500" y="10363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7CEC9086-299D-4AF5-8B86-12DFC91C392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D0B341F5-0B34-46C6-800B-DC167F4DC2E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F58E7990-EE31-4F9D-8052-0535AB74886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D5D95EE3-8B34-467E-808A-E18A826B1E8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1121242C-5769-402A-89D1-310262132F3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29210</xdr:rowOff>
    </xdr:from>
    <xdr:to>
      <xdr:col>116</xdr:col>
      <xdr:colOff>114300</xdr:colOff>
      <xdr:row>59</xdr:row>
      <xdr:rowOff>130810</xdr:rowOff>
    </xdr:to>
    <xdr:sp macro="" textlink="">
      <xdr:nvSpPr>
        <xdr:cNvPr id="710" name="楕円 709">
          <a:extLst>
            <a:ext uri="{FF2B5EF4-FFF2-40B4-BE49-F238E27FC236}">
              <a16:creationId xmlns:a16="http://schemas.microsoft.com/office/drawing/2014/main" id="{E08AE284-0386-4975-B114-55621FF76120}"/>
            </a:ext>
          </a:extLst>
        </xdr:cNvPr>
        <xdr:cNvSpPr/>
      </xdr:nvSpPr>
      <xdr:spPr>
        <a:xfrm>
          <a:off x="221107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52087</xdr:rowOff>
    </xdr:from>
    <xdr:ext cx="469744" cy="259045"/>
    <xdr:sp macro="" textlink="">
      <xdr:nvSpPr>
        <xdr:cNvPr id="711" name="【学校施設】&#10;一人当たり面積該当値テキスト">
          <a:extLst>
            <a:ext uri="{FF2B5EF4-FFF2-40B4-BE49-F238E27FC236}">
              <a16:creationId xmlns:a16="http://schemas.microsoft.com/office/drawing/2014/main" id="{0F1A73E7-65AF-48FA-8192-393D46E3CD0C}"/>
            </a:ext>
          </a:extLst>
        </xdr:cNvPr>
        <xdr:cNvSpPr txBox="1"/>
      </xdr:nvSpPr>
      <xdr:spPr>
        <a:xfrm>
          <a:off x="22199600" y="999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53499</xdr:rowOff>
    </xdr:from>
    <xdr:to>
      <xdr:col>112</xdr:col>
      <xdr:colOff>38100</xdr:colOff>
      <xdr:row>59</xdr:row>
      <xdr:rowOff>155099</xdr:rowOff>
    </xdr:to>
    <xdr:sp macro="" textlink="">
      <xdr:nvSpPr>
        <xdr:cNvPr id="712" name="楕円 711">
          <a:extLst>
            <a:ext uri="{FF2B5EF4-FFF2-40B4-BE49-F238E27FC236}">
              <a16:creationId xmlns:a16="http://schemas.microsoft.com/office/drawing/2014/main" id="{7AF17B55-0805-483A-B935-02E6DFAB8CFC}"/>
            </a:ext>
          </a:extLst>
        </xdr:cNvPr>
        <xdr:cNvSpPr/>
      </xdr:nvSpPr>
      <xdr:spPr>
        <a:xfrm>
          <a:off x="21272500" y="1016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80010</xdr:rowOff>
    </xdr:from>
    <xdr:to>
      <xdr:col>116</xdr:col>
      <xdr:colOff>63500</xdr:colOff>
      <xdr:row>59</xdr:row>
      <xdr:rowOff>104299</xdr:rowOff>
    </xdr:to>
    <xdr:cxnSp macro="">
      <xdr:nvCxnSpPr>
        <xdr:cNvPr id="713" name="直線コネクタ 712">
          <a:extLst>
            <a:ext uri="{FF2B5EF4-FFF2-40B4-BE49-F238E27FC236}">
              <a16:creationId xmlns:a16="http://schemas.microsoft.com/office/drawing/2014/main" id="{FFCD730E-08F0-4F1C-B090-32E43942713C}"/>
            </a:ext>
          </a:extLst>
        </xdr:cNvPr>
        <xdr:cNvCxnSpPr/>
      </xdr:nvCxnSpPr>
      <xdr:spPr>
        <a:xfrm flipV="1">
          <a:off x="21323300" y="10195560"/>
          <a:ext cx="838200" cy="2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84931</xdr:rowOff>
    </xdr:from>
    <xdr:to>
      <xdr:col>107</xdr:col>
      <xdr:colOff>101600</xdr:colOff>
      <xdr:row>60</xdr:row>
      <xdr:rowOff>15081</xdr:rowOff>
    </xdr:to>
    <xdr:sp macro="" textlink="">
      <xdr:nvSpPr>
        <xdr:cNvPr id="714" name="楕円 713">
          <a:extLst>
            <a:ext uri="{FF2B5EF4-FFF2-40B4-BE49-F238E27FC236}">
              <a16:creationId xmlns:a16="http://schemas.microsoft.com/office/drawing/2014/main" id="{1284824C-52A6-467D-A071-24F756F2D462}"/>
            </a:ext>
          </a:extLst>
        </xdr:cNvPr>
        <xdr:cNvSpPr/>
      </xdr:nvSpPr>
      <xdr:spPr>
        <a:xfrm>
          <a:off x="20383500" y="1020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104299</xdr:rowOff>
    </xdr:from>
    <xdr:to>
      <xdr:col>111</xdr:col>
      <xdr:colOff>177800</xdr:colOff>
      <xdr:row>59</xdr:row>
      <xdr:rowOff>135731</xdr:rowOff>
    </xdr:to>
    <xdr:cxnSp macro="">
      <xdr:nvCxnSpPr>
        <xdr:cNvPr id="715" name="直線コネクタ 714">
          <a:extLst>
            <a:ext uri="{FF2B5EF4-FFF2-40B4-BE49-F238E27FC236}">
              <a16:creationId xmlns:a16="http://schemas.microsoft.com/office/drawing/2014/main" id="{E3DF70CC-1C2C-4402-9366-5672B7EE49BB}"/>
            </a:ext>
          </a:extLst>
        </xdr:cNvPr>
        <xdr:cNvCxnSpPr/>
      </xdr:nvCxnSpPr>
      <xdr:spPr>
        <a:xfrm flipV="1">
          <a:off x="20434300" y="10219849"/>
          <a:ext cx="8890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57785</xdr:rowOff>
    </xdr:from>
    <xdr:to>
      <xdr:col>102</xdr:col>
      <xdr:colOff>165100</xdr:colOff>
      <xdr:row>59</xdr:row>
      <xdr:rowOff>159385</xdr:rowOff>
    </xdr:to>
    <xdr:sp macro="" textlink="">
      <xdr:nvSpPr>
        <xdr:cNvPr id="716" name="楕円 715">
          <a:extLst>
            <a:ext uri="{FF2B5EF4-FFF2-40B4-BE49-F238E27FC236}">
              <a16:creationId xmlns:a16="http://schemas.microsoft.com/office/drawing/2014/main" id="{0F113A05-2874-4956-B204-98FDFAA82E18}"/>
            </a:ext>
          </a:extLst>
        </xdr:cNvPr>
        <xdr:cNvSpPr/>
      </xdr:nvSpPr>
      <xdr:spPr>
        <a:xfrm>
          <a:off x="19494500" y="101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108585</xdr:rowOff>
    </xdr:from>
    <xdr:to>
      <xdr:col>107</xdr:col>
      <xdr:colOff>50800</xdr:colOff>
      <xdr:row>59</xdr:row>
      <xdr:rowOff>135731</xdr:rowOff>
    </xdr:to>
    <xdr:cxnSp macro="">
      <xdr:nvCxnSpPr>
        <xdr:cNvPr id="717" name="直線コネクタ 716">
          <a:extLst>
            <a:ext uri="{FF2B5EF4-FFF2-40B4-BE49-F238E27FC236}">
              <a16:creationId xmlns:a16="http://schemas.microsoft.com/office/drawing/2014/main" id="{26257560-1B55-4CEF-92A9-7D7A59AC9FF0}"/>
            </a:ext>
          </a:extLst>
        </xdr:cNvPr>
        <xdr:cNvCxnSpPr/>
      </xdr:nvCxnSpPr>
      <xdr:spPr>
        <a:xfrm>
          <a:off x="19545300" y="10224135"/>
          <a:ext cx="889000" cy="2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104934</xdr:rowOff>
    </xdr:from>
    <xdr:to>
      <xdr:col>98</xdr:col>
      <xdr:colOff>38100</xdr:colOff>
      <xdr:row>60</xdr:row>
      <xdr:rowOff>35084</xdr:rowOff>
    </xdr:to>
    <xdr:sp macro="" textlink="">
      <xdr:nvSpPr>
        <xdr:cNvPr id="718" name="楕円 717">
          <a:extLst>
            <a:ext uri="{FF2B5EF4-FFF2-40B4-BE49-F238E27FC236}">
              <a16:creationId xmlns:a16="http://schemas.microsoft.com/office/drawing/2014/main" id="{3C69FF31-99FC-4DDD-B1B6-E83EEA008C13}"/>
            </a:ext>
          </a:extLst>
        </xdr:cNvPr>
        <xdr:cNvSpPr/>
      </xdr:nvSpPr>
      <xdr:spPr>
        <a:xfrm>
          <a:off x="18605500" y="1022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108585</xdr:rowOff>
    </xdr:from>
    <xdr:to>
      <xdr:col>102</xdr:col>
      <xdr:colOff>114300</xdr:colOff>
      <xdr:row>59</xdr:row>
      <xdr:rowOff>155734</xdr:rowOff>
    </xdr:to>
    <xdr:cxnSp macro="">
      <xdr:nvCxnSpPr>
        <xdr:cNvPr id="719" name="直線コネクタ 718">
          <a:extLst>
            <a:ext uri="{FF2B5EF4-FFF2-40B4-BE49-F238E27FC236}">
              <a16:creationId xmlns:a16="http://schemas.microsoft.com/office/drawing/2014/main" id="{35FF8909-3B01-4140-AB78-D83D10E96706}"/>
            </a:ext>
          </a:extLst>
        </xdr:cNvPr>
        <xdr:cNvCxnSpPr/>
      </xdr:nvCxnSpPr>
      <xdr:spPr>
        <a:xfrm flipV="1">
          <a:off x="18656300" y="10224135"/>
          <a:ext cx="889000" cy="4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147655</xdr:rowOff>
    </xdr:from>
    <xdr:ext cx="469744" cy="259045"/>
    <xdr:sp macro="" textlink="">
      <xdr:nvSpPr>
        <xdr:cNvPr id="720" name="n_1aveValue【学校施設】&#10;一人当たり面積">
          <a:extLst>
            <a:ext uri="{FF2B5EF4-FFF2-40B4-BE49-F238E27FC236}">
              <a16:creationId xmlns:a16="http://schemas.microsoft.com/office/drawing/2014/main" id="{EF8C3008-166C-4499-816B-82C3FAA55BF3}"/>
            </a:ext>
          </a:extLst>
        </xdr:cNvPr>
        <xdr:cNvSpPr txBox="1"/>
      </xdr:nvSpPr>
      <xdr:spPr>
        <a:xfrm>
          <a:off x="21075727" y="1043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160514</xdr:rowOff>
    </xdr:from>
    <xdr:ext cx="469744" cy="259045"/>
    <xdr:sp macro="" textlink="">
      <xdr:nvSpPr>
        <xdr:cNvPr id="721" name="n_2aveValue【学校施設】&#10;一人当たり面積">
          <a:extLst>
            <a:ext uri="{FF2B5EF4-FFF2-40B4-BE49-F238E27FC236}">
              <a16:creationId xmlns:a16="http://schemas.microsoft.com/office/drawing/2014/main" id="{DA457A13-B4C9-4FB0-BEE0-C8E8B8437634}"/>
            </a:ext>
          </a:extLst>
        </xdr:cNvPr>
        <xdr:cNvSpPr txBox="1"/>
      </xdr:nvSpPr>
      <xdr:spPr>
        <a:xfrm>
          <a:off x="20199427" y="10447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156227</xdr:rowOff>
    </xdr:from>
    <xdr:ext cx="469744" cy="259045"/>
    <xdr:sp macro="" textlink="">
      <xdr:nvSpPr>
        <xdr:cNvPr id="722" name="n_3aveValue【学校施設】&#10;一人当たり面積">
          <a:extLst>
            <a:ext uri="{FF2B5EF4-FFF2-40B4-BE49-F238E27FC236}">
              <a16:creationId xmlns:a16="http://schemas.microsoft.com/office/drawing/2014/main" id="{10AA7F35-1B57-4DA3-987E-E63610485A01}"/>
            </a:ext>
          </a:extLst>
        </xdr:cNvPr>
        <xdr:cNvSpPr txBox="1"/>
      </xdr:nvSpPr>
      <xdr:spPr>
        <a:xfrm>
          <a:off x="193104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169086</xdr:rowOff>
    </xdr:from>
    <xdr:ext cx="469744" cy="259045"/>
    <xdr:sp macro="" textlink="">
      <xdr:nvSpPr>
        <xdr:cNvPr id="723" name="n_4aveValue【学校施設】&#10;一人当たり面積">
          <a:extLst>
            <a:ext uri="{FF2B5EF4-FFF2-40B4-BE49-F238E27FC236}">
              <a16:creationId xmlns:a16="http://schemas.microsoft.com/office/drawing/2014/main" id="{395328D0-7B86-4399-832E-BEDCD6889138}"/>
            </a:ext>
          </a:extLst>
        </xdr:cNvPr>
        <xdr:cNvSpPr txBox="1"/>
      </xdr:nvSpPr>
      <xdr:spPr>
        <a:xfrm>
          <a:off x="18421427" y="1045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176</xdr:rowOff>
    </xdr:from>
    <xdr:ext cx="469744" cy="259045"/>
    <xdr:sp macro="" textlink="">
      <xdr:nvSpPr>
        <xdr:cNvPr id="724" name="n_1mainValue【学校施設】&#10;一人当たり面積">
          <a:extLst>
            <a:ext uri="{FF2B5EF4-FFF2-40B4-BE49-F238E27FC236}">
              <a16:creationId xmlns:a16="http://schemas.microsoft.com/office/drawing/2014/main" id="{7966FA0E-5FDE-4373-B629-A44B94C8DD99}"/>
            </a:ext>
          </a:extLst>
        </xdr:cNvPr>
        <xdr:cNvSpPr txBox="1"/>
      </xdr:nvSpPr>
      <xdr:spPr>
        <a:xfrm>
          <a:off x="21075727" y="9944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31608</xdr:rowOff>
    </xdr:from>
    <xdr:ext cx="469744" cy="259045"/>
    <xdr:sp macro="" textlink="">
      <xdr:nvSpPr>
        <xdr:cNvPr id="725" name="n_2mainValue【学校施設】&#10;一人当たり面積">
          <a:extLst>
            <a:ext uri="{FF2B5EF4-FFF2-40B4-BE49-F238E27FC236}">
              <a16:creationId xmlns:a16="http://schemas.microsoft.com/office/drawing/2014/main" id="{994AA558-D0C2-448D-8701-38A4747240DF}"/>
            </a:ext>
          </a:extLst>
        </xdr:cNvPr>
        <xdr:cNvSpPr txBox="1"/>
      </xdr:nvSpPr>
      <xdr:spPr>
        <a:xfrm>
          <a:off x="20199427" y="9975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4462</xdr:rowOff>
    </xdr:from>
    <xdr:ext cx="469744" cy="259045"/>
    <xdr:sp macro="" textlink="">
      <xdr:nvSpPr>
        <xdr:cNvPr id="726" name="n_3mainValue【学校施設】&#10;一人当たり面積">
          <a:extLst>
            <a:ext uri="{FF2B5EF4-FFF2-40B4-BE49-F238E27FC236}">
              <a16:creationId xmlns:a16="http://schemas.microsoft.com/office/drawing/2014/main" id="{36C7E011-B246-4FE5-82E1-3F6859EA9DFD}"/>
            </a:ext>
          </a:extLst>
        </xdr:cNvPr>
        <xdr:cNvSpPr txBox="1"/>
      </xdr:nvSpPr>
      <xdr:spPr>
        <a:xfrm>
          <a:off x="19310427" y="994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51611</xdr:rowOff>
    </xdr:from>
    <xdr:ext cx="469744" cy="259045"/>
    <xdr:sp macro="" textlink="">
      <xdr:nvSpPr>
        <xdr:cNvPr id="727" name="n_4mainValue【学校施設】&#10;一人当たり面積">
          <a:extLst>
            <a:ext uri="{FF2B5EF4-FFF2-40B4-BE49-F238E27FC236}">
              <a16:creationId xmlns:a16="http://schemas.microsoft.com/office/drawing/2014/main" id="{AA915A4C-04BA-479F-A840-843CC0B4A518}"/>
            </a:ext>
          </a:extLst>
        </xdr:cNvPr>
        <xdr:cNvSpPr txBox="1"/>
      </xdr:nvSpPr>
      <xdr:spPr>
        <a:xfrm>
          <a:off x="18421427" y="9995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9F41254D-5CF5-4458-9380-C3E9585D9B3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B0AE62A7-8E04-4D37-BAE0-8AD700BE7FB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53976D80-4311-473F-9A96-446FAA88A75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285A661B-5475-4934-880C-80D129E29B7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0FC64413-DE48-42FC-B2AC-8F2F775CCF4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40CF5F85-DE1A-43AB-8C06-4185AF56C23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B2EEB813-AFD3-41F9-A2F6-085EB8D7F69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676D944B-D889-43EE-9782-6F4EECDBA9A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a:extLst>
            <a:ext uri="{FF2B5EF4-FFF2-40B4-BE49-F238E27FC236}">
              <a16:creationId xmlns:a16="http://schemas.microsoft.com/office/drawing/2014/main" id="{7410F3DD-65DC-4257-A625-88F70CF1DFE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id="{D766EF57-5152-4F3C-B07F-50926AFD05F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a:extLst>
            <a:ext uri="{FF2B5EF4-FFF2-40B4-BE49-F238E27FC236}">
              <a16:creationId xmlns:a16="http://schemas.microsoft.com/office/drawing/2014/main" id="{E3BBB02B-9791-4115-AD81-C139B982EEC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9" name="直線コネクタ 738">
          <a:extLst>
            <a:ext uri="{FF2B5EF4-FFF2-40B4-BE49-F238E27FC236}">
              <a16:creationId xmlns:a16="http://schemas.microsoft.com/office/drawing/2014/main" id="{F56AA937-664C-4C4C-837B-EA7AD6047997}"/>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40" name="テキスト ボックス 739">
          <a:extLst>
            <a:ext uri="{FF2B5EF4-FFF2-40B4-BE49-F238E27FC236}">
              <a16:creationId xmlns:a16="http://schemas.microsoft.com/office/drawing/2014/main" id="{89E3C6BF-B061-47A7-A39D-5FF320ED151B}"/>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1" name="直線コネクタ 740">
          <a:extLst>
            <a:ext uri="{FF2B5EF4-FFF2-40B4-BE49-F238E27FC236}">
              <a16:creationId xmlns:a16="http://schemas.microsoft.com/office/drawing/2014/main" id="{16EF5F83-563B-4EF5-9B2A-EA9890D3646C}"/>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2" name="テキスト ボックス 741">
          <a:extLst>
            <a:ext uri="{FF2B5EF4-FFF2-40B4-BE49-F238E27FC236}">
              <a16:creationId xmlns:a16="http://schemas.microsoft.com/office/drawing/2014/main" id="{CE4365D0-BC15-42BC-9935-5B11D0E235F4}"/>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3" name="直線コネクタ 742">
          <a:extLst>
            <a:ext uri="{FF2B5EF4-FFF2-40B4-BE49-F238E27FC236}">
              <a16:creationId xmlns:a16="http://schemas.microsoft.com/office/drawing/2014/main" id="{C63077CC-EEE9-450A-A623-13F8C0A43FC2}"/>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4" name="テキスト ボックス 743">
          <a:extLst>
            <a:ext uri="{FF2B5EF4-FFF2-40B4-BE49-F238E27FC236}">
              <a16:creationId xmlns:a16="http://schemas.microsoft.com/office/drawing/2014/main" id="{8A7FC766-9CC1-42AB-948B-939A8A4570D2}"/>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5" name="直線コネクタ 744">
          <a:extLst>
            <a:ext uri="{FF2B5EF4-FFF2-40B4-BE49-F238E27FC236}">
              <a16:creationId xmlns:a16="http://schemas.microsoft.com/office/drawing/2014/main" id="{63E600A9-ADD8-4A82-966C-A42BA8EEEA9B}"/>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6" name="テキスト ボックス 745">
          <a:extLst>
            <a:ext uri="{FF2B5EF4-FFF2-40B4-BE49-F238E27FC236}">
              <a16:creationId xmlns:a16="http://schemas.microsoft.com/office/drawing/2014/main" id="{33C3D62F-AB37-47EF-BC2C-A4B2EDE45414}"/>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7" name="直線コネクタ 746">
          <a:extLst>
            <a:ext uri="{FF2B5EF4-FFF2-40B4-BE49-F238E27FC236}">
              <a16:creationId xmlns:a16="http://schemas.microsoft.com/office/drawing/2014/main" id="{7F741122-3020-404B-A666-14D0D172386A}"/>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8" name="テキスト ボックス 747">
          <a:extLst>
            <a:ext uri="{FF2B5EF4-FFF2-40B4-BE49-F238E27FC236}">
              <a16:creationId xmlns:a16="http://schemas.microsoft.com/office/drawing/2014/main" id="{66649AF3-EC35-4BF6-B87A-E303454FE45C}"/>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9" name="直線コネクタ 748">
          <a:extLst>
            <a:ext uri="{FF2B5EF4-FFF2-40B4-BE49-F238E27FC236}">
              <a16:creationId xmlns:a16="http://schemas.microsoft.com/office/drawing/2014/main" id="{B1142CDC-EF34-40E6-871E-68954E50EF78}"/>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50" name="テキスト ボックス 749">
          <a:extLst>
            <a:ext uri="{FF2B5EF4-FFF2-40B4-BE49-F238E27FC236}">
              <a16:creationId xmlns:a16="http://schemas.microsoft.com/office/drawing/2014/main" id="{6FE0CFA8-91B0-4257-BEAF-1FB8052B7996}"/>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1" name="直線コネクタ 750">
          <a:extLst>
            <a:ext uri="{FF2B5EF4-FFF2-40B4-BE49-F238E27FC236}">
              <a16:creationId xmlns:a16="http://schemas.microsoft.com/office/drawing/2014/main" id="{924E4776-E4D0-4004-A388-C0BD61F54D8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2" name="【児童館】&#10;有形固定資産減価償却率グラフ枠">
          <a:extLst>
            <a:ext uri="{FF2B5EF4-FFF2-40B4-BE49-F238E27FC236}">
              <a16:creationId xmlns:a16="http://schemas.microsoft.com/office/drawing/2014/main" id="{A44D2CAB-035C-45A7-9B85-3211730C1F2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91984</xdr:rowOff>
    </xdr:from>
    <xdr:to>
      <xdr:col>85</xdr:col>
      <xdr:colOff>126364</xdr:colOff>
      <xdr:row>86</xdr:row>
      <xdr:rowOff>168729</xdr:rowOff>
    </xdr:to>
    <xdr:cxnSp macro="">
      <xdr:nvCxnSpPr>
        <xdr:cNvPr id="753" name="直線コネクタ 752">
          <a:extLst>
            <a:ext uri="{FF2B5EF4-FFF2-40B4-BE49-F238E27FC236}">
              <a16:creationId xmlns:a16="http://schemas.microsoft.com/office/drawing/2014/main" id="{CAEEA6A6-65EB-42AC-86E3-2DB4F6EE48BC}"/>
            </a:ext>
          </a:extLst>
        </xdr:cNvPr>
        <xdr:cNvCxnSpPr/>
      </xdr:nvCxnSpPr>
      <xdr:spPr>
        <a:xfrm flipV="1">
          <a:off x="16318864" y="1346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4" name="【児童館】&#10;有形固定資産減価償却率最小値テキスト">
          <a:extLst>
            <a:ext uri="{FF2B5EF4-FFF2-40B4-BE49-F238E27FC236}">
              <a16:creationId xmlns:a16="http://schemas.microsoft.com/office/drawing/2014/main" id="{B67FA932-FDF2-42F0-8743-48421D510CCE}"/>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5" name="直線コネクタ 754">
          <a:extLst>
            <a:ext uri="{FF2B5EF4-FFF2-40B4-BE49-F238E27FC236}">
              <a16:creationId xmlns:a16="http://schemas.microsoft.com/office/drawing/2014/main" id="{7049CBC4-1C64-47EB-A21C-0657119ED092}"/>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38661</xdr:rowOff>
    </xdr:from>
    <xdr:ext cx="405111" cy="259045"/>
    <xdr:sp macro="" textlink="">
      <xdr:nvSpPr>
        <xdr:cNvPr id="756" name="【児童館】&#10;有形固定資産減価償却率最大値テキスト">
          <a:extLst>
            <a:ext uri="{FF2B5EF4-FFF2-40B4-BE49-F238E27FC236}">
              <a16:creationId xmlns:a16="http://schemas.microsoft.com/office/drawing/2014/main" id="{A5DF5FA9-B0ED-4C45-834F-108F16EE1FE2}"/>
            </a:ext>
          </a:extLst>
        </xdr:cNvPr>
        <xdr:cNvSpPr txBox="1"/>
      </xdr:nvSpPr>
      <xdr:spPr>
        <a:xfrm>
          <a:off x="16357600" y="1324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91984</xdr:rowOff>
    </xdr:from>
    <xdr:to>
      <xdr:col>86</xdr:col>
      <xdr:colOff>25400</xdr:colOff>
      <xdr:row>78</xdr:row>
      <xdr:rowOff>91984</xdr:rowOff>
    </xdr:to>
    <xdr:cxnSp macro="">
      <xdr:nvCxnSpPr>
        <xdr:cNvPr id="757" name="直線コネクタ 756">
          <a:extLst>
            <a:ext uri="{FF2B5EF4-FFF2-40B4-BE49-F238E27FC236}">
              <a16:creationId xmlns:a16="http://schemas.microsoft.com/office/drawing/2014/main" id="{4E097A17-6B0F-4951-88AE-BAAB313FBCDC}"/>
            </a:ext>
          </a:extLst>
        </xdr:cNvPr>
        <xdr:cNvCxnSpPr/>
      </xdr:nvCxnSpPr>
      <xdr:spPr>
        <a:xfrm>
          <a:off x="16230600" y="1346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168564</xdr:rowOff>
    </xdr:from>
    <xdr:ext cx="405111" cy="259045"/>
    <xdr:sp macro="" textlink="">
      <xdr:nvSpPr>
        <xdr:cNvPr id="758" name="【児童館】&#10;有形固定資産減価償却率平均値テキスト">
          <a:extLst>
            <a:ext uri="{FF2B5EF4-FFF2-40B4-BE49-F238E27FC236}">
              <a16:creationId xmlns:a16="http://schemas.microsoft.com/office/drawing/2014/main" id="{1CDA5F47-4EAE-406A-B311-5B4429DC0885}"/>
            </a:ext>
          </a:extLst>
        </xdr:cNvPr>
        <xdr:cNvSpPr txBox="1"/>
      </xdr:nvSpPr>
      <xdr:spPr>
        <a:xfrm>
          <a:off x="16357600" y="140560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145687</xdr:rowOff>
    </xdr:from>
    <xdr:to>
      <xdr:col>85</xdr:col>
      <xdr:colOff>177800</xdr:colOff>
      <xdr:row>83</xdr:row>
      <xdr:rowOff>75837</xdr:rowOff>
    </xdr:to>
    <xdr:sp macro="" textlink="">
      <xdr:nvSpPr>
        <xdr:cNvPr id="759" name="フローチャート: 判断 758">
          <a:extLst>
            <a:ext uri="{FF2B5EF4-FFF2-40B4-BE49-F238E27FC236}">
              <a16:creationId xmlns:a16="http://schemas.microsoft.com/office/drawing/2014/main" id="{5033E739-4D4E-419D-A6CA-31B0AF8E697D}"/>
            </a:ext>
          </a:extLst>
        </xdr:cNvPr>
        <xdr:cNvSpPr/>
      </xdr:nvSpPr>
      <xdr:spPr>
        <a:xfrm>
          <a:off x="16268700" y="1420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144055</xdr:rowOff>
    </xdr:from>
    <xdr:to>
      <xdr:col>81</xdr:col>
      <xdr:colOff>101600</xdr:colOff>
      <xdr:row>83</xdr:row>
      <xdr:rowOff>74205</xdr:rowOff>
    </xdr:to>
    <xdr:sp macro="" textlink="">
      <xdr:nvSpPr>
        <xdr:cNvPr id="760" name="フローチャート: 判断 759">
          <a:extLst>
            <a:ext uri="{FF2B5EF4-FFF2-40B4-BE49-F238E27FC236}">
              <a16:creationId xmlns:a16="http://schemas.microsoft.com/office/drawing/2014/main" id="{C97ABF82-8DA2-49F4-930E-C4BCFCB325E9}"/>
            </a:ext>
          </a:extLst>
        </xdr:cNvPr>
        <xdr:cNvSpPr/>
      </xdr:nvSpPr>
      <xdr:spPr>
        <a:xfrm>
          <a:off x="15430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1995</xdr:rowOff>
    </xdr:from>
    <xdr:to>
      <xdr:col>76</xdr:col>
      <xdr:colOff>165100</xdr:colOff>
      <xdr:row>83</xdr:row>
      <xdr:rowOff>103595</xdr:rowOff>
    </xdr:to>
    <xdr:sp macro="" textlink="">
      <xdr:nvSpPr>
        <xdr:cNvPr id="761" name="フローチャート: 判断 760">
          <a:extLst>
            <a:ext uri="{FF2B5EF4-FFF2-40B4-BE49-F238E27FC236}">
              <a16:creationId xmlns:a16="http://schemas.microsoft.com/office/drawing/2014/main" id="{B9D74BB2-1597-495D-8C44-7B0DB13B1B2D}"/>
            </a:ext>
          </a:extLst>
        </xdr:cNvPr>
        <xdr:cNvSpPr/>
      </xdr:nvSpPr>
      <xdr:spPr>
        <a:xfrm>
          <a:off x="14541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140788</xdr:rowOff>
    </xdr:from>
    <xdr:to>
      <xdr:col>72</xdr:col>
      <xdr:colOff>38100</xdr:colOff>
      <xdr:row>83</xdr:row>
      <xdr:rowOff>70938</xdr:rowOff>
    </xdr:to>
    <xdr:sp macro="" textlink="">
      <xdr:nvSpPr>
        <xdr:cNvPr id="762" name="フローチャート: 判断 761">
          <a:extLst>
            <a:ext uri="{FF2B5EF4-FFF2-40B4-BE49-F238E27FC236}">
              <a16:creationId xmlns:a16="http://schemas.microsoft.com/office/drawing/2014/main" id="{5F3C7B4E-C69D-4EB2-85FF-89E4CDB89550}"/>
            </a:ext>
          </a:extLst>
        </xdr:cNvPr>
        <xdr:cNvSpPr/>
      </xdr:nvSpPr>
      <xdr:spPr>
        <a:xfrm>
          <a:off x="13652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142421</xdr:rowOff>
    </xdr:from>
    <xdr:to>
      <xdr:col>67</xdr:col>
      <xdr:colOff>101600</xdr:colOff>
      <xdr:row>83</xdr:row>
      <xdr:rowOff>72571</xdr:rowOff>
    </xdr:to>
    <xdr:sp macro="" textlink="">
      <xdr:nvSpPr>
        <xdr:cNvPr id="763" name="フローチャート: 判断 762">
          <a:extLst>
            <a:ext uri="{FF2B5EF4-FFF2-40B4-BE49-F238E27FC236}">
              <a16:creationId xmlns:a16="http://schemas.microsoft.com/office/drawing/2014/main" id="{A97C85C4-4C78-4A67-BB65-5687D2D596BC}"/>
            </a:ext>
          </a:extLst>
        </xdr:cNvPr>
        <xdr:cNvSpPr/>
      </xdr:nvSpPr>
      <xdr:spPr>
        <a:xfrm>
          <a:off x="12763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CE3D445-15F4-4213-8C55-E4F4176E43A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BA867C75-58CC-4B40-9BC4-E1C0E50A1DB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F313659A-9FC3-42CE-BC8F-18335BBA8DC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C7B1843D-73E5-4062-91F4-06582085F53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15FD691A-D60A-40C7-9360-5DBC78F4FC3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95069</xdr:rowOff>
    </xdr:from>
    <xdr:to>
      <xdr:col>85</xdr:col>
      <xdr:colOff>177800</xdr:colOff>
      <xdr:row>84</xdr:row>
      <xdr:rowOff>25219</xdr:rowOff>
    </xdr:to>
    <xdr:sp macro="" textlink="">
      <xdr:nvSpPr>
        <xdr:cNvPr id="769" name="楕円 768">
          <a:extLst>
            <a:ext uri="{FF2B5EF4-FFF2-40B4-BE49-F238E27FC236}">
              <a16:creationId xmlns:a16="http://schemas.microsoft.com/office/drawing/2014/main" id="{263EF715-63FC-4504-B080-61874644D2D6}"/>
            </a:ext>
          </a:extLst>
        </xdr:cNvPr>
        <xdr:cNvSpPr/>
      </xdr:nvSpPr>
      <xdr:spPr>
        <a:xfrm>
          <a:off x="16268700" y="1432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73496</xdr:rowOff>
    </xdr:from>
    <xdr:ext cx="405111" cy="259045"/>
    <xdr:sp macro="" textlink="">
      <xdr:nvSpPr>
        <xdr:cNvPr id="770" name="【児童館】&#10;有形固定資産減価償却率該当値テキスト">
          <a:extLst>
            <a:ext uri="{FF2B5EF4-FFF2-40B4-BE49-F238E27FC236}">
              <a16:creationId xmlns:a16="http://schemas.microsoft.com/office/drawing/2014/main" id="{1532B0EB-9758-4769-A541-EB797D2D4197}"/>
            </a:ext>
          </a:extLst>
        </xdr:cNvPr>
        <xdr:cNvSpPr txBox="1"/>
      </xdr:nvSpPr>
      <xdr:spPr>
        <a:xfrm>
          <a:off x="16357600"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90170</xdr:rowOff>
    </xdr:from>
    <xdr:to>
      <xdr:col>81</xdr:col>
      <xdr:colOff>101600</xdr:colOff>
      <xdr:row>84</xdr:row>
      <xdr:rowOff>20320</xdr:rowOff>
    </xdr:to>
    <xdr:sp macro="" textlink="">
      <xdr:nvSpPr>
        <xdr:cNvPr id="771" name="楕円 770">
          <a:extLst>
            <a:ext uri="{FF2B5EF4-FFF2-40B4-BE49-F238E27FC236}">
              <a16:creationId xmlns:a16="http://schemas.microsoft.com/office/drawing/2014/main" id="{3D7EF017-533B-4DCA-94B9-79BB4477B75B}"/>
            </a:ext>
          </a:extLst>
        </xdr:cNvPr>
        <xdr:cNvSpPr/>
      </xdr:nvSpPr>
      <xdr:spPr>
        <a:xfrm>
          <a:off x="15430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140970</xdr:rowOff>
    </xdr:from>
    <xdr:to>
      <xdr:col>85</xdr:col>
      <xdr:colOff>127000</xdr:colOff>
      <xdr:row>83</xdr:row>
      <xdr:rowOff>145869</xdr:rowOff>
    </xdr:to>
    <xdr:cxnSp macro="">
      <xdr:nvCxnSpPr>
        <xdr:cNvPr id="772" name="直線コネクタ 771">
          <a:extLst>
            <a:ext uri="{FF2B5EF4-FFF2-40B4-BE49-F238E27FC236}">
              <a16:creationId xmlns:a16="http://schemas.microsoft.com/office/drawing/2014/main" id="{34E6DD15-C360-4FCF-8852-E6D30EFE5072}"/>
            </a:ext>
          </a:extLst>
        </xdr:cNvPr>
        <xdr:cNvCxnSpPr/>
      </xdr:nvCxnSpPr>
      <xdr:spPr>
        <a:xfrm>
          <a:off x="15481300" y="14371320"/>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111398</xdr:rowOff>
    </xdr:from>
    <xdr:to>
      <xdr:col>76</xdr:col>
      <xdr:colOff>165100</xdr:colOff>
      <xdr:row>84</xdr:row>
      <xdr:rowOff>41548</xdr:rowOff>
    </xdr:to>
    <xdr:sp macro="" textlink="">
      <xdr:nvSpPr>
        <xdr:cNvPr id="773" name="楕円 772">
          <a:extLst>
            <a:ext uri="{FF2B5EF4-FFF2-40B4-BE49-F238E27FC236}">
              <a16:creationId xmlns:a16="http://schemas.microsoft.com/office/drawing/2014/main" id="{752ADD0C-12AF-4D26-A420-3A53C9718A25}"/>
            </a:ext>
          </a:extLst>
        </xdr:cNvPr>
        <xdr:cNvSpPr/>
      </xdr:nvSpPr>
      <xdr:spPr>
        <a:xfrm>
          <a:off x="14541500" y="1434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140970</xdr:rowOff>
    </xdr:from>
    <xdr:to>
      <xdr:col>81</xdr:col>
      <xdr:colOff>50800</xdr:colOff>
      <xdr:row>83</xdr:row>
      <xdr:rowOff>162198</xdr:rowOff>
    </xdr:to>
    <xdr:cxnSp macro="">
      <xdr:nvCxnSpPr>
        <xdr:cNvPr id="774" name="直線コネクタ 773">
          <a:extLst>
            <a:ext uri="{FF2B5EF4-FFF2-40B4-BE49-F238E27FC236}">
              <a16:creationId xmlns:a16="http://schemas.microsoft.com/office/drawing/2014/main" id="{4551C57D-F79F-4690-9941-B037CB4162D6}"/>
            </a:ext>
          </a:extLst>
        </xdr:cNvPr>
        <xdr:cNvCxnSpPr/>
      </xdr:nvCxnSpPr>
      <xdr:spPr>
        <a:xfrm flipV="1">
          <a:off x="14592300" y="14371320"/>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65677</xdr:rowOff>
    </xdr:from>
    <xdr:to>
      <xdr:col>72</xdr:col>
      <xdr:colOff>38100</xdr:colOff>
      <xdr:row>83</xdr:row>
      <xdr:rowOff>167277</xdr:rowOff>
    </xdr:to>
    <xdr:sp macro="" textlink="">
      <xdr:nvSpPr>
        <xdr:cNvPr id="775" name="楕円 774">
          <a:extLst>
            <a:ext uri="{FF2B5EF4-FFF2-40B4-BE49-F238E27FC236}">
              <a16:creationId xmlns:a16="http://schemas.microsoft.com/office/drawing/2014/main" id="{9ECDD99E-82FF-47F6-B3B2-2650864E63B4}"/>
            </a:ext>
          </a:extLst>
        </xdr:cNvPr>
        <xdr:cNvSpPr/>
      </xdr:nvSpPr>
      <xdr:spPr>
        <a:xfrm>
          <a:off x="13652500" y="1429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116477</xdr:rowOff>
    </xdr:from>
    <xdr:to>
      <xdr:col>76</xdr:col>
      <xdr:colOff>114300</xdr:colOff>
      <xdr:row>83</xdr:row>
      <xdr:rowOff>162198</xdr:rowOff>
    </xdr:to>
    <xdr:cxnSp macro="">
      <xdr:nvCxnSpPr>
        <xdr:cNvPr id="776" name="直線コネクタ 775">
          <a:extLst>
            <a:ext uri="{FF2B5EF4-FFF2-40B4-BE49-F238E27FC236}">
              <a16:creationId xmlns:a16="http://schemas.microsoft.com/office/drawing/2014/main" id="{96DC0AEE-E66B-480D-BE09-577B358F71EC}"/>
            </a:ext>
          </a:extLst>
        </xdr:cNvPr>
        <xdr:cNvCxnSpPr/>
      </xdr:nvCxnSpPr>
      <xdr:spPr>
        <a:xfrm>
          <a:off x="13703300" y="14346827"/>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80373</xdr:rowOff>
    </xdr:from>
    <xdr:to>
      <xdr:col>67</xdr:col>
      <xdr:colOff>101600</xdr:colOff>
      <xdr:row>85</xdr:row>
      <xdr:rowOff>10523</xdr:rowOff>
    </xdr:to>
    <xdr:sp macro="" textlink="">
      <xdr:nvSpPr>
        <xdr:cNvPr id="777" name="楕円 776">
          <a:extLst>
            <a:ext uri="{FF2B5EF4-FFF2-40B4-BE49-F238E27FC236}">
              <a16:creationId xmlns:a16="http://schemas.microsoft.com/office/drawing/2014/main" id="{AAAF1704-06E9-4053-B08A-45186E5EF17B}"/>
            </a:ext>
          </a:extLst>
        </xdr:cNvPr>
        <xdr:cNvSpPr/>
      </xdr:nvSpPr>
      <xdr:spPr>
        <a:xfrm>
          <a:off x="12763500" y="1448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116477</xdr:rowOff>
    </xdr:from>
    <xdr:to>
      <xdr:col>71</xdr:col>
      <xdr:colOff>177800</xdr:colOff>
      <xdr:row>84</xdr:row>
      <xdr:rowOff>131173</xdr:rowOff>
    </xdr:to>
    <xdr:cxnSp macro="">
      <xdr:nvCxnSpPr>
        <xdr:cNvPr id="778" name="直線コネクタ 777">
          <a:extLst>
            <a:ext uri="{FF2B5EF4-FFF2-40B4-BE49-F238E27FC236}">
              <a16:creationId xmlns:a16="http://schemas.microsoft.com/office/drawing/2014/main" id="{90AE6F7F-F3FC-403F-B885-4551530E9E09}"/>
            </a:ext>
          </a:extLst>
        </xdr:cNvPr>
        <xdr:cNvCxnSpPr/>
      </xdr:nvCxnSpPr>
      <xdr:spPr>
        <a:xfrm flipV="1">
          <a:off x="12814300" y="14346827"/>
          <a:ext cx="889000" cy="1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90732</xdr:rowOff>
    </xdr:from>
    <xdr:ext cx="405111" cy="259045"/>
    <xdr:sp macro="" textlink="">
      <xdr:nvSpPr>
        <xdr:cNvPr id="779" name="n_1aveValue【児童館】&#10;有形固定資産減価償却率">
          <a:extLst>
            <a:ext uri="{FF2B5EF4-FFF2-40B4-BE49-F238E27FC236}">
              <a16:creationId xmlns:a16="http://schemas.microsoft.com/office/drawing/2014/main" id="{AFE2C979-02ED-4B0B-A02F-46C30D094375}"/>
            </a:ext>
          </a:extLst>
        </xdr:cNvPr>
        <xdr:cNvSpPr txBox="1"/>
      </xdr:nvSpPr>
      <xdr:spPr>
        <a:xfrm>
          <a:off x="152660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120122</xdr:rowOff>
    </xdr:from>
    <xdr:ext cx="405111" cy="259045"/>
    <xdr:sp macro="" textlink="">
      <xdr:nvSpPr>
        <xdr:cNvPr id="780" name="n_2aveValue【児童館】&#10;有形固定資産減価償却率">
          <a:extLst>
            <a:ext uri="{FF2B5EF4-FFF2-40B4-BE49-F238E27FC236}">
              <a16:creationId xmlns:a16="http://schemas.microsoft.com/office/drawing/2014/main" id="{D32EAD03-2977-463F-86F5-BEA1B6C47CCD}"/>
            </a:ext>
          </a:extLst>
        </xdr:cNvPr>
        <xdr:cNvSpPr txBox="1"/>
      </xdr:nvSpPr>
      <xdr:spPr>
        <a:xfrm>
          <a:off x="14389744" y="140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87465</xdr:rowOff>
    </xdr:from>
    <xdr:ext cx="405111" cy="259045"/>
    <xdr:sp macro="" textlink="">
      <xdr:nvSpPr>
        <xdr:cNvPr id="781" name="n_3aveValue【児童館】&#10;有形固定資産減価償却率">
          <a:extLst>
            <a:ext uri="{FF2B5EF4-FFF2-40B4-BE49-F238E27FC236}">
              <a16:creationId xmlns:a16="http://schemas.microsoft.com/office/drawing/2014/main" id="{A57CF3FD-79EA-4C72-89B4-974C1D89CD9D}"/>
            </a:ext>
          </a:extLst>
        </xdr:cNvPr>
        <xdr:cNvSpPr txBox="1"/>
      </xdr:nvSpPr>
      <xdr:spPr>
        <a:xfrm>
          <a:off x="13500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89098</xdr:rowOff>
    </xdr:from>
    <xdr:ext cx="405111" cy="259045"/>
    <xdr:sp macro="" textlink="">
      <xdr:nvSpPr>
        <xdr:cNvPr id="782" name="n_4aveValue【児童館】&#10;有形固定資産減価償却率">
          <a:extLst>
            <a:ext uri="{FF2B5EF4-FFF2-40B4-BE49-F238E27FC236}">
              <a16:creationId xmlns:a16="http://schemas.microsoft.com/office/drawing/2014/main" id="{B699E92B-2545-4E54-9B44-838BE26BFC86}"/>
            </a:ext>
          </a:extLst>
        </xdr:cNvPr>
        <xdr:cNvSpPr txBox="1"/>
      </xdr:nvSpPr>
      <xdr:spPr>
        <a:xfrm>
          <a:off x="126117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11447</xdr:rowOff>
    </xdr:from>
    <xdr:ext cx="405111" cy="259045"/>
    <xdr:sp macro="" textlink="">
      <xdr:nvSpPr>
        <xdr:cNvPr id="783" name="n_1mainValue【児童館】&#10;有形固定資産減価償却率">
          <a:extLst>
            <a:ext uri="{FF2B5EF4-FFF2-40B4-BE49-F238E27FC236}">
              <a16:creationId xmlns:a16="http://schemas.microsoft.com/office/drawing/2014/main" id="{3A3D3BDD-F964-44DE-9DD3-1408C9CC2D3B}"/>
            </a:ext>
          </a:extLst>
        </xdr:cNvPr>
        <xdr:cNvSpPr txBox="1"/>
      </xdr:nvSpPr>
      <xdr:spPr>
        <a:xfrm>
          <a:off x="15266044" y="1441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32675</xdr:rowOff>
    </xdr:from>
    <xdr:ext cx="405111" cy="259045"/>
    <xdr:sp macro="" textlink="">
      <xdr:nvSpPr>
        <xdr:cNvPr id="784" name="n_2mainValue【児童館】&#10;有形固定資産減価償却率">
          <a:extLst>
            <a:ext uri="{FF2B5EF4-FFF2-40B4-BE49-F238E27FC236}">
              <a16:creationId xmlns:a16="http://schemas.microsoft.com/office/drawing/2014/main" id="{24C469D5-A836-42CA-8220-0C15CE950A59}"/>
            </a:ext>
          </a:extLst>
        </xdr:cNvPr>
        <xdr:cNvSpPr txBox="1"/>
      </xdr:nvSpPr>
      <xdr:spPr>
        <a:xfrm>
          <a:off x="14389744" y="1443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158404</xdr:rowOff>
    </xdr:from>
    <xdr:ext cx="405111" cy="259045"/>
    <xdr:sp macro="" textlink="">
      <xdr:nvSpPr>
        <xdr:cNvPr id="785" name="n_3mainValue【児童館】&#10;有形固定資産減価償却率">
          <a:extLst>
            <a:ext uri="{FF2B5EF4-FFF2-40B4-BE49-F238E27FC236}">
              <a16:creationId xmlns:a16="http://schemas.microsoft.com/office/drawing/2014/main" id="{507C9847-645D-4CB6-980F-3FEB20A5873D}"/>
            </a:ext>
          </a:extLst>
        </xdr:cNvPr>
        <xdr:cNvSpPr txBox="1"/>
      </xdr:nvSpPr>
      <xdr:spPr>
        <a:xfrm>
          <a:off x="13500744" y="1438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1650</xdr:rowOff>
    </xdr:from>
    <xdr:ext cx="405111" cy="259045"/>
    <xdr:sp macro="" textlink="">
      <xdr:nvSpPr>
        <xdr:cNvPr id="786" name="n_4mainValue【児童館】&#10;有形固定資産減価償却率">
          <a:extLst>
            <a:ext uri="{FF2B5EF4-FFF2-40B4-BE49-F238E27FC236}">
              <a16:creationId xmlns:a16="http://schemas.microsoft.com/office/drawing/2014/main" id="{4F32F645-F099-4FB7-A825-C3B8F5B3C7B2}"/>
            </a:ext>
          </a:extLst>
        </xdr:cNvPr>
        <xdr:cNvSpPr txBox="1"/>
      </xdr:nvSpPr>
      <xdr:spPr>
        <a:xfrm>
          <a:off x="12611744" y="1457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a:extLst>
            <a:ext uri="{FF2B5EF4-FFF2-40B4-BE49-F238E27FC236}">
              <a16:creationId xmlns:a16="http://schemas.microsoft.com/office/drawing/2014/main" id="{F5D9A6C4-B6E4-4BE6-8950-66C56A26CA3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a:extLst>
            <a:ext uri="{FF2B5EF4-FFF2-40B4-BE49-F238E27FC236}">
              <a16:creationId xmlns:a16="http://schemas.microsoft.com/office/drawing/2014/main" id="{F4F44113-A311-43C0-BE75-C20CCB8EE57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a:extLst>
            <a:ext uri="{FF2B5EF4-FFF2-40B4-BE49-F238E27FC236}">
              <a16:creationId xmlns:a16="http://schemas.microsoft.com/office/drawing/2014/main" id="{631E9E0B-D3EE-4E97-A55D-11BB739482E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a:extLst>
            <a:ext uri="{FF2B5EF4-FFF2-40B4-BE49-F238E27FC236}">
              <a16:creationId xmlns:a16="http://schemas.microsoft.com/office/drawing/2014/main" id="{8473445B-CFE8-4E96-BF45-C6D7BB1E6E2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a:extLst>
            <a:ext uri="{FF2B5EF4-FFF2-40B4-BE49-F238E27FC236}">
              <a16:creationId xmlns:a16="http://schemas.microsoft.com/office/drawing/2014/main" id="{DCED98D7-D4B4-4AF7-AAE2-0980C693B5B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a:extLst>
            <a:ext uri="{FF2B5EF4-FFF2-40B4-BE49-F238E27FC236}">
              <a16:creationId xmlns:a16="http://schemas.microsoft.com/office/drawing/2014/main" id="{EC31224D-5E67-44E4-B624-3C49B130074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a:extLst>
            <a:ext uri="{FF2B5EF4-FFF2-40B4-BE49-F238E27FC236}">
              <a16:creationId xmlns:a16="http://schemas.microsoft.com/office/drawing/2014/main" id="{AA11F8B0-3E17-4FFB-81C7-1B367303F14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a:extLst>
            <a:ext uri="{FF2B5EF4-FFF2-40B4-BE49-F238E27FC236}">
              <a16:creationId xmlns:a16="http://schemas.microsoft.com/office/drawing/2014/main" id="{A96636EB-0244-4E55-9676-543E190877A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a:extLst>
            <a:ext uri="{FF2B5EF4-FFF2-40B4-BE49-F238E27FC236}">
              <a16:creationId xmlns:a16="http://schemas.microsoft.com/office/drawing/2014/main" id="{5FED6FB5-D856-4943-B232-206BC4388CC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a:extLst>
            <a:ext uri="{FF2B5EF4-FFF2-40B4-BE49-F238E27FC236}">
              <a16:creationId xmlns:a16="http://schemas.microsoft.com/office/drawing/2014/main" id="{B3E16EDC-E6E6-4189-9A5B-88F70E3CDA0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7" name="直線コネクタ 796">
          <a:extLst>
            <a:ext uri="{FF2B5EF4-FFF2-40B4-BE49-F238E27FC236}">
              <a16:creationId xmlns:a16="http://schemas.microsoft.com/office/drawing/2014/main" id="{24609BB5-257F-4997-80E9-5890F186ABAB}"/>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8" name="テキスト ボックス 797">
          <a:extLst>
            <a:ext uri="{FF2B5EF4-FFF2-40B4-BE49-F238E27FC236}">
              <a16:creationId xmlns:a16="http://schemas.microsoft.com/office/drawing/2014/main" id="{2B1455E0-FE93-4760-BB34-A26F01A47B1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9" name="直線コネクタ 798">
          <a:extLst>
            <a:ext uri="{FF2B5EF4-FFF2-40B4-BE49-F238E27FC236}">
              <a16:creationId xmlns:a16="http://schemas.microsoft.com/office/drawing/2014/main" id="{DAA8C5D9-FFE1-4E73-9B72-BB39FA30D354}"/>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0" name="テキスト ボックス 799">
          <a:extLst>
            <a:ext uri="{FF2B5EF4-FFF2-40B4-BE49-F238E27FC236}">
              <a16:creationId xmlns:a16="http://schemas.microsoft.com/office/drawing/2014/main" id="{9E26BFB7-BFDE-4330-ABD4-6CB8B88C0837}"/>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1" name="直線コネクタ 800">
          <a:extLst>
            <a:ext uri="{FF2B5EF4-FFF2-40B4-BE49-F238E27FC236}">
              <a16:creationId xmlns:a16="http://schemas.microsoft.com/office/drawing/2014/main" id="{87062E32-D027-4587-BA53-D4213D98121D}"/>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2" name="テキスト ボックス 801">
          <a:extLst>
            <a:ext uri="{FF2B5EF4-FFF2-40B4-BE49-F238E27FC236}">
              <a16:creationId xmlns:a16="http://schemas.microsoft.com/office/drawing/2014/main" id="{1D390000-5A5D-40BB-9F9D-327418FB17A9}"/>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3" name="直線コネクタ 802">
          <a:extLst>
            <a:ext uri="{FF2B5EF4-FFF2-40B4-BE49-F238E27FC236}">
              <a16:creationId xmlns:a16="http://schemas.microsoft.com/office/drawing/2014/main" id="{AB49766F-C5B1-4830-8C3B-C837990AC5C6}"/>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4" name="テキスト ボックス 803">
          <a:extLst>
            <a:ext uri="{FF2B5EF4-FFF2-40B4-BE49-F238E27FC236}">
              <a16:creationId xmlns:a16="http://schemas.microsoft.com/office/drawing/2014/main" id="{4A9B9B0E-9985-447E-B446-C87B5B29E6CC}"/>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5" name="直線コネクタ 804">
          <a:extLst>
            <a:ext uri="{FF2B5EF4-FFF2-40B4-BE49-F238E27FC236}">
              <a16:creationId xmlns:a16="http://schemas.microsoft.com/office/drawing/2014/main" id="{A703204F-2996-4468-882A-B33984AE159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6" name="テキスト ボックス 805">
          <a:extLst>
            <a:ext uri="{FF2B5EF4-FFF2-40B4-BE49-F238E27FC236}">
              <a16:creationId xmlns:a16="http://schemas.microsoft.com/office/drawing/2014/main" id="{EF7693BC-A077-41F9-B688-C681A43AD72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7" name="【児童館】&#10;一人当たり面積グラフ枠">
          <a:extLst>
            <a:ext uri="{FF2B5EF4-FFF2-40B4-BE49-F238E27FC236}">
              <a16:creationId xmlns:a16="http://schemas.microsoft.com/office/drawing/2014/main" id="{1F8E9178-EC64-41C5-900C-A51F8A281B9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83820</xdr:rowOff>
    </xdr:from>
    <xdr:to>
      <xdr:col>116</xdr:col>
      <xdr:colOff>62864</xdr:colOff>
      <xdr:row>86</xdr:row>
      <xdr:rowOff>15239</xdr:rowOff>
    </xdr:to>
    <xdr:cxnSp macro="">
      <xdr:nvCxnSpPr>
        <xdr:cNvPr id="808" name="直線コネクタ 807">
          <a:extLst>
            <a:ext uri="{FF2B5EF4-FFF2-40B4-BE49-F238E27FC236}">
              <a16:creationId xmlns:a16="http://schemas.microsoft.com/office/drawing/2014/main" id="{EF2EEEC9-40CF-4725-A52B-FC35DB2839B6}"/>
            </a:ext>
          </a:extLst>
        </xdr:cNvPr>
        <xdr:cNvCxnSpPr/>
      </xdr:nvCxnSpPr>
      <xdr:spPr>
        <a:xfrm flipV="1">
          <a:off x="22160864" y="13456920"/>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809" name="【児童館】&#10;一人当たり面積最小値テキスト">
          <a:extLst>
            <a:ext uri="{FF2B5EF4-FFF2-40B4-BE49-F238E27FC236}">
              <a16:creationId xmlns:a16="http://schemas.microsoft.com/office/drawing/2014/main" id="{F4FA01A3-08DE-48B4-A2FD-EF66A371F9A5}"/>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810" name="直線コネクタ 809">
          <a:extLst>
            <a:ext uri="{FF2B5EF4-FFF2-40B4-BE49-F238E27FC236}">
              <a16:creationId xmlns:a16="http://schemas.microsoft.com/office/drawing/2014/main" id="{3DE36AFB-F0B3-4D37-816F-909309C22562}"/>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30497</xdr:rowOff>
    </xdr:from>
    <xdr:ext cx="469744" cy="259045"/>
    <xdr:sp macro="" textlink="">
      <xdr:nvSpPr>
        <xdr:cNvPr id="811" name="【児童館】&#10;一人当たり面積最大値テキスト">
          <a:extLst>
            <a:ext uri="{FF2B5EF4-FFF2-40B4-BE49-F238E27FC236}">
              <a16:creationId xmlns:a16="http://schemas.microsoft.com/office/drawing/2014/main" id="{624495F2-3F01-4868-AE37-FFF13D56482A}"/>
            </a:ext>
          </a:extLst>
        </xdr:cNvPr>
        <xdr:cNvSpPr txBox="1"/>
      </xdr:nvSpPr>
      <xdr:spPr>
        <a:xfrm>
          <a:off x="22199600" y="1323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83820</xdr:rowOff>
    </xdr:from>
    <xdr:to>
      <xdr:col>116</xdr:col>
      <xdr:colOff>152400</xdr:colOff>
      <xdr:row>78</xdr:row>
      <xdr:rowOff>83820</xdr:rowOff>
    </xdr:to>
    <xdr:cxnSp macro="">
      <xdr:nvCxnSpPr>
        <xdr:cNvPr id="812" name="直線コネクタ 811">
          <a:extLst>
            <a:ext uri="{FF2B5EF4-FFF2-40B4-BE49-F238E27FC236}">
              <a16:creationId xmlns:a16="http://schemas.microsoft.com/office/drawing/2014/main" id="{F013C488-8BC9-46E5-AC47-7F495891CEC0}"/>
            </a:ext>
          </a:extLst>
        </xdr:cNvPr>
        <xdr:cNvCxnSpPr/>
      </xdr:nvCxnSpPr>
      <xdr:spPr>
        <a:xfrm>
          <a:off x="22072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33038</xdr:rowOff>
    </xdr:from>
    <xdr:ext cx="469744" cy="259045"/>
    <xdr:sp macro="" textlink="">
      <xdr:nvSpPr>
        <xdr:cNvPr id="813" name="【児童館】&#10;一人当たり面積平均値テキスト">
          <a:extLst>
            <a:ext uri="{FF2B5EF4-FFF2-40B4-BE49-F238E27FC236}">
              <a16:creationId xmlns:a16="http://schemas.microsoft.com/office/drawing/2014/main" id="{AEAAF670-DD21-48EA-963E-B54DF8EF3318}"/>
            </a:ext>
          </a:extLst>
        </xdr:cNvPr>
        <xdr:cNvSpPr txBox="1"/>
      </xdr:nvSpPr>
      <xdr:spPr>
        <a:xfrm>
          <a:off x="22199600" y="14263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814" name="フローチャート: 判断 813">
          <a:extLst>
            <a:ext uri="{FF2B5EF4-FFF2-40B4-BE49-F238E27FC236}">
              <a16:creationId xmlns:a16="http://schemas.microsoft.com/office/drawing/2014/main" id="{B53E8C2D-0BC0-471B-A119-D7C0D99402E3}"/>
            </a:ext>
          </a:extLst>
        </xdr:cNvPr>
        <xdr:cNvSpPr/>
      </xdr:nvSpPr>
      <xdr:spPr>
        <a:xfrm>
          <a:off x="22110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815" name="フローチャート: 判断 814">
          <a:extLst>
            <a:ext uri="{FF2B5EF4-FFF2-40B4-BE49-F238E27FC236}">
              <a16:creationId xmlns:a16="http://schemas.microsoft.com/office/drawing/2014/main" id="{3E2BBA66-0DA7-4088-A46B-34B23F83378E}"/>
            </a:ext>
          </a:extLst>
        </xdr:cNvPr>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55880</xdr:rowOff>
    </xdr:from>
    <xdr:to>
      <xdr:col>107</xdr:col>
      <xdr:colOff>101600</xdr:colOff>
      <xdr:row>84</xdr:row>
      <xdr:rowOff>157480</xdr:rowOff>
    </xdr:to>
    <xdr:sp macro="" textlink="">
      <xdr:nvSpPr>
        <xdr:cNvPr id="816" name="フローチャート: 判断 815">
          <a:extLst>
            <a:ext uri="{FF2B5EF4-FFF2-40B4-BE49-F238E27FC236}">
              <a16:creationId xmlns:a16="http://schemas.microsoft.com/office/drawing/2014/main" id="{5BB91A7E-F4B0-441D-8FF0-803E4303D7BB}"/>
            </a:ext>
          </a:extLst>
        </xdr:cNvPr>
        <xdr:cNvSpPr/>
      </xdr:nvSpPr>
      <xdr:spPr>
        <a:xfrm>
          <a:off x="20383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817" name="フローチャート: 判断 816">
          <a:extLst>
            <a:ext uri="{FF2B5EF4-FFF2-40B4-BE49-F238E27FC236}">
              <a16:creationId xmlns:a16="http://schemas.microsoft.com/office/drawing/2014/main" id="{CDCA0E6D-4D2E-46A1-9697-8F68BED02AF7}"/>
            </a:ext>
          </a:extLst>
        </xdr:cNvPr>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33020</xdr:rowOff>
    </xdr:from>
    <xdr:to>
      <xdr:col>98</xdr:col>
      <xdr:colOff>38100</xdr:colOff>
      <xdr:row>84</xdr:row>
      <xdr:rowOff>134620</xdr:rowOff>
    </xdr:to>
    <xdr:sp macro="" textlink="">
      <xdr:nvSpPr>
        <xdr:cNvPr id="818" name="フローチャート: 判断 817">
          <a:extLst>
            <a:ext uri="{FF2B5EF4-FFF2-40B4-BE49-F238E27FC236}">
              <a16:creationId xmlns:a16="http://schemas.microsoft.com/office/drawing/2014/main" id="{2245F884-5C3A-499E-A794-531E6A6F50A0}"/>
            </a:ext>
          </a:extLst>
        </xdr:cNvPr>
        <xdr:cNvSpPr/>
      </xdr:nvSpPr>
      <xdr:spPr>
        <a:xfrm>
          <a:off x="18605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CC645F7B-1297-4EC8-B5B1-A7297439AB3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1F9F08F-A8DE-4732-B619-3F31DFE913F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154F2575-043C-4841-B0CF-1A6EAF3E47F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E9200231-A6B4-4A77-B379-AC7F50CFAE0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A6167A85-AEE2-4899-8437-E8E762F23F5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90170</xdr:rowOff>
    </xdr:from>
    <xdr:to>
      <xdr:col>116</xdr:col>
      <xdr:colOff>114300</xdr:colOff>
      <xdr:row>86</xdr:row>
      <xdr:rowOff>20320</xdr:rowOff>
    </xdr:to>
    <xdr:sp macro="" textlink="">
      <xdr:nvSpPr>
        <xdr:cNvPr id="824" name="楕円 823">
          <a:extLst>
            <a:ext uri="{FF2B5EF4-FFF2-40B4-BE49-F238E27FC236}">
              <a16:creationId xmlns:a16="http://schemas.microsoft.com/office/drawing/2014/main" id="{B08058E0-2846-41F8-84EA-A7DCEB788C91}"/>
            </a:ext>
          </a:extLst>
        </xdr:cNvPr>
        <xdr:cNvSpPr/>
      </xdr:nvSpPr>
      <xdr:spPr>
        <a:xfrm>
          <a:off x="221107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5097</xdr:rowOff>
    </xdr:from>
    <xdr:ext cx="469744" cy="259045"/>
    <xdr:sp macro="" textlink="">
      <xdr:nvSpPr>
        <xdr:cNvPr id="825" name="【児童館】&#10;一人当たり面積該当値テキスト">
          <a:extLst>
            <a:ext uri="{FF2B5EF4-FFF2-40B4-BE49-F238E27FC236}">
              <a16:creationId xmlns:a16="http://schemas.microsoft.com/office/drawing/2014/main" id="{13B7952A-FCDA-4AB1-9F2D-137C0C7D0C6E}"/>
            </a:ext>
          </a:extLst>
        </xdr:cNvPr>
        <xdr:cNvSpPr txBox="1"/>
      </xdr:nvSpPr>
      <xdr:spPr>
        <a:xfrm>
          <a:off x="22199600" y="1457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90170</xdr:rowOff>
    </xdr:from>
    <xdr:to>
      <xdr:col>112</xdr:col>
      <xdr:colOff>38100</xdr:colOff>
      <xdr:row>86</xdr:row>
      <xdr:rowOff>20320</xdr:rowOff>
    </xdr:to>
    <xdr:sp macro="" textlink="">
      <xdr:nvSpPr>
        <xdr:cNvPr id="826" name="楕円 825">
          <a:extLst>
            <a:ext uri="{FF2B5EF4-FFF2-40B4-BE49-F238E27FC236}">
              <a16:creationId xmlns:a16="http://schemas.microsoft.com/office/drawing/2014/main" id="{315DADFC-95B5-48C9-88D6-5DE61CB6455A}"/>
            </a:ext>
          </a:extLst>
        </xdr:cNvPr>
        <xdr:cNvSpPr/>
      </xdr:nvSpPr>
      <xdr:spPr>
        <a:xfrm>
          <a:off x="21272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140970</xdr:rowOff>
    </xdr:from>
    <xdr:to>
      <xdr:col>116</xdr:col>
      <xdr:colOff>63500</xdr:colOff>
      <xdr:row>85</xdr:row>
      <xdr:rowOff>140970</xdr:rowOff>
    </xdr:to>
    <xdr:cxnSp macro="">
      <xdr:nvCxnSpPr>
        <xdr:cNvPr id="827" name="直線コネクタ 826">
          <a:extLst>
            <a:ext uri="{FF2B5EF4-FFF2-40B4-BE49-F238E27FC236}">
              <a16:creationId xmlns:a16="http://schemas.microsoft.com/office/drawing/2014/main" id="{5F7DC6F3-6FCB-460E-8346-25D6E6200B9C}"/>
            </a:ext>
          </a:extLst>
        </xdr:cNvPr>
        <xdr:cNvCxnSpPr/>
      </xdr:nvCxnSpPr>
      <xdr:spPr>
        <a:xfrm>
          <a:off x="21323300" y="14714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90170</xdr:rowOff>
    </xdr:from>
    <xdr:to>
      <xdr:col>107</xdr:col>
      <xdr:colOff>101600</xdr:colOff>
      <xdr:row>86</xdr:row>
      <xdr:rowOff>20320</xdr:rowOff>
    </xdr:to>
    <xdr:sp macro="" textlink="">
      <xdr:nvSpPr>
        <xdr:cNvPr id="828" name="楕円 827">
          <a:extLst>
            <a:ext uri="{FF2B5EF4-FFF2-40B4-BE49-F238E27FC236}">
              <a16:creationId xmlns:a16="http://schemas.microsoft.com/office/drawing/2014/main" id="{D69CEE95-E6CE-4236-AA15-5E56AC1E2EDD}"/>
            </a:ext>
          </a:extLst>
        </xdr:cNvPr>
        <xdr:cNvSpPr/>
      </xdr:nvSpPr>
      <xdr:spPr>
        <a:xfrm>
          <a:off x="20383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140970</xdr:rowOff>
    </xdr:from>
    <xdr:to>
      <xdr:col>111</xdr:col>
      <xdr:colOff>177800</xdr:colOff>
      <xdr:row>85</xdr:row>
      <xdr:rowOff>140970</xdr:rowOff>
    </xdr:to>
    <xdr:cxnSp macro="">
      <xdr:nvCxnSpPr>
        <xdr:cNvPr id="829" name="直線コネクタ 828">
          <a:extLst>
            <a:ext uri="{FF2B5EF4-FFF2-40B4-BE49-F238E27FC236}">
              <a16:creationId xmlns:a16="http://schemas.microsoft.com/office/drawing/2014/main" id="{C22F9A0C-64D3-485E-8599-9C8F5A50B952}"/>
            </a:ext>
          </a:extLst>
        </xdr:cNvPr>
        <xdr:cNvCxnSpPr/>
      </xdr:nvCxnSpPr>
      <xdr:spPr>
        <a:xfrm>
          <a:off x="20434300" y="1471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90170</xdr:rowOff>
    </xdr:from>
    <xdr:to>
      <xdr:col>102</xdr:col>
      <xdr:colOff>165100</xdr:colOff>
      <xdr:row>86</xdr:row>
      <xdr:rowOff>20320</xdr:rowOff>
    </xdr:to>
    <xdr:sp macro="" textlink="">
      <xdr:nvSpPr>
        <xdr:cNvPr id="830" name="楕円 829">
          <a:extLst>
            <a:ext uri="{FF2B5EF4-FFF2-40B4-BE49-F238E27FC236}">
              <a16:creationId xmlns:a16="http://schemas.microsoft.com/office/drawing/2014/main" id="{5AAB10EF-358C-4BE2-ACCC-B5DBB27D27A0}"/>
            </a:ext>
          </a:extLst>
        </xdr:cNvPr>
        <xdr:cNvSpPr/>
      </xdr:nvSpPr>
      <xdr:spPr>
        <a:xfrm>
          <a:off x="19494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140970</xdr:rowOff>
    </xdr:from>
    <xdr:to>
      <xdr:col>107</xdr:col>
      <xdr:colOff>50800</xdr:colOff>
      <xdr:row>85</xdr:row>
      <xdr:rowOff>140970</xdr:rowOff>
    </xdr:to>
    <xdr:cxnSp macro="">
      <xdr:nvCxnSpPr>
        <xdr:cNvPr id="831" name="直線コネクタ 830">
          <a:extLst>
            <a:ext uri="{FF2B5EF4-FFF2-40B4-BE49-F238E27FC236}">
              <a16:creationId xmlns:a16="http://schemas.microsoft.com/office/drawing/2014/main" id="{15A37025-DB1D-44AF-B7D9-BEE8B85333A6}"/>
            </a:ext>
          </a:extLst>
        </xdr:cNvPr>
        <xdr:cNvCxnSpPr/>
      </xdr:nvCxnSpPr>
      <xdr:spPr>
        <a:xfrm>
          <a:off x="19545300" y="1471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90170</xdr:rowOff>
    </xdr:from>
    <xdr:to>
      <xdr:col>98</xdr:col>
      <xdr:colOff>38100</xdr:colOff>
      <xdr:row>86</xdr:row>
      <xdr:rowOff>20320</xdr:rowOff>
    </xdr:to>
    <xdr:sp macro="" textlink="">
      <xdr:nvSpPr>
        <xdr:cNvPr id="832" name="楕円 831">
          <a:extLst>
            <a:ext uri="{FF2B5EF4-FFF2-40B4-BE49-F238E27FC236}">
              <a16:creationId xmlns:a16="http://schemas.microsoft.com/office/drawing/2014/main" id="{F609981D-3A34-479D-8C45-D055867F99EB}"/>
            </a:ext>
          </a:extLst>
        </xdr:cNvPr>
        <xdr:cNvSpPr/>
      </xdr:nvSpPr>
      <xdr:spPr>
        <a:xfrm>
          <a:off x="18605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140970</xdr:rowOff>
    </xdr:from>
    <xdr:to>
      <xdr:col>102</xdr:col>
      <xdr:colOff>114300</xdr:colOff>
      <xdr:row>85</xdr:row>
      <xdr:rowOff>140970</xdr:rowOff>
    </xdr:to>
    <xdr:cxnSp macro="">
      <xdr:nvCxnSpPr>
        <xdr:cNvPr id="833" name="直線コネクタ 832">
          <a:extLst>
            <a:ext uri="{FF2B5EF4-FFF2-40B4-BE49-F238E27FC236}">
              <a16:creationId xmlns:a16="http://schemas.microsoft.com/office/drawing/2014/main" id="{4BEF6E76-C9E5-4FA1-9FC2-2B39B5C45E52}"/>
            </a:ext>
          </a:extLst>
        </xdr:cNvPr>
        <xdr:cNvCxnSpPr/>
      </xdr:nvCxnSpPr>
      <xdr:spPr>
        <a:xfrm>
          <a:off x="18656300" y="1471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151147</xdr:rowOff>
    </xdr:from>
    <xdr:ext cx="469744" cy="259045"/>
    <xdr:sp macro="" textlink="">
      <xdr:nvSpPr>
        <xdr:cNvPr id="834" name="n_1aveValue【児童館】&#10;一人当たり面積">
          <a:extLst>
            <a:ext uri="{FF2B5EF4-FFF2-40B4-BE49-F238E27FC236}">
              <a16:creationId xmlns:a16="http://schemas.microsoft.com/office/drawing/2014/main" id="{C7E25C00-91F6-40BB-9B02-CF625F7EFEF5}"/>
            </a:ext>
          </a:extLst>
        </xdr:cNvPr>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2557</xdr:rowOff>
    </xdr:from>
    <xdr:ext cx="469744" cy="259045"/>
    <xdr:sp macro="" textlink="">
      <xdr:nvSpPr>
        <xdr:cNvPr id="835" name="n_2aveValue【児童館】&#10;一人当たり面積">
          <a:extLst>
            <a:ext uri="{FF2B5EF4-FFF2-40B4-BE49-F238E27FC236}">
              <a16:creationId xmlns:a16="http://schemas.microsoft.com/office/drawing/2014/main" id="{E67E881C-8383-4483-B04D-6985B453DE21}"/>
            </a:ext>
          </a:extLst>
        </xdr:cNvPr>
        <xdr:cNvSpPr txBox="1"/>
      </xdr:nvSpPr>
      <xdr:spPr>
        <a:xfrm>
          <a:off x="20199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836" name="n_3aveValue【児童館】&#10;一人当たり面積">
          <a:extLst>
            <a:ext uri="{FF2B5EF4-FFF2-40B4-BE49-F238E27FC236}">
              <a16:creationId xmlns:a16="http://schemas.microsoft.com/office/drawing/2014/main" id="{23FED291-80B5-4A47-AAA7-58673A00E97A}"/>
            </a:ext>
          </a:extLst>
        </xdr:cNvPr>
        <xdr:cNvSpPr txBox="1"/>
      </xdr:nvSpPr>
      <xdr:spPr>
        <a:xfrm>
          <a:off x="19310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151147</xdr:rowOff>
    </xdr:from>
    <xdr:ext cx="469744" cy="259045"/>
    <xdr:sp macro="" textlink="">
      <xdr:nvSpPr>
        <xdr:cNvPr id="837" name="n_4aveValue【児童館】&#10;一人当たり面積">
          <a:extLst>
            <a:ext uri="{FF2B5EF4-FFF2-40B4-BE49-F238E27FC236}">
              <a16:creationId xmlns:a16="http://schemas.microsoft.com/office/drawing/2014/main" id="{66DCD219-B3FA-400D-8108-690F67A37A1A}"/>
            </a:ext>
          </a:extLst>
        </xdr:cNvPr>
        <xdr:cNvSpPr txBox="1"/>
      </xdr:nvSpPr>
      <xdr:spPr>
        <a:xfrm>
          <a:off x="18421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11447</xdr:rowOff>
    </xdr:from>
    <xdr:ext cx="469744" cy="259045"/>
    <xdr:sp macro="" textlink="">
      <xdr:nvSpPr>
        <xdr:cNvPr id="838" name="n_1mainValue【児童館】&#10;一人当たり面積">
          <a:extLst>
            <a:ext uri="{FF2B5EF4-FFF2-40B4-BE49-F238E27FC236}">
              <a16:creationId xmlns:a16="http://schemas.microsoft.com/office/drawing/2014/main" id="{0E23714A-D066-430E-A300-D660D634CEC9}"/>
            </a:ext>
          </a:extLst>
        </xdr:cNvPr>
        <xdr:cNvSpPr txBox="1"/>
      </xdr:nvSpPr>
      <xdr:spPr>
        <a:xfrm>
          <a:off x="210757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11447</xdr:rowOff>
    </xdr:from>
    <xdr:ext cx="469744" cy="259045"/>
    <xdr:sp macro="" textlink="">
      <xdr:nvSpPr>
        <xdr:cNvPr id="839" name="n_2mainValue【児童館】&#10;一人当たり面積">
          <a:extLst>
            <a:ext uri="{FF2B5EF4-FFF2-40B4-BE49-F238E27FC236}">
              <a16:creationId xmlns:a16="http://schemas.microsoft.com/office/drawing/2014/main" id="{FFB0E6D6-A002-4D9C-88EE-A16603BCCCC2}"/>
            </a:ext>
          </a:extLst>
        </xdr:cNvPr>
        <xdr:cNvSpPr txBox="1"/>
      </xdr:nvSpPr>
      <xdr:spPr>
        <a:xfrm>
          <a:off x="20199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11447</xdr:rowOff>
    </xdr:from>
    <xdr:ext cx="469744" cy="259045"/>
    <xdr:sp macro="" textlink="">
      <xdr:nvSpPr>
        <xdr:cNvPr id="840" name="n_3mainValue【児童館】&#10;一人当たり面積">
          <a:extLst>
            <a:ext uri="{FF2B5EF4-FFF2-40B4-BE49-F238E27FC236}">
              <a16:creationId xmlns:a16="http://schemas.microsoft.com/office/drawing/2014/main" id="{2E5ACF0B-43E9-4405-9054-FD596134041E}"/>
            </a:ext>
          </a:extLst>
        </xdr:cNvPr>
        <xdr:cNvSpPr txBox="1"/>
      </xdr:nvSpPr>
      <xdr:spPr>
        <a:xfrm>
          <a:off x="19310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11447</xdr:rowOff>
    </xdr:from>
    <xdr:ext cx="469744" cy="259045"/>
    <xdr:sp macro="" textlink="">
      <xdr:nvSpPr>
        <xdr:cNvPr id="841" name="n_4mainValue【児童館】&#10;一人当たり面積">
          <a:extLst>
            <a:ext uri="{FF2B5EF4-FFF2-40B4-BE49-F238E27FC236}">
              <a16:creationId xmlns:a16="http://schemas.microsoft.com/office/drawing/2014/main" id="{91EA800B-91FB-470E-AEA2-5EDA14A7FAB2}"/>
            </a:ext>
          </a:extLst>
        </xdr:cNvPr>
        <xdr:cNvSpPr txBox="1"/>
      </xdr:nvSpPr>
      <xdr:spPr>
        <a:xfrm>
          <a:off x="18421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2" name="正方形/長方形 841">
          <a:extLst>
            <a:ext uri="{FF2B5EF4-FFF2-40B4-BE49-F238E27FC236}">
              <a16:creationId xmlns:a16="http://schemas.microsoft.com/office/drawing/2014/main" id="{F297A358-0B03-44FD-853C-448E2343A13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3" name="正方形/長方形 842">
          <a:extLst>
            <a:ext uri="{FF2B5EF4-FFF2-40B4-BE49-F238E27FC236}">
              <a16:creationId xmlns:a16="http://schemas.microsoft.com/office/drawing/2014/main" id="{B5D4F88A-A8E3-47F1-A52A-B7BC9F9A1ED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4" name="正方形/長方形 843">
          <a:extLst>
            <a:ext uri="{FF2B5EF4-FFF2-40B4-BE49-F238E27FC236}">
              <a16:creationId xmlns:a16="http://schemas.microsoft.com/office/drawing/2014/main" id="{7AA1DCA6-20F8-47FA-AA8A-E7AEFAA3568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5" name="正方形/長方形 844">
          <a:extLst>
            <a:ext uri="{FF2B5EF4-FFF2-40B4-BE49-F238E27FC236}">
              <a16:creationId xmlns:a16="http://schemas.microsoft.com/office/drawing/2014/main" id="{A402F3B0-62E1-4934-A8F9-15D3373C1A4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6" name="正方形/長方形 845">
          <a:extLst>
            <a:ext uri="{FF2B5EF4-FFF2-40B4-BE49-F238E27FC236}">
              <a16:creationId xmlns:a16="http://schemas.microsoft.com/office/drawing/2014/main" id="{EC177757-63F1-4081-BBA5-CE1459A862A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7" name="正方形/長方形 846">
          <a:extLst>
            <a:ext uri="{FF2B5EF4-FFF2-40B4-BE49-F238E27FC236}">
              <a16:creationId xmlns:a16="http://schemas.microsoft.com/office/drawing/2014/main" id="{EB56ED9F-2ABA-4A17-A0BF-8A7E9FF8A38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8" name="正方形/長方形 847">
          <a:extLst>
            <a:ext uri="{FF2B5EF4-FFF2-40B4-BE49-F238E27FC236}">
              <a16:creationId xmlns:a16="http://schemas.microsoft.com/office/drawing/2014/main" id="{9A18B507-493F-49F6-B1A8-D8E44889F0A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正方形/長方形 848">
          <a:extLst>
            <a:ext uri="{FF2B5EF4-FFF2-40B4-BE49-F238E27FC236}">
              <a16:creationId xmlns:a16="http://schemas.microsoft.com/office/drawing/2014/main" id="{4407FDC2-357D-4A52-B38C-80DAFF0972A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0" name="テキスト ボックス 849">
          <a:extLst>
            <a:ext uri="{FF2B5EF4-FFF2-40B4-BE49-F238E27FC236}">
              <a16:creationId xmlns:a16="http://schemas.microsoft.com/office/drawing/2014/main" id="{E3AB56C4-6837-4B04-86BC-81460E2F379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1" name="直線コネクタ 850">
          <a:extLst>
            <a:ext uri="{FF2B5EF4-FFF2-40B4-BE49-F238E27FC236}">
              <a16:creationId xmlns:a16="http://schemas.microsoft.com/office/drawing/2014/main" id="{22F84B87-9848-4AD7-8C09-996A9991000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2" name="テキスト ボックス 851">
          <a:extLst>
            <a:ext uri="{FF2B5EF4-FFF2-40B4-BE49-F238E27FC236}">
              <a16:creationId xmlns:a16="http://schemas.microsoft.com/office/drawing/2014/main" id="{0328D6FF-E798-44FD-A827-50021F4664E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3" name="直線コネクタ 852">
          <a:extLst>
            <a:ext uri="{FF2B5EF4-FFF2-40B4-BE49-F238E27FC236}">
              <a16:creationId xmlns:a16="http://schemas.microsoft.com/office/drawing/2014/main" id="{40C04CCB-95BE-4935-A718-BA4F6737EBEC}"/>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4" name="テキスト ボックス 853">
          <a:extLst>
            <a:ext uri="{FF2B5EF4-FFF2-40B4-BE49-F238E27FC236}">
              <a16:creationId xmlns:a16="http://schemas.microsoft.com/office/drawing/2014/main" id="{5102D6D7-1EF1-43F2-8021-AA53B88D123E}"/>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5" name="直線コネクタ 854">
          <a:extLst>
            <a:ext uri="{FF2B5EF4-FFF2-40B4-BE49-F238E27FC236}">
              <a16:creationId xmlns:a16="http://schemas.microsoft.com/office/drawing/2014/main" id="{412F9578-94CC-4226-A89D-80014F167586}"/>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6" name="テキスト ボックス 855">
          <a:extLst>
            <a:ext uri="{FF2B5EF4-FFF2-40B4-BE49-F238E27FC236}">
              <a16:creationId xmlns:a16="http://schemas.microsoft.com/office/drawing/2014/main" id="{872481BA-1D8A-41C8-A500-7F7118CD0EA1}"/>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7" name="直線コネクタ 856">
          <a:extLst>
            <a:ext uri="{FF2B5EF4-FFF2-40B4-BE49-F238E27FC236}">
              <a16:creationId xmlns:a16="http://schemas.microsoft.com/office/drawing/2014/main" id="{D904B58E-81EB-4051-986D-1D0B55D58F0F}"/>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8" name="テキスト ボックス 857">
          <a:extLst>
            <a:ext uri="{FF2B5EF4-FFF2-40B4-BE49-F238E27FC236}">
              <a16:creationId xmlns:a16="http://schemas.microsoft.com/office/drawing/2014/main" id="{CE7BFBD4-F250-488D-B1FE-5C9775B3CA1E}"/>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9" name="直線コネクタ 858">
          <a:extLst>
            <a:ext uri="{FF2B5EF4-FFF2-40B4-BE49-F238E27FC236}">
              <a16:creationId xmlns:a16="http://schemas.microsoft.com/office/drawing/2014/main" id="{3EBAADEE-DB20-474F-A7AD-6F0FB683B821}"/>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60" name="テキスト ボックス 859">
          <a:extLst>
            <a:ext uri="{FF2B5EF4-FFF2-40B4-BE49-F238E27FC236}">
              <a16:creationId xmlns:a16="http://schemas.microsoft.com/office/drawing/2014/main" id="{1C21CF4A-BD93-4EF2-84CF-FC57740F4BBB}"/>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1" name="直線コネクタ 860">
          <a:extLst>
            <a:ext uri="{FF2B5EF4-FFF2-40B4-BE49-F238E27FC236}">
              <a16:creationId xmlns:a16="http://schemas.microsoft.com/office/drawing/2014/main" id="{5E4893ED-1B77-44C3-BF25-39EDF348335D}"/>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2" name="テキスト ボックス 861">
          <a:extLst>
            <a:ext uri="{FF2B5EF4-FFF2-40B4-BE49-F238E27FC236}">
              <a16:creationId xmlns:a16="http://schemas.microsoft.com/office/drawing/2014/main" id="{7094C9FF-B6C5-4A1D-90F1-8B1B0E6DD578}"/>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a:extLst>
            <a:ext uri="{FF2B5EF4-FFF2-40B4-BE49-F238E27FC236}">
              <a16:creationId xmlns:a16="http://schemas.microsoft.com/office/drawing/2014/main" id="{FD0A669F-A54C-4C62-8B0E-421A6F398B8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4" name="テキスト ボックス 863">
          <a:extLst>
            <a:ext uri="{FF2B5EF4-FFF2-40B4-BE49-F238E27FC236}">
              <a16:creationId xmlns:a16="http://schemas.microsoft.com/office/drawing/2014/main" id="{34B6FF4B-F494-4E9F-81ED-872A6AE4C77C}"/>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5" name="【公民館】&#10;有形固定資産減価償却率グラフ枠">
          <a:extLst>
            <a:ext uri="{FF2B5EF4-FFF2-40B4-BE49-F238E27FC236}">
              <a16:creationId xmlns:a16="http://schemas.microsoft.com/office/drawing/2014/main" id="{D6D2D4A3-85B9-4296-861D-9CA5D0051D1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83820</xdr:rowOff>
    </xdr:from>
    <xdr:to>
      <xdr:col>85</xdr:col>
      <xdr:colOff>126364</xdr:colOff>
      <xdr:row>108</xdr:row>
      <xdr:rowOff>152400</xdr:rowOff>
    </xdr:to>
    <xdr:cxnSp macro="">
      <xdr:nvCxnSpPr>
        <xdr:cNvPr id="866" name="直線コネクタ 865">
          <a:extLst>
            <a:ext uri="{FF2B5EF4-FFF2-40B4-BE49-F238E27FC236}">
              <a16:creationId xmlns:a16="http://schemas.microsoft.com/office/drawing/2014/main" id="{9418C281-7EC1-43FE-B514-02BDB73925D6}"/>
            </a:ext>
          </a:extLst>
        </xdr:cNvPr>
        <xdr:cNvCxnSpPr/>
      </xdr:nvCxnSpPr>
      <xdr:spPr>
        <a:xfrm flipV="1">
          <a:off x="16318864" y="1740027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7" name="【公民館】&#10;有形固定資産減価償却率最小値テキスト">
          <a:extLst>
            <a:ext uri="{FF2B5EF4-FFF2-40B4-BE49-F238E27FC236}">
              <a16:creationId xmlns:a16="http://schemas.microsoft.com/office/drawing/2014/main" id="{8AB54C3B-6D49-4443-BABF-CD1ECCB02CF2}"/>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8" name="直線コネクタ 867">
          <a:extLst>
            <a:ext uri="{FF2B5EF4-FFF2-40B4-BE49-F238E27FC236}">
              <a16:creationId xmlns:a16="http://schemas.microsoft.com/office/drawing/2014/main" id="{65AE5E8F-F786-4E22-86FC-B58E7065BCC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30497</xdr:rowOff>
    </xdr:from>
    <xdr:ext cx="405111" cy="259045"/>
    <xdr:sp macro="" textlink="">
      <xdr:nvSpPr>
        <xdr:cNvPr id="869" name="【公民館】&#10;有形固定資産減価償却率最大値テキスト">
          <a:extLst>
            <a:ext uri="{FF2B5EF4-FFF2-40B4-BE49-F238E27FC236}">
              <a16:creationId xmlns:a16="http://schemas.microsoft.com/office/drawing/2014/main" id="{65963478-AAC3-4A3C-8858-7C4B5AEAE2DE}"/>
            </a:ext>
          </a:extLst>
        </xdr:cNvPr>
        <xdr:cNvSpPr txBox="1"/>
      </xdr:nvSpPr>
      <xdr:spPr>
        <a:xfrm>
          <a:off x="16357600" y="1717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83820</xdr:rowOff>
    </xdr:from>
    <xdr:to>
      <xdr:col>86</xdr:col>
      <xdr:colOff>25400</xdr:colOff>
      <xdr:row>101</xdr:row>
      <xdr:rowOff>83820</xdr:rowOff>
    </xdr:to>
    <xdr:cxnSp macro="">
      <xdr:nvCxnSpPr>
        <xdr:cNvPr id="870" name="直線コネクタ 869">
          <a:extLst>
            <a:ext uri="{FF2B5EF4-FFF2-40B4-BE49-F238E27FC236}">
              <a16:creationId xmlns:a16="http://schemas.microsoft.com/office/drawing/2014/main" id="{EAF3A4F4-9FCF-4AB8-A38A-8F35FEC1E13A}"/>
            </a:ext>
          </a:extLst>
        </xdr:cNvPr>
        <xdr:cNvCxnSpPr/>
      </xdr:nvCxnSpPr>
      <xdr:spPr>
        <a:xfrm>
          <a:off x="16230600" y="1740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2557</xdr:rowOff>
    </xdr:from>
    <xdr:ext cx="405111" cy="259045"/>
    <xdr:sp macro="" textlink="">
      <xdr:nvSpPr>
        <xdr:cNvPr id="871" name="【公民館】&#10;有形固定資産減価償却率平均値テキスト">
          <a:extLst>
            <a:ext uri="{FF2B5EF4-FFF2-40B4-BE49-F238E27FC236}">
              <a16:creationId xmlns:a16="http://schemas.microsoft.com/office/drawing/2014/main" id="{3C4326B0-A5D2-48E7-BCDD-597E06F1B612}"/>
            </a:ext>
          </a:extLst>
        </xdr:cNvPr>
        <xdr:cNvSpPr txBox="1"/>
      </xdr:nvSpPr>
      <xdr:spPr>
        <a:xfrm>
          <a:off x="16357600" y="1766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151130</xdr:rowOff>
    </xdr:from>
    <xdr:to>
      <xdr:col>85</xdr:col>
      <xdr:colOff>177800</xdr:colOff>
      <xdr:row>104</xdr:row>
      <xdr:rowOff>81280</xdr:rowOff>
    </xdr:to>
    <xdr:sp macro="" textlink="">
      <xdr:nvSpPr>
        <xdr:cNvPr id="872" name="フローチャート: 判断 871">
          <a:extLst>
            <a:ext uri="{FF2B5EF4-FFF2-40B4-BE49-F238E27FC236}">
              <a16:creationId xmlns:a16="http://schemas.microsoft.com/office/drawing/2014/main" id="{BBEAE9EC-B27E-4864-8C21-82A3D4A19FED}"/>
            </a:ext>
          </a:extLst>
        </xdr:cNvPr>
        <xdr:cNvSpPr/>
      </xdr:nvSpPr>
      <xdr:spPr>
        <a:xfrm>
          <a:off x="16268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137795</xdr:rowOff>
    </xdr:from>
    <xdr:to>
      <xdr:col>81</xdr:col>
      <xdr:colOff>101600</xdr:colOff>
      <xdr:row>104</xdr:row>
      <xdr:rowOff>67945</xdr:rowOff>
    </xdr:to>
    <xdr:sp macro="" textlink="">
      <xdr:nvSpPr>
        <xdr:cNvPr id="873" name="フローチャート: 判断 872">
          <a:extLst>
            <a:ext uri="{FF2B5EF4-FFF2-40B4-BE49-F238E27FC236}">
              <a16:creationId xmlns:a16="http://schemas.microsoft.com/office/drawing/2014/main" id="{A38CF4DF-687C-4E55-8143-45332837C395}"/>
            </a:ext>
          </a:extLst>
        </xdr:cNvPr>
        <xdr:cNvSpPr/>
      </xdr:nvSpPr>
      <xdr:spPr>
        <a:xfrm>
          <a:off x="15430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122555</xdr:rowOff>
    </xdr:from>
    <xdr:to>
      <xdr:col>76</xdr:col>
      <xdr:colOff>165100</xdr:colOff>
      <xdr:row>104</xdr:row>
      <xdr:rowOff>52705</xdr:rowOff>
    </xdr:to>
    <xdr:sp macro="" textlink="">
      <xdr:nvSpPr>
        <xdr:cNvPr id="874" name="フローチャート: 判断 873">
          <a:extLst>
            <a:ext uri="{FF2B5EF4-FFF2-40B4-BE49-F238E27FC236}">
              <a16:creationId xmlns:a16="http://schemas.microsoft.com/office/drawing/2014/main" id="{C4BC8120-8C6F-47D1-A9E0-9E417B6A4232}"/>
            </a:ext>
          </a:extLst>
        </xdr:cNvPr>
        <xdr:cNvSpPr/>
      </xdr:nvSpPr>
      <xdr:spPr>
        <a:xfrm>
          <a:off x="145415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113030</xdr:rowOff>
    </xdr:from>
    <xdr:to>
      <xdr:col>72</xdr:col>
      <xdr:colOff>38100</xdr:colOff>
      <xdr:row>104</xdr:row>
      <xdr:rowOff>43180</xdr:rowOff>
    </xdr:to>
    <xdr:sp macro="" textlink="">
      <xdr:nvSpPr>
        <xdr:cNvPr id="875" name="フローチャート: 判断 874">
          <a:extLst>
            <a:ext uri="{FF2B5EF4-FFF2-40B4-BE49-F238E27FC236}">
              <a16:creationId xmlns:a16="http://schemas.microsoft.com/office/drawing/2014/main" id="{3B8375C3-1A0D-4D78-B4F5-1166A50C07AB}"/>
            </a:ext>
          </a:extLst>
        </xdr:cNvPr>
        <xdr:cNvSpPr/>
      </xdr:nvSpPr>
      <xdr:spPr>
        <a:xfrm>
          <a:off x="13652500" y="1777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103505</xdr:rowOff>
    </xdr:from>
    <xdr:to>
      <xdr:col>67</xdr:col>
      <xdr:colOff>101600</xdr:colOff>
      <xdr:row>104</xdr:row>
      <xdr:rowOff>33655</xdr:rowOff>
    </xdr:to>
    <xdr:sp macro="" textlink="">
      <xdr:nvSpPr>
        <xdr:cNvPr id="876" name="フローチャート: 判断 875">
          <a:extLst>
            <a:ext uri="{FF2B5EF4-FFF2-40B4-BE49-F238E27FC236}">
              <a16:creationId xmlns:a16="http://schemas.microsoft.com/office/drawing/2014/main" id="{814EF0CF-49FA-4FD7-B37C-78069AD60CB0}"/>
            </a:ext>
          </a:extLst>
        </xdr:cNvPr>
        <xdr:cNvSpPr/>
      </xdr:nvSpPr>
      <xdr:spPr>
        <a:xfrm>
          <a:off x="12763500" y="1776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3708F6E3-6D43-449C-A134-F42C66DB9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F6D54314-F150-4B23-AA0D-B09FE230FB6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FCF84B37-3910-4FCE-B4A7-BF19967FE70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7B5A05AF-4434-414B-A5A3-78393017292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EE10194E-5754-4AA1-B468-DD461145248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88264</xdr:rowOff>
    </xdr:from>
    <xdr:to>
      <xdr:col>85</xdr:col>
      <xdr:colOff>177800</xdr:colOff>
      <xdr:row>107</xdr:row>
      <xdr:rowOff>18414</xdr:rowOff>
    </xdr:to>
    <xdr:sp macro="" textlink="">
      <xdr:nvSpPr>
        <xdr:cNvPr id="882" name="楕円 881">
          <a:extLst>
            <a:ext uri="{FF2B5EF4-FFF2-40B4-BE49-F238E27FC236}">
              <a16:creationId xmlns:a16="http://schemas.microsoft.com/office/drawing/2014/main" id="{07C45BAC-FDB8-4AE7-B9AA-10FA72EB3946}"/>
            </a:ext>
          </a:extLst>
        </xdr:cNvPr>
        <xdr:cNvSpPr/>
      </xdr:nvSpPr>
      <xdr:spPr>
        <a:xfrm>
          <a:off x="16268700" y="1826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66691</xdr:rowOff>
    </xdr:from>
    <xdr:ext cx="405111" cy="259045"/>
    <xdr:sp macro="" textlink="">
      <xdr:nvSpPr>
        <xdr:cNvPr id="883" name="【公民館】&#10;有形固定資産減価償却率該当値テキスト">
          <a:extLst>
            <a:ext uri="{FF2B5EF4-FFF2-40B4-BE49-F238E27FC236}">
              <a16:creationId xmlns:a16="http://schemas.microsoft.com/office/drawing/2014/main" id="{E66B255A-97C3-432C-A1A9-D97D3830E390}"/>
            </a:ext>
          </a:extLst>
        </xdr:cNvPr>
        <xdr:cNvSpPr txBox="1"/>
      </xdr:nvSpPr>
      <xdr:spPr>
        <a:xfrm>
          <a:off x="16357600" y="1824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82550</xdr:rowOff>
    </xdr:from>
    <xdr:to>
      <xdr:col>81</xdr:col>
      <xdr:colOff>101600</xdr:colOff>
      <xdr:row>107</xdr:row>
      <xdr:rowOff>12700</xdr:rowOff>
    </xdr:to>
    <xdr:sp macro="" textlink="">
      <xdr:nvSpPr>
        <xdr:cNvPr id="884" name="楕円 883">
          <a:extLst>
            <a:ext uri="{FF2B5EF4-FFF2-40B4-BE49-F238E27FC236}">
              <a16:creationId xmlns:a16="http://schemas.microsoft.com/office/drawing/2014/main" id="{DA01F9F8-F692-46C4-BE75-DF4E87AAF30E}"/>
            </a:ext>
          </a:extLst>
        </xdr:cNvPr>
        <xdr:cNvSpPr/>
      </xdr:nvSpPr>
      <xdr:spPr>
        <a:xfrm>
          <a:off x="15430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133350</xdr:rowOff>
    </xdr:from>
    <xdr:to>
      <xdr:col>85</xdr:col>
      <xdr:colOff>127000</xdr:colOff>
      <xdr:row>106</xdr:row>
      <xdr:rowOff>139064</xdr:rowOff>
    </xdr:to>
    <xdr:cxnSp macro="">
      <xdr:nvCxnSpPr>
        <xdr:cNvPr id="885" name="直線コネクタ 884">
          <a:extLst>
            <a:ext uri="{FF2B5EF4-FFF2-40B4-BE49-F238E27FC236}">
              <a16:creationId xmlns:a16="http://schemas.microsoft.com/office/drawing/2014/main" id="{338FC1EF-7274-4A8B-A460-85E77F947207}"/>
            </a:ext>
          </a:extLst>
        </xdr:cNvPr>
        <xdr:cNvCxnSpPr/>
      </xdr:nvCxnSpPr>
      <xdr:spPr>
        <a:xfrm>
          <a:off x="15481300" y="18307050"/>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111125</xdr:rowOff>
    </xdr:from>
    <xdr:to>
      <xdr:col>76</xdr:col>
      <xdr:colOff>165100</xdr:colOff>
      <xdr:row>107</xdr:row>
      <xdr:rowOff>41275</xdr:rowOff>
    </xdr:to>
    <xdr:sp macro="" textlink="">
      <xdr:nvSpPr>
        <xdr:cNvPr id="886" name="楕円 885">
          <a:extLst>
            <a:ext uri="{FF2B5EF4-FFF2-40B4-BE49-F238E27FC236}">
              <a16:creationId xmlns:a16="http://schemas.microsoft.com/office/drawing/2014/main" id="{BC8BF876-807E-495D-B553-8DA700885945}"/>
            </a:ext>
          </a:extLst>
        </xdr:cNvPr>
        <xdr:cNvSpPr/>
      </xdr:nvSpPr>
      <xdr:spPr>
        <a:xfrm>
          <a:off x="14541500" y="1828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133350</xdr:rowOff>
    </xdr:from>
    <xdr:to>
      <xdr:col>81</xdr:col>
      <xdr:colOff>50800</xdr:colOff>
      <xdr:row>106</xdr:row>
      <xdr:rowOff>161925</xdr:rowOff>
    </xdr:to>
    <xdr:cxnSp macro="">
      <xdr:nvCxnSpPr>
        <xdr:cNvPr id="887" name="直線コネクタ 886">
          <a:extLst>
            <a:ext uri="{FF2B5EF4-FFF2-40B4-BE49-F238E27FC236}">
              <a16:creationId xmlns:a16="http://schemas.microsoft.com/office/drawing/2014/main" id="{778ECF86-ACF1-4A4C-A18C-C81BBEC812E2}"/>
            </a:ext>
          </a:extLst>
        </xdr:cNvPr>
        <xdr:cNvCxnSpPr/>
      </xdr:nvCxnSpPr>
      <xdr:spPr>
        <a:xfrm flipV="1">
          <a:off x="14592300" y="183070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46355</xdr:rowOff>
    </xdr:from>
    <xdr:to>
      <xdr:col>72</xdr:col>
      <xdr:colOff>38100</xdr:colOff>
      <xdr:row>106</xdr:row>
      <xdr:rowOff>147955</xdr:rowOff>
    </xdr:to>
    <xdr:sp macro="" textlink="">
      <xdr:nvSpPr>
        <xdr:cNvPr id="888" name="楕円 887">
          <a:extLst>
            <a:ext uri="{FF2B5EF4-FFF2-40B4-BE49-F238E27FC236}">
              <a16:creationId xmlns:a16="http://schemas.microsoft.com/office/drawing/2014/main" id="{B14F6752-3D1D-4DC8-9F7C-022120E3048E}"/>
            </a:ext>
          </a:extLst>
        </xdr:cNvPr>
        <xdr:cNvSpPr/>
      </xdr:nvSpPr>
      <xdr:spPr>
        <a:xfrm>
          <a:off x="13652500" y="1822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97155</xdr:rowOff>
    </xdr:from>
    <xdr:to>
      <xdr:col>76</xdr:col>
      <xdr:colOff>114300</xdr:colOff>
      <xdr:row>106</xdr:row>
      <xdr:rowOff>161925</xdr:rowOff>
    </xdr:to>
    <xdr:cxnSp macro="">
      <xdr:nvCxnSpPr>
        <xdr:cNvPr id="889" name="直線コネクタ 888">
          <a:extLst>
            <a:ext uri="{FF2B5EF4-FFF2-40B4-BE49-F238E27FC236}">
              <a16:creationId xmlns:a16="http://schemas.microsoft.com/office/drawing/2014/main" id="{0A235314-A780-4A6A-A355-C83C9609F7C6}"/>
            </a:ext>
          </a:extLst>
        </xdr:cNvPr>
        <xdr:cNvCxnSpPr/>
      </xdr:nvCxnSpPr>
      <xdr:spPr>
        <a:xfrm>
          <a:off x="13703300" y="1827085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29211</xdr:rowOff>
    </xdr:from>
    <xdr:to>
      <xdr:col>67</xdr:col>
      <xdr:colOff>101600</xdr:colOff>
      <xdr:row>106</xdr:row>
      <xdr:rowOff>130811</xdr:rowOff>
    </xdr:to>
    <xdr:sp macro="" textlink="">
      <xdr:nvSpPr>
        <xdr:cNvPr id="890" name="楕円 889">
          <a:extLst>
            <a:ext uri="{FF2B5EF4-FFF2-40B4-BE49-F238E27FC236}">
              <a16:creationId xmlns:a16="http://schemas.microsoft.com/office/drawing/2014/main" id="{AB9B966E-0A32-44C6-BB2F-F80F882976E3}"/>
            </a:ext>
          </a:extLst>
        </xdr:cNvPr>
        <xdr:cNvSpPr/>
      </xdr:nvSpPr>
      <xdr:spPr>
        <a:xfrm>
          <a:off x="12763500" y="182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80011</xdr:rowOff>
    </xdr:from>
    <xdr:to>
      <xdr:col>71</xdr:col>
      <xdr:colOff>177800</xdr:colOff>
      <xdr:row>106</xdr:row>
      <xdr:rowOff>97155</xdr:rowOff>
    </xdr:to>
    <xdr:cxnSp macro="">
      <xdr:nvCxnSpPr>
        <xdr:cNvPr id="891" name="直線コネクタ 890">
          <a:extLst>
            <a:ext uri="{FF2B5EF4-FFF2-40B4-BE49-F238E27FC236}">
              <a16:creationId xmlns:a16="http://schemas.microsoft.com/office/drawing/2014/main" id="{CEC78B97-3E4E-4082-A57F-7B4C20D85936}"/>
            </a:ext>
          </a:extLst>
        </xdr:cNvPr>
        <xdr:cNvCxnSpPr/>
      </xdr:nvCxnSpPr>
      <xdr:spPr>
        <a:xfrm>
          <a:off x="12814300" y="18253711"/>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84472</xdr:rowOff>
    </xdr:from>
    <xdr:ext cx="405111" cy="259045"/>
    <xdr:sp macro="" textlink="">
      <xdr:nvSpPr>
        <xdr:cNvPr id="892" name="n_1aveValue【公民館】&#10;有形固定資産減価償却率">
          <a:extLst>
            <a:ext uri="{FF2B5EF4-FFF2-40B4-BE49-F238E27FC236}">
              <a16:creationId xmlns:a16="http://schemas.microsoft.com/office/drawing/2014/main" id="{F6C73C10-590B-49BC-A089-BEAB73878B7C}"/>
            </a:ext>
          </a:extLst>
        </xdr:cNvPr>
        <xdr:cNvSpPr txBox="1"/>
      </xdr:nvSpPr>
      <xdr:spPr>
        <a:xfrm>
          <a:off x="152660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69232</xdr:rowOff>
    </xdr:from>
    <xdr:ext cx="405111" cy="259045"/>
    <xdr:sp macro="" textlink="">
      <xdr:nvSpPr>
        <xdr:cNvPr id="893" name="n_2aveValue【公民館】&#10;有形固定資産減価償却率">
          <a:extLst>
            <a:ext uri="{FF2B5EF4-FFF2-40B4-BE49-F238E27FC236}">
              <a16:creationId xmlns:a16="http://schemas.microsoft.com/office/drawing/2014/main" id="{5579CB1D-40BB-4BDC-BBCE-A3E2EFC82DF8}"/>
            </a:ext>
          </a:extLst>
        </xdr:cNvPr>
        <xdr:cNvSpPr txBox="1"/>
      </xdr:nvSpPr>
      <xdr:spPr>
        <a:xfrm>
          <a:off x="14389744" y="1755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59707</xdr:rowOff>
    </xdr:from>
    <xdr:ext cx="405111" cy="259045"/>
    <xdr:sp macro="" textlink="">
      <xdr:nvSpPr>
        <xdr:cNvPr id="894" name="n_3aveValue【公民館】&#10;有形固定資産減価償却率">
          <a:extLst>
            <a:ext uri="{FF2B5EF4-FFF2-40B4-BE49-F238E27FC236}">
              <a16:creationId xmlns:a16="http://schemas.microsoft.com/office/drawing/2014/main" id="{A6FDB9DB-C3FB-401B-82A9-7897E2E7CBA8}"/>
            </a:ext>
          </a:extLst>
        </xdr:cNvPr>
        <xdr:cNvSpPr txBox="1"/>
      </xdr:nvSpPr>
      <xdr:spPr>
        <a:xfrm>
          <a:off x="13500744" y="1754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50182</xdr:rowOff>
    </xdr:from>
    <xdr:ext cx="405111" cy="259045"/>
    <xdr:sp macro="" textlink="">
      <xdr:nvSpPr>
        <xdr:cNvPr id="895" name="n_4aveValue【公民館】&#10;有形固定資産減価償却率">
          <a:extLst>
            <a:ext uri="{FF2B5EF4-FFF2-40B4-BE49-F238E27FC236}">
              <a16:creationId xmlns:a16="http://schemas.microsoft.com/office/drawing/2014/main" id="{B6733C8B-969C-4790-BDB0-70BD546DEED0}"/>
            </a:ext>
          </a:extLst>
        </xdr:cNvPr>
        <xdr:cNvSpPr txBox="1"/>
      </xdr:nvSpPr>
      <xdr:spPr>
        <a:xfrm>
          <a:off x="12611744" y="1753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3827</xdr:rowOff>
    </xdr:from>
    <xdr:ext cx="405111" cy="259045"/>
    <xdr:sp macro="" textlink="">
      <xdr:nvSpPr>
        <xdr:cNvPr id="896" name="n_1mainValue【公民館】&#10;有形固定資産減価償却率">
          <a:extLst>
            <a:ext uri="{FF2B5EF4-FFF2-40B4-BE49-F238E27FC236}">
              <a16:creationId xmlns:a16="http://schemas.microsoft.com/office/drawing/2014/main" id="{6FC2D82C-ACCF-4216-832B-1FDDA448F846}"/>
            </a:ext>
          </a:extLst>
        </xdr:cNvPr>
        <xdr:cNvSpPr txBox="1"/>
      </xdr:nvSpPr>
      <xdr:spPr>
        <a:xfrm>
          <a:off x="15266044"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32402</xdr:rowOff>
    </xdr:from>
    <xdr:ext cx="405111" cy="259045"/>
    <xdr:sp macro="" textlink="">
      <xdr:nvSpPr>
        <xdr:cNvPr id="897" name="n_2mainValue【公民館】&#10;有形固定資産減価償却率">
          <a:extLst>
            <a:ext uri="{FF2B5EF4-FFF2-40B4-BE49-F238E27FC236}">
              <a16:creationId xmlns:a16="http://schemas.microsoft.com/office/drawing/2014/main" id="{8BED1B7D-1075-42ED-8C57-F960B60D6D6E}"/>
            </a:ext>
          </a:extLst>
        </xdr:cNvPr>
        <xdr:cNvSpPr txBox="1"/>
      </xdr:nvSpPr>
      <xdr:spPr>
        <a:xfrm>
          <a:off x="14389744" y="1837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139082</xdr:rowOff>
    </xdr:from>
    <xdr:ext cx="405111" cy="259045"/>
    <xdr:sp macro="" textlink="">
      <xdr:nvSpPr>
        <xdr:cNvPr id="898" name="n_3mainValue【公民館】&#10;有形固定資産減価償却率">
          <a:extLst>
            <a:ext uri="{FF2B5EF4-FFF2-40B4-BE49-F238E27FC236}">
              <a16:creationId xmlns:a16="http://schemas.microsoft.com/office/drawing/2014/main" id="{07C9F69F-DB1E-4540-BFAB-91B23DE8DF62}"/>
            </a:ext>
          </a:extLst>
        </xdr:cNvPr>
        <xdr:cNvSpPr txBox="1"/>
      </xdr:nvSpPr>
      <xdr:spPr>
        <a:xfrm>
          <a:off x="13500744" y="1831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121938</xdr:rowOff>
    </xdr:from>
    <xdr:ext cx="405111" cy="259045"/>
    <xdr:sp macro="" textlink="">
      <xdr:nvSpPr>
        <xdr:cNvPr id="899" name="n_4mainValue【公民館】&#10;有形固定資産減価償却率">
          <a:extLst>
            <a:ext uri="{FF2B5EF4-FFF2-40B4-BE49-F238E27FC236}">
              <a16:creationId xmlns:a16="http://schemas.microsoft.com/office/drawing/2014/main" id="{FE2654A2-C82B-475C-BA91-31797C2E51F1}"/>
            </a:ext>
          </a:extLst>
        </xdr:cNvPr>
        <xdr:cNvSpPr txBox="1"/>
      </xdr:nvSpPr>
      <xdr:spPr>
        <a:xfrm>
          <a:off x="12611744" y="1829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a:extLst>
            <a:ext uri="{FF2B5EF4-FFF2-40B4-BE49-F238E27FC236}">
              <a16:creationId xmlns:a16="http://schemas.microsoft.com/office/drawing/2014/main" id="{1FFF079E-66AC-400B-AB12-637BEDB0855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a:extLst>
            <a:ext uri="{FF2B5EF4-FFF2-40B4-BE49-F238E27FC236}">
              <a16:creationId xmlns:a16="http://schemas.microsoft.com/office/drawing/2014/main" id="{06003F05-9AFC-4718-A029-31419872A7A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a:extLst>
            <a:ext uri="{FF2B5EF4-FFF2-40B4-BE49-F238E27FC236}">
              <a16:creationId xmlns:a16="http://schemas.microsoft.com/office/drawing/2014/main" id="{17A4089B-EBB2-4E78-8FD2-8BE4D553E91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a:extLst>
            <a:ext uri="{FF2B5EF4-FFF2-40B4-BE49-F238E27FC236}">
              <a16:creationId xmlns:a16="http://schemas.microsoft.com/office/drawing/2014/main" id="{03A4B7E8-D78F-490A-A6BE-BA033BED69F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a:extLst>
            <a:ext uri="{FF2B5EF4-FFF2-40B4-BE49-F238E27FC236}">
              <a16:creationId xmlns:a16="http://schemas.microsoft.com/office/drawing/2014/main" id="{1D7963E8-4AB1-494C-9FC3-D0E2C72FD34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a:extLst>
            <a:ext uri="{FF2B5EF4-FFF2-40B4-BE49-F238E27FC236}">
              <a16:creationId xmlns:a16="http://schemas.microsoft.com/office/drawing/2014/main" id="{14C008C8-AC48-46E7-B288-2E90DCA7688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a:extLst>
            <a:ext uri="{FF2B5EF4-FFF2-40B4-BE49-F238E27FC236}">
              <a16:creationId xmlns:a16="http://schemas.microsoft.com/office/drawing/2014/main" id="{95CCDC9E-98C5-4C27-8BE0-7FAC318FDAC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a:extLst>
            <a:ext uri="{FF2B5EF4-FFF2-40B4-BE49-F238E27FC236}">
              <a16:creationId xmlns:a16="http://schemas.microsoft.com/office/drawing/2014/main" id="{65851C9D-750A-4AF6-919F-2432B6D0344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a:extLst>
            <a:ext uri="{FF2B5EF4-FFF2-40B4-BE49-F238E27FC236}">
              <a16:creationId xmlns:a16="http://schemas.microsoft.com/office/drawing/2014/main" id="{64BC8A1B-345B-48E5-8FEE-29565CAC243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a:extLst>
            <a:ext uri="{FF2B5EF4-FFF2-40B4-BE49-F238E27FC236}">
              <a16:creationId xmlns:a16="http://schemas.microsoft.com/office/drawing/2014/main" id="{C2F128E3-D8FB-49D2-8775-20538CBED56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0" name="直線コネクタ 909">
          <a:extLst>
            <a:ext uri="{FF2B5EF4-FFF2-40B4-BE49-F238E27FC236}">
              <a16:creationId xmlns:a16="http://schemas.microsoft.com/office/drawing/2014/main" id="{E510EEE8-9E4A-411C-B20A-1FA362BEAE2D}"/>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1" name="テキスト ボックス 910">
          <a:extLst>
            <a:ext uri="{FF2B5EF4-FFF2-40B4-BE49-F238E27FC236}">
              <a16:creationId xmlns:a16="http://schemas.microsoft.com/office/drawing/2014/main" id="{B1771AC8-2BF9-4778-BBDD-DEAACEC7C1B8}"/>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2" name="直線コネクタ 911">
          <a:extLst>
            <a:ext uri="{FF2B5EF4-FFF2-40B4-BE49-F238E27FC236}">
              <a16:creationId xmlns:a16="http://schemas.microsoft.com/office/drawing/2014/main" id="{B253D33D-D593-42A3-B53E-9B95B6C5BE9A}"/>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3" name="テキスト ボックス 912">
          <a:extLst>
            <a:ext uri="{FF2B5EF4-FFF2-40B4-BE49-F238E27FC236}">
              <a16:creationId xmlns:a16="http://schemas.microsoft.com/office/drawing/2014/main" id="{7CD69EF9-1B0B-427D-BDE3-13214C5AEBD9}"/>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a:extLst>
            <a:ext uri="{FF2B5EF4-FFF2-40B4-BE49-F238E27FC236}">
              <a16:creationId xmlns:a16="http://schemas.microsoft.com/office/drawing/2014/main" id="{C7804411-2754-4E58-BF1D-23540A5F695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5" name="テキスト ボックス 914">
          <a:extLst>
            <a:ext uri="{FF2B5EF4-FFF2-40B4-BE49-F238E27FC236}">
              <a16:creationId xmlns:a16="http://schemas.microsoft.com/office/drawing/2014/main" id="{09045EE5-DB0D-467C-835A-8F2381D0B4F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6" name="直線コネクタ 915">
          <a:extLst>
            <a:ext uri="{FF2B5EF4-FFF2-40B4-BE49-F238E27FC236}">
              <a16:creationId xmlns:a16="http://schemas.microsoft.com/office/drawing/2014/main" id="{60333B9A-40B0-4A30-B139-28D8090F2B24}"/>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7" name="テキスト ボックス 916">
          <a:extLst>
            <a:ext uri="{FF2B5EF4-FFF2-40B4-BE49-F238E27FC236}">
              <a16:creationId xmlns:a16="http://schemas.microsoft.com/office/drawing/2014/main" id="{AFEDD724-9407-4BFD-B8F1-1948F3C4F034}"/>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8" name="直線コネクタ 917">
          <a:extLst>
            <a:ext uri="{FF2B5EF4-FFF2-40B4-BE49-F238E27FC236}">
              <a16:creationId xmlns:a16="http://schemas.microsoft.com/office/drawing/2014/main" id="{03E1065F-F6EB-4D61-B0DB-F460C0A2E50A}"/>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9" name="テキスト ボックス 918">
          <a:extLst>
            <a:ext uri="{FF2B5EF4-FFF2-40B4-BE49-F238E27FC236}">
              <a16:creationId xmlns:a16="http://schemas.microsoft.com/office/drawing/2014/main" id="{E549265E-963E-4200-A56F-676ACB562B94}"/>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6C45337E-AC8E-4EED-8BA2-78760C64599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id="{23319F0B-8217-4652-82BC-9DA0D93222A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公民館】&#10;一人当たり面積グラフ枠">
          <a:extLst>
            <a:ext uri="{FF2B5EF4-FFF2-40B4-BE49-F238E27FC236}">
              <a16:creationId xmlns:a16="http://schemas.microsoft.com/office/drawing/2014/main" id="{ED2462EE-9C6D-4764-A5EF-5A704F88763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83820</xdr:rowOff>
    </xdr:from>
    <xdr:to>
      <xdr:col>116</xdr:col>
      <xdr:colOff>62864</xdr:colOff>
      <xdr:row>108</xdr:row>
      <xdr:rowOff>114300</xdr:rowOff>
    </xdr:to>
    <xdr:cxnSp macro="">
      <xdr:nvCxnSpPr>
        <xdr:cNvPr id="923" name="直線コネクタ 922">
          <a:extLst>
            <a:ext uri="{FF2B5EF4-FFF2-40B4-BE49-F238E27FC236}">
              <a16:creationId xmlns:a16="http://schemas.microsoft.com/office/drawing/2014/main" id="{FAD20CC1-F22B-42EF-811B-6F1447ED6B0B}"/>
            </a:ext>
          </a:extLst>
        </xdr:cNvPr>
        <xdr:cNvCxnSpPr/>
      </xdr:nvCxnSpPr>
      <xdr:spPr>
        <a:xfrm flipV="1">
          <a:off x="22160864" y="172288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924" name="【公民館】&#10;一人当たり面積最小値テキスト">
          <a:extLst>
            <a:ext uri="{FF2B5EF4-FFF2-40B4-BE49-F238E27FC236}">
              <a16:creationId xmlns:a16="http://schemas.microsoft.com/office/drawing/2014/main" id="{EECFDE4D-074B-4BCE-B3A0-0E688A79D192}"/>
            </a:ext>
          </a:extLst>
        </xdr:cNvPr>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925" name="直線コネクタ 924">
          <a:extLst>
            <a:ext uri="{FF2B5EF4-FFF2-40B4-BE49-F238E27FC236}">
              <a16:creationId xmlns:a16="http://schemas.microsoft.com/office/drawing/2014/main" id="{B73FD341-038C-40F1-BBA5-769FD0FA92EB}"/>
            </a:ext>
          </a:extLst>
        </xdr:cNvPr>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30497</xdr:rowOff>
    </xdr:from>
    <xdr:ext cx="469744" cy="259045"/>
    <xdr:sp macro="" textlink="">
      <xdr:nvSpPr>
        <xdr:cNvPr id="926" name="【公民館】&#10;一人当たり面積最大値テキスト">
          <a:extLst>
            <a:ext uri="{FF2B5EF4-FFF2-40B4-BE49-F238E27FC236}">
              <a16:creationId xmlns:a16="http://schemas.microsoft.com/office/drawing/2014/main" id="{A02C7A19-40A4-4F3C-BF76-AD9ECFC213B1}"/>
            </a:ext>
          </a:extLst>
        </xdr:cNvPr>
        <xdr:cNvSpPr txBox="1"/>
      </xdr:nvSpPr>
      <xdr:spPr>
        <a:xfrm>
          <a:off x="22199600" y="1700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83820</xdr:rowOff>
    </xdr:from>
    <xdr:to>
      <xdr:col>116</xdr:col>
      <xdr:colOff>152400</xdr:colOff>
      <xdr:row>100</xdr:row>
      <xdr:rowOff>83820</xdr:rowOff>
    </xdr:to>
    <xdr:cxnSp macro="">
      <xdr:nvCxnSpPr>
        <xdr:cNvPr id="927" name="直線コネクタ 926">
          <a:extLst>
            <a:ext uri="{FF2B5EF4-FFF2-40B4-BE49-F238E27FC236}">
              <a16:creationId xmlns:a16="http://schemas.microsoft.com/office/drawing/2014/main" id="{02A3844C-5266-4878-85CC-94097E1E4FDB}"/>
            </a:ext>
          </a:extLst>
        </xdr:cNvPr>
        <xdr:cNvCxnSpPr/>
      </xdr:nvCxnSpPr>
      <xdr:spPr>
        <a:xfrm>
          <a:off x="22072600" y="1722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97807</xdr:rowOff>
    </xdr:from>
    <xdr:ext cx="469744" cy="259045"/>
    <xdr:sp macro="" textlink="">
      <xdr:nvSpPr>
        <xdr:cNvPr id="928" name="【公民館】&#10;一人当たり面積平均値テキスト">
          <a:extLst>
            <a:ext uri="{FF2B5EF4-FFF2-40B4-BE49-F238E27FC236}">
              <a16:creationId xmlns:a16="http://schemas.microsoft.com/office/drawing/2014/main" id="{BA033CAE-3B79-4DBF-A83A-6D2256EC36D4}"/>
            </a:ext>
          </a:extLst>
        </xdr:cNvPr>
        <xdr:cNvSpPr txBox="1"/>
      </xdr:nvSpPr>
      <xdr:spPr>
        <a:xfrm>
          <a:off x="22199600" y="1792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929" name="フローチャート: 判断 928">
          <a:extLst>
            <a:ext uri="{FF2B5EF4-FFF2-40B4-BE49-F238E27FC236}">
              <a16:creationId xmlns:a16="http://schemas.microsoft.com/office/drawing/2014/main" id="{D49DBB93-8E31-4274-88E8-6D27EC23ECAE}"/>
            </a:ext>
          </a:extLst>
        </xdr:cNvPr>
        <xdr:cNvSpPr/>
      </xdr:nvSpPr>
      <xdr:spPr>
        <a:xfrm>
          <a:off x="221107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930" name="フローチャート: 判断 929">
          <a:extLst>
            <a:ext uri="{FF2B5EF4-FFF2-40B4-BE49-F238E27FC236}">
              <a16:creationId xmlns:a16="http://schemas.microsoft.com/office/drawing/2014/main" id="{69F89566-ECD2-47D8-BD14-616F5B86B0FA}"/>
            </a:ext>
          </a:extLst>
        </xdr:cNvPr>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82550</xdr:rowOff>
    </xdr:from>
    <xdr:to>
      <xdr:col>107</xdr:col>
      <xdr:colOff>101600</xdr:colOff>
      <xdr:row>106</xdr:row>
      <xdr:rowOff>12700</xdr:rowOff>
    </xdr:to>
    <xdr:sp macro="" textlink="">
      <xdr:nvSpPr>
        <xdr:cNvPr id="931" name="フローチャート: 判断 930">
          <a:extLst>
            <a:ext uri="{FF2B5EF4-FFF2-40B4-BE49-F238E27FC236}">
              <a16:creationId xmlns:a16="http://schemas.microsoft.com/office/drawing/2014/main" id="{9F866060-3B7D-49A2-85F9-412B6CE2FF36}"/>
            </a:ext>
          </a:extLst>
        </xdr:cNvPr>
        <xdr:cNvSpPr/>
      </xdr:nvSpPr>
      <xdr:spPr>
        <a:xfrm>
          <a:off x="20383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67311</xdr:rowOff>
    </xdr:from>
    <xdr:to>
      <xdr:col>102</xdr:col>
      <xdr:colOff>165100</xdr:colOff>
      <xdr:row>105</xdr:row>
      <xdr:rowOff>168911</xdr:rowOff>
    </xdr:to>
    <xdr:sp macro="" textlink="">
      <xdr:nvSpPr>
        <xdr:cNvPr id="932" name="フローチャート: 判断 931">
          <a:extLst>
            <a:ext uri="{FF2B5EF4-FFF2-40B4-BE49-F238E27FC236}">
              <a16:creationId xmlns:a16="http://schemas.microsoft.com/office/drawing/2014/main" id="{2369CB89-57EB-48D5-9F59-48C185CFF7CD}"/>
            </a:ext>
          </a:extLst>
        </xdr:cNvPr>
        <xdr:cNvSpPr/>
      </xdr:nvSpPr>
      <xdr:spPr>
        <a:xfrm>
          <a:off x="19494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90170</xdr:rowOff>
    </xdr:from>
    <xdr:to>
      <xdr:col>98</xdr:col>
      <xdr:colOff>38100</xdr:colOff>
      <xdr:row>106</xdr:row>
      <xdr:rowOff>20320</xdr:rowOff>
    </xdr:to>
    <xdr:sp macro="" textlink="">
      <xdr:nvSpPr>
        <xdr:cNvPr id="933" name="フローチャート: 判断 932">
          <a:extLst>
            <a:ext uri="{FF2B5EF4-FFF2-40B4-BE49-F238E27FC236}">
              <a16:creationId xmlns:a16="http://schemas.microsoft.com/office/drawing/2014/main" id="{38828BA1-13D7-422D-A688-2CEDCA6C4942}"/>
            </a:ext>
          </a:extLst>
        </xdr:cNvPr>
        <xdr:cNvSpPr/>
      </xdr:nvSpPr>
      <xdr:spPr>
        <a:xfrm>
          <a:off x="18605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F84E39F5-129C-4E82-8765-86692CA8B15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2C5CD64E-383E-4AE4-93DB-F5BF95FD17B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D989952D-177D-46A5-AEA0-885E7462E46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0247BEBD-B9CC-4E7A-A253-4634EE3FB19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5407348A-B545-4329-ACEC-9054A99460E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10161</xdr:rowOff>
    </xdr:from>
    <xdr:to>
      <xdr:col>116</xdr:col>
      <xdr:colOff>114300</xdr:colOff>
      <xdr:row>106</xdr:row>
      <xdr:rowOff>111761</xdr:rowOff>
    </xdr:to>
    <xdr:sp macro="" textlink="">
      <xdr:nvSpPr>
        <xdr:cNvPr id="939" name="楕円 938">
          <a:extLst>
            <a:ext uri="{FF2B5EF4-FFF2-40B4-BE49-F238E27FC236}">
              <a16:creationId xmlns:a16="http://schemas.microsoft.com/office/drawing/2014/main" id="{03AB3962-A447-4D4B-9A5C-1C0B069F225C}"/>
            </a:ext>
          </a:extLst>
        </xdr:cNvPr>
        <xdr:cNvSpPr/>
      </xdr:nvSpPr>
      <xdr:spPr>
        <a:xfrm>
          <a:off x="22110700" y="181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160038</xdr:rowOff>
    </xdr:from>
    <xdr:ext cx="469744" cy="259045"/>
    <xdr:sp macro="" textlink="">
      <xdr:nvSpPr>
        <xdr:cNvPr id="940" name="【公民館】&#10;一人当たり面積該当値テキスト">
          <a:extLst>
            <a:ext uri="{FF2B5EF4-FFF2-40B4-BE49-F238E27FC236}">
              <a16:creationId xmlns:a16="http://schemas.microsoft.com/office/drawing/2014/main" id="{963A5352-ECD7-4FDD-A0A5-DC35A596D6AB}"/>
            </a:ext>
          </a:extLst>
        </xdr:cNvPr>
        <xdr:cNvSpPr txBox="1"/>
      </xdr:nvSpPr>
      <xdr:spPr>
        <a:xfrm>
          <a:off x="22199600"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17780</xdr:rowOff>
    </xdr:from>
    <xdr:to>
      <xdr:col>112</xdr:col>
      <xdr:colOff>38100</xdr:colOff>
      <xdr:row>106</xdr:row>
      <xdr:rowOff>119380</xdr:rowOff>
    </xdr:to>
    <xdr:sp macro="" textlink="">
      <xdr:nvSpPr>
        <xdr:cNvPr id="941" name="楕円 940">
          <a:extLst>
            <a:ext uri="{FF2B5EF4-FFF2-40B4-BE49-F238E27FC236}">
              <a16:creationId xmlns:a16="http://schemas.microsoft.com/office/drawing/2014/main" id="{7300164F-4B45-46AB-8315-616903D0BC03}"/>
            </a:ext>
          </a:extLst>
        </xdr:cNvPr>
        <xdr:cNvSpPr/>
      </xdr:nvSpPr>
      <xdr:spPr>
        <a:xfrm>
          <a:off x="21272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60961</xdr:rowOff>
    </xdr:from>
    <xdr:to>
      <xdr:col>116</xdr:col>
      <xdr:colOff>63500</xdr:colOff>
      <xdr:row>106</xdr:row>
      <xdr:rowOff>68580</xdr:rowOff>
    </xdr:to>
    <xdr:cxnSp macro="">
      <xdr:nvCxnSpPr>
        <xdr:cNvPr id="942" name="直線コネクタ 941">
          <a:extLst>
            <a:ext uri="{FF2B5EF4-FFF2-40B4-BE49-F238E27FC236}">
              <a16:creationId xmlns:a16="http://schemas.microsoft.com/office/drawing/2014/main" id="{6149CDEB-C3C3-481D-B837-3D6D5C68A3EE}"/>
            </a:ext>
          </a:extLst>
        </xdr:cNvPr>
        <xdr:cNvCxnSpPr/>
      </xdr:nvCxnSpPr>
      <xdr:spPr>
        <a:xfrm flipV="1">
          <a:off x="21323300" y="182346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143511</xdr:rowOff>
    </xdr:from>
    <xdr:to>
      <xdr:col>107</xdr:col>
      <xdr:colOff>101600</xdr:colOff>
      <xdr:row>106</xdr:row>
      <xdr:rowOff>73661</xdr:rowOff>
    </xdr:to>
    <xdr:sp macro="" textlink="">
      <xdr:nvSpPr>
        <xdr:cNvPr id="943" name="楕円 942">
          <a:extLst>
            <a:ext uri="{FF2B5EF4-FFF2-40B4-BE49-F238E27FC236}">
              <a16:creationId xmlns:a16="http://schemas.microsoft.com/office/drawing/2014/main" id="{0AE23529-FC2F-4F55-85D6-90AA42987501}"/>
            </a:ext>
          </a:extLst>
        </xdr:cNvPr>
        <xdr:cNvSpPr/>
      </xdr:nvSpPr>
      <xdr:spPr>
        <a:xfrm>
          <a:off x="20383500" y="181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22861</xdr:rowOff>
    </xdr:from>
    <xdr:to>
      <xdr:col>111</xdr:col>
      <xdr:colOff>177800</xdr:colOff>
      <xdr:row>106</xdr:row>
      <xdr:rowOff>68580</xdr:rowOff>
    </xdr:to>
    <xdr:cxnSp macro="">
      <xdr:nvCxnSpPr>
        <xdr:cNvPr id="944" name="直線コネクタ 943">
          <a:extLst>
            <a:ext uri="{FF2B5EF4-FFF2-40B4-BE49-F238E27FC236}">
              <a16:creationId xmlns:a16="http://schemas.microsoft.com/office/drawing/2014/main" id="{54C8265B-9227-4C2C-8413-ACD440199E13}"/>
            </a:ext>
          </a:extLst>
        </xdr:cNvPr>
        <xdr:cNvCxnSpPr/>
      </xdr:nvCxnSpPr>
      <xdr:spPr>
        <a:xfrm>
          <a:off x="20434300" y="181965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143511</xdr:rowOff>
    </xdr:from>
    <xdr:to>
      <xdr:col>102</xdr:col>
      <xdr:colOff>165100</xdr:colOff>
      <xdr:row>106</xdr:row>
      <xdr:rowOff>73661</xdr:rowOff>
    </xdr:to>
    <xdr:sp macro="" textlink="">
      <xdr:nvSpPr>
        <xdr:cNvPr id="945" name="楕円 944">
          <a:extLst>
            <a:ext uri="{FF2B5EF4-FFF2-40B4-BE49-F238E27FC236}">
              <a16:creationId xmlns:a16="http://schemas.microsoft.com/office/drawing/2014/main" id="{BA8BE7EF-B882-40AE-A5DC-7F5D4B4A8CDE}"/>
            </a:ext>
          </a:extLst>
        </xdr:cNvPr>
        <xdr:cNvSpPr/>
      </xdr:nvSpPr>
      <xdr:spPr>
        <a:xfrm>
          <a:off x="19494500" y="181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22861</xdr:rowOff>
    </xdr:from>
    <xdr:to>
      <xdr:col>107</xdr:col>
      <xdr:colOff>50800</xdr:colOff>
      <xdr:row>106</xdr:row>
      <xdr:rowOff>22861</xdr:rowOff>
    </xdr:to>
    <xdr:cxnSp macro="">
      <xdr:nvCxnSpPr>
        <xdr:cNvPr id="946" name="直線コネクタ 945">
          <a:extLst>
            <a:ext uri="{FF2B5EF4-FFF2-40B4-BE49-F238E27FC236}">
              <a16:creationId xmlns:a16="http://schemas.microsoft.com/office/drawing/2014/main" id="{31DDFE9B-2805-4710-A181-B0573AE47844}"/>
            </a:ext>
          </a:extLst>
        </xdr:cNvPr>
        <xdr:cNvCxnSpPr/>
      </xdr:nvCxnSpPr>
      <xdr:spPr>
        <a:xfrm>
          <a:off x="19545300" y="181965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947" name="楕円 946">
          <a:extLst>
            <a:ext uri="{FF2B5EF4-FFF2-40B4-BE49-F238E27FC236}">
              <a16:creationId xmlns:a16="http://schemas.microsoft.com/office/drawing/2014/main" id="{AA8B8A27-5C39-45BF-83D0-3C371E8603FD}"/>
            </a:ext>
          </a:extLst>
        </xdr:cNvPr>
        <xdr:cNvSpPr/>
      </xdr:nvSpPr>
      <xdr:spPr>
        <a:xfrm>
          <a:off x="18605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7620</xdr:rowOff>
    </xdr:from>
    <xdr:to>
      <xdr:col>102</xdr:col>
      <xdr:colOff>114300</xdr:colOff>
      <xdr:row>106</xdr:row>
      <xdr:rowOff>22861</xdr:rowOff>
    </xdr:to>
    <xdr:cxnSp macro="">
      <xdr:nvCxnSpPr>
        <xdr:cNvPr id="948" name="直線コネクタ 947">
          <a:extLst>
            <a:ext uri="{FF2B5EF4-FFF2-40B4-BE49-F238E27FC236}">
              <a16:creationId xmlns:a16="http://schemas.microsoft.com/office/drawing/2014/main" id="{F9A7C927-96C6-40F9-B77C-445158A06C82}"/>
            </a:ext>
          </a:extLst>
        </xdr:cNvPr>
        <xdr:cNvCxnSpPr/>
      </xdr:nvCxnSpPr>
      <xdr:spPr>
        <a:xfrm>
          <a:off x="18656300" y="181813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21607</xdr:rowOff>
    </xdr:from>
    <xdr:ext cx="469744" cy="259045"/>
    <xdr:sp macro="" textlink="">
      <xdr:nvSpPr>
        <xdr:cNvPr id="949" name="n_1aveValue【公民館】&#10;一人当たり面積">
          <a:extLst>
            <a:ext uri="{FF2B5EF4-FFF2-40B4-BE49-F238E27FC236}">
              <a16:creationId xmlns:a16="http://schemas.microsoft.com/office/drawing/2014/main" id="{C5C32B30-B475-44CC-95DC-85D66551EC02}"/>
            </a:ext>
          </a:extLst>
        </xdr:cNvPr>
        <xdr:cNvSpPr txBox="1"/>
      </xdr:nvSpPr>
      <xdr:spPr>
        <a:xfrm>
          <a:off x="210757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29227</xdr:rowOff>
    </xdr:from>
    <xdr:ext cx="469744" cy="259045"/>
    <xdr:sp macro="" textlink="">
      <xdr:nvSpPr>
        <xdr:cNvPr id="950" name="n_2aveValue【公民館】&#10;一人当たり面積">
          <a:extLst>
            <a:ext uri="{FF2B5EF4-FFF2-40B4-BE49-F238E27FC236}">
              <a16:creationId xmlns:a16="http://schemas.microsoft.com/office/drawing/2014/main" id="{7189526D-17CB-4FA0-B1D2-0EAE7813B3E9}"/>
            </a:ext>
          </a:extLst>
        </xdr:cNvPr>
        <xdr:cNvSpPr txBox="1"/>
      </xdr:nvSpPr>
      <xdr:spPr>
        <a:xfrm>
          <a:off x="20199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13988</xdr:rowOff>
    </xdr:from>
    <xdr:ext cx="469744" cy="259045"/>
    <xdr:sp macro="" textlink="">
      <xdr:nvSpPr>
        <xdr:cNvPr id="951" name="n_3aveValue【公民館】&#10;一人当たり面積">
          <a:extLst>
            <a:ext uri="{FF2B5EF4-FFF2-40B4-BE49-F238E27FC236}">
              <a16:creationId xmlns:a16="http://schemas.microsoft.com/office/drawing/2014/main" id="{99B3CA8F-240C-4563-8BA9-45E640FBC747}"/>
            </a:ext>
          </a:extLst>
        </xdr:cNvPr>
        <xdr:cNvSpPr txBox="1"/>
      </xdr:nvSpPr>
      <xdr:spPr>
        <a:xfrm>
          <a:off x="19310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36847</xdr:rowOff>
    </xdr:from>
    <xdr:ext cx="469744" cy="259045"/>
    <xdr:sp macro="" textlink="">
      <xdr:nvSpPr>
        <xdr:cNvPr id="952" name="n_4aveValue【公民館】&#10;一人当たり面積">
          <a:extLst>
            <a:ext uri="{FF2B5EF4-FFF2-40B4-BE49-F238E27FC236}">
              <a16:creationId xmlns:a16="http://schemas.microsoft.com/office/drawing/2014/main" id="{0D632BC5-067A-4F85-AF3E-D5400A4BC279}"/>
            </a:ext>
          </a:extLst>
        </xdr:cNvPr>
        <xdr:cNvSpPr txBox="1"/>
      </xdr:nvSpPr>
      <xdr:spPr>
        <a:xfrm>
          <a:off x="18421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110507</xdr:rowOff>
    </xdr:from>
    <xdr:ext cx="469744" cy="259045"/>
    <xdr:sp macro="" textlink="">
      <xdr:nvSpPr>
        <xdr:cNvPr id="953" name="n_1mainValue【公民館】&#10;一人当たり面積">
          <a:extLst>
            <a:ext uri="{FF2B5EF4-FFF2-40B4-BE49-F238E27FC236}">
              <a16:creationId xmlns:a16="http://schemas.microsoft.com/office/drawing/2014/main" id="{BDB2DCCC-3E26-41A7-9705-7BDFC80416EE}"/>
            </a:ext>
          </a:extLst>
        </xdr:cNvPr>
        <xdr:cNvSpPr txBox="1"/>
      </xdr:nvSpPr>
      <xdr:spPr>
        <a:xfrm>
          <a:off x="21075727" y="182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64788</xdr:rowOff>
    </xdr:from>
    <xdr:ext cx="469744" cy="259045"/>
    <xdr:sp macro="" textlink="">
      <xdr:nvSpPr>
        <xdr:cNvPr id="954" name="n_2mainValue【公民館】&#10;一人当たり面積">
          <a:extLst>
            <a:ext uri="{FF2B5EF4-FFF2-40B4-BE49-F238E27FC236}">
              <a16:creationId xmlns:a16="http://schemas.microsoft.com/office/drawing/2014/main" id="{653B5719-5DC2-45FB-B150-5C7DD013B528}"/>
            </a:ext>
          </a:extLst>
        </xdr:cNvPr>
        <xdr:cNvSpPr txBox="1"/>
      </xdr:nvSpPr>
      <xdr:spPr>
        <a:xfrm>
          <a:off x="201994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64788</xdr:rowOff>
    </xdr:from>
    <xdr:ext cx="469744" cy="259045"/>
    <xdr:sp macro="" textlink="">
      <xdr:nvSpPr>
        <xdr:cNvPr id="955" name="n_3mainValue【公民館】&#10;一人当たり面積">
          <a:extLst>
            <a:ext uri="{FF2B5EF4-FFF2-40B4-BE49-F238E27FC236}">
              <a16:creationId xmlns:a16="http://schemas.microsoft.com/office/drawing/2014/main" id="{83EEABBF-4800-41C0-82D8-AE773E856F64}"/>
            </a:ext>
          </a:extLst>
        </xdr:cNvPr>
        <xdr:cNvSpPr txBox="1"/>
      </xdr:nvSpPr>
      <xdr:spPr>
        <a:xfrm>
          <a:off x="193104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49547</xdr:rowOff>
    </xdr:from>
    <xdr:ext cx="469744" cy="259045"/>
    <xdr:sp macro="" textlink="">
      <xdr:nvSpPr>
        <xdr:cNvPr id="956" name="n_4mainValue【公民館】&#10;一人当たり面積">
          <a:extLst>
            <a:ext uri="{FF2B5EF4-FFF2-40B4-BE49-F238E27FC236}">
              <a16:creationId xmlns:a16="http://schemas.microsoft.com/office/drawing/2014/main" id="{DDC9DDE5-FFF0-44B2-B94F-5882AECEBABE}"/>
            </a:ext>
          </a:extLst>
        </xdr:cNvPr>
        <xdr:cNvSpPr txBox="1"/>
      </xdr:nvSpPr>
      <xdr:spPr>
        <a:xfrm>
          <a:off x="18421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B5EEB5B8-1B3C-4041-82D7-D038736A9A6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52668C68-3CA1-45FD-B74D-B4CF34A8EFF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BAF3A70D-75F7-4A31-A0FD-7D5FAC8393E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について、類似団体内平均値と比較して「港湾・漁港」、「認定こども園・幼稚園・保育所」、「公民館」が特に高い水準になっており、その他の施設についても多くが平均値より高くなっている。</a:t>
          </a:r>
          <a:endParaRPr lang="ja-JP" altLang="ja-JP" sz="1400">
            <a:effectLst/>
          </a:endParaRPr>
        </a:p>
        <a:p>
          <a:r>
            <a:rPr kumimoji="1" lang="ja-JP" altLang="ja-JP" sz="1100">
              <a:solidFill>
                <a:schemeClr val="dk1"/>
              </a:solidFill>
              <a:effectLst/>
              <a:latin typeface="+mn-lt"/>
              <a:ea typeface="+mn-ea"/>
              <a:cs typeface="+mn-cs"/>
            </a:rPr>
            <a:t>いずれの施設においても本市で策定している「長崎市公共施設の適正配置基準」、「長崎市公共施設マネジメント地区計画」及び「長崎市公共施設保全計画」により、公共施設の廃止、集約化及び複合化並びに長寿命化を図ることで改善を見込んでいることから</a:t>
          </a:r>
          <a:endParaRPr lang="ja-JP" altLang="ja-JP" sz="1400">
            <a:effectLst/>
          </a:endParaRPr>
        </a:p>
        <a:p>
          <a:pPr eaLnBrk="1" fontAlgn="auto" latinLnBrk="0" hangingPunct="1"/>
          <a:r>
            <a:rPr lang="ja-JP" altLang="ja-JP" sz="1100" baseline="0">
              <a:solidFill>
                <a:schemeClr val="dk1"/>
              </a:solidFill>
              <a:effectLst/>
              <a:latin typeface="+mn-lt"/>
              <a:ea typeface="+mn-ea"/>
              <a:cs typeface="+mn-cs"/>
            </a:rPr>
            <a:t>引き続き公共施設マネジメントの進捗を図っていきたい。</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7A392F3-0C21-4931-9287-C903B15161E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2959060-F1E0-48D8-8DF1-10FEBAF2E61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A49567F-C602-4C3B-B01F-9A64EF15503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8F1578F-F0F4-41A6-A398-1D33CFCF71A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A16D2B0-2159-4D74-833E-124CEF54421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0335F00-89A5-4CF9-AAF9-F7B708F637A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1FA3DF6-E58B-4DF1-98C3-D97644855A0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73FBE53-1BA8-498F-AE48-3A36E1D089A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C039BF0-E825-4972-BEC3-2C90A7E1D65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0D2F263-309F-48DF-B10C-D4FB8344EBC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401,195
397,588
405.86
240,493,330
231,943,383
6,859,033
100,144,822
272,864,142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9E83706-423B-49C2-BB0F-7AFCCFCFA37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239F4F9-B3A6-46B2-99FD-D570168BC29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6D98671-936D-47DA-9818-DAC5DA7C25F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103.9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4622084-53A5-407A-BF15-6732C182433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95CA38A-2A33-41C9-8A31-6A20CA303B7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F2AFBD8-E10C-4982-BEDE-262C7531CA1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0A29536-2FA3-4C94-8172-EB2232A9E1A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B023812-9093-43CF-B51F-C5FF7A1C815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F10D8EC-9214-4EF9-9442-849152A5066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DD5DEE4-D699-41C1-ABDF-3A8B5ADD61E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5D07DD5-2FEE-462D-8DD9-B7A7AAC8164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D25626F-C7A7-4B4E-B116-C232FFD381C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34F17DD-BF38-41C4-A022-F5CD20DBFEA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D2ADD87-E90B-4F84-AEF8-1993EC7D592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4ABC45C-82D4-447F-AA77-C16985F60EA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274E933-A509-4150-849D-91FC9A770F0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7CBE084-129A-43E9-91AC-125423E349F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535AB64-BDA5-4341-ADC4-55084C2C570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2C18CD2-7C2D-4233-A5A2-A564A59DC77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38897B6-52A1-4E46-8C30-3EF1C9C665E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701E266-2712-4370-8209-65BD040DBC8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08599FA-5B0A-4356-8B03-978EAB844BD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8A4E3EA-6846-4E65-A3DE-E513B8BD1F1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90B4039-EE61-49F9-BC67-CBD03C1AC7A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D8BB9D1-3336-4D67-A48F-92CFE47AA7D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BFA3AF9-DEC3-4596-A3B3-0CCC52ED5FC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D3E1165-C1D5-4C4C-A1E3-221B4F3A766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2C3339F-1155-4A5E-B133-3407197C848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F31F0B2-AFC5-4B5B-9B81-F577BFF4A3B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AC2695F-5C41-4F1D-B096-86AC125DE33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A4AD036-5473-4DEE-A40F-274E49631BD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9B49927-C615-408E-AD6E-B62B7D413DC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49C6E062-46C9-446E-9F9B-1655062B45AB}"/>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E77DE513-1C39-45A6-91E9-C33E5CBB3815}"/>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2B4EDB0-A26E-428B-BDD6-8C4DC53CDB5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BE4E4171-F547-438B-AA29-E4E932D8E724}"/>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2064358-2D0F-4978-9C2B-D35EA894E37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DCD6D69-4277-440B-A042-45EA672C8AC2}"/>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B97F1A9-6D88-4C86-9120-31D7220A56F2}"/>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DF4BA81-AF0A-446D-AE0C-B2558EDBCE92}"/>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86203075-FB24-4C58-BE5B-01038F09628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6DC94130-4EBB-4EE6-A2AD-029A21429892}"/>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754BD93-DEFD-4514-BECA-4EBEEE837AF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7E0718C2-DE96-4A81-8616-A3C8DE8A0315}"/>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37491E47-CF8C-46C9-ACBD-70D54006B51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95250</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469FEE21-6A4B-4E7D-AC6D-3DD51F995753}"/>
            </a:ext>
          </a:extLst>
        </xdr:cNvPr>
        <xdr:cNvCxnSpPr/>
      </xdr:nvCxnSpPr>
      <xdr:spPr>
        <a:xfrm flipV="1">
          <a:off x="4634865" y="5753100"/>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a:extLst>
            <a:ext uri="{FF2B5EF4-FFF2-40B4-BE49-F238E27FC236}">
              <a16:creationId xmlns:a16="http://schemas.microsoft.com/office/drawing/2014/main" id="{1E27B150-25D1-4FAB-81BE-268AEF9FA7F6}"/>
            </a:ext>
          </a:extLst>
        </xdr:cNvPr>
        <xdr:cNvSpPr txBox="1"/>
      </xdr:nvSpPr>
      <xdr:spPr>
        <a:xfrm>
          <a:off x="4673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6BC00675-A34E-4F82-B001-AB6624DDDE24}"/>
            </a:ext>
          </a:extLst>
        </xdr:cNvPr>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41927</xdr:rowOff>
    </xdr:from>
    <xdr:ext cx="405111" cy="259045"/>
    <xdr:sp macro="" textlink="">
      <xdr:nvSpPr>
        <xdr:cNvPr id="60" name="【図書館】&#10;有形固定資産減価償却率最大値テキスト">
          <a:extLst>
            <a:ext uri="{FF2B5EF4-FFF2-40B4-BE49-F238E27FC236}">
              <a16:creationId xmlns:a16="http://schemas.microsoft.com/office/drawing/2014/main" id="{3B7D3480-0452-40C1-B6C3-38E5B3999D67}"/>
            </a:ext>
          </a:extLst>
        </xdr:cNvPr>
        <xdr:cNvSpPr txBox="1"/>
      </xdr:nvSpPr>
      <xdr:spPr>
        <a:xfrm>
          <a:off x="4673600" y="552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95250</xdr:rowOff>
    </xdr:from>
    <xdr:to>
      <xdr:col>24</xdr:col>
      <xdr:colOff>152400</xdr:colOff>
      <xdr:row>33</xdr:row>
      <xdr:rowOff>95250</xdr:rowOff>
    </xdr:to>
    <xdr:cxnSp macro="">
      <xdr:nvCxnSpPr>
        <xdr:cNvPr id="61" name="直線コネクタ 60">
          <a:extLst>
            <a:ext uri="{FF2B5EF4-FFF2-40B4-BE49-F238E27FC236}">
              <a16:creationId xmlns:a16="http://schemas.microsoft.com/office/drawing/2014/main" id="{0C51649D-F2CD-4A12-8197-E0355734D168}"/>
            </a:ext>
          </a:extLst>
        </xdr:cNvPr>
        <xdr:cNvCxnSpPr/>
      </xdr:nvCxnSpPr>
      <xdr:spPr>
        <a:xfrm>
          <a:off x="4546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11447</xdr:rowOff>
    </xdr:from>
    <xdr:ext cx="405111" cy="259045"/>
    <xdr:sp macro="" textlink="">
      <xdr:nvSpPr>
        <xdr:cNvPr id="62" name="【図書館】&#10;有形固定資産減価償却率平均値テキスト">
          <a:extLst>
            <a:ext uri="{FF2B5EF4-FFF2-40B4-BE49-F238E27FC236}">
              <a16:creationId xmlns:a16="http://schemas.microsoft.com/office/drawing/2014/main" id="{ECC57FC2-9BD3-411D-8C2F-9BBC6FCEF6EA}"/>
            </a:ext>
          </a:extLst>
        </xdr:cNvPr>
        <xdr:cNvSpPr txBox="1"/>
      </xdr:nvSpPr>
      <xdr:spPr>
        <a:xfrm>
          <a:off x="4673600" y="6183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33020</xdr:rowOff>
    </xdr:from>
    <xdr:to>
      <xdr:col>24</xdr:col>
      <xdr:colOff>114300</xdr:colOff>
      <xdr:row>36</xdr:row>
      <xdr:rowOff>134620</xdr:rowOff>
    </xdr:to>
    <xdr:sp macro="" textlink="">
      <xdr:nvSpPr>
        <xdr:cNvPr id="63" name="フローチャート: 判断 62">
          <a:extLst>
            <a:ext uri="{FF2B5EF4-FFF2-40B4-BE49-F238E27FC236}">
              <a16:creationId xmlns:a16="http://schemas.microsoft.com/office/drawing/2014/main" id="{052E1E0D-C086-494E-8E0E-7B10013AB038}"/>
            </a:ext>
          </a:extLst>
        </xdr:cNvPr>
        <xdr:cNvSpPr/>
      </xdr:nvSpPr>
      <xdr:spPr>
        <a:xfrm>
          <a:off x="45847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2540</xdr:rowOff>
    </xdr:from>
    <xdr:to>
      <xdr:col>20</xdr:col>
      <xdr:colOff>38100</xdr:colOff>
      <xdr:row>36</xdr:row>
      <xdr:rowOff>104140</xdr:rowOff>
    </xdr:to>
    <xdr:sp macro="" textlink="">
      <xdr:nvSpPr>
        <xdr:cNvPr id="64" name="フローチャート: 判断 63">
          <a:extLst>
            <a:ext uri="{FF2B5EF4-FFF2-40B4-BE49-F238E27FC236}">
              <a16:creationId xmlns:a16="http://schemas.microsoft.com/office/drawing/2014/main" id="{4F0C2DAA-557C-48A4-A83B-61A9E62A6E65}"/>
            </a:ext>
          </a:extLst>
        </xdr:cNvPr>
        <xdr:cNvSpPr/>
      </xdr:nvSpPr>
      <xdr:spPr>
        <a:xfrm>
          <a:off x="3746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168275</xdr:rowOff>
    </xdr:from>
    <xdr:to>
      <xdr:col>15</xdr:col>
      <xdr:colOff>101600</xdr:colOff>
      <xdr:row>36</xdr:row>
      <xdr:rowOff>98425</xdr:rowOff>
    </xdr:to>
    <xdr:sp macro="" textlink="">
      <xdr:nvSpPr>
        <xdr:cNvPr id="65" name="フローチャート: 判断 64">
          <a:extLst>
            <a:ext uri="{FF2B5EF4-FFF2-40B4-BE49-F238E27FC236}">
              <a16:creationId xmlns:a16="http://schemas.microsoft.com/office/drawing/2014/main" id="{57F79AC7-7BC6-4BBE-8370-05FC7F9E0D01}"/>
            </a:ext>
          </a:extLst>
        </xdr:cNvPr>
        <xdr:cNvSpPr/>
      </xdr:nvSpPr>
      <xdr:spPr>
        <a:xfrm>
          <a:off x="285750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137795</xdr:rowOff>
    </xdr:from>
    <xdr:to>
      <xdr:col>10</xdr:col>
      <xdr:colOff>165100</xdr:colOff>
      <xdr:row>36</xdr:row>
      <xdr:rowOff>67945</xdr:rowOff>
    </xdr:to>
    <xdr:sp macro="" textlink="">
      <xdr:nvSpPr>
        <xdr:cNvPr id="66" name="フローチャート: 判断 65">
          <a:extLst>
            <a:ext uri="{FF2B5EF4-FFF2-40B4-BE49-F238E27FC236}">
              <a16:creationId xmlns:a16="http://schemas.microsoft.com/office/drawing/2014/main" id="{DE0E29CC-1DA3-4492-9678-A831B43C92E9}"/>
            </a:ext>
          </a:extLst>
        </xdr:cNvPr>
        <xdr:cNvSpPr/>
      </xdr:nvSpPr>
      <xdr:spPr>
        <a:xfrm>
          <a:off x="1968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111125</xdr:rowOff>
    </xdr:from>
    <xdr:to>
      <xdr:col>6</xdr:col>
      <xdr:colOff>38100</xdr:colOff>
      <xdr:row>36</xdr:row>
      <xdr:rowOff>41275</xdr:rowOff>
    </xdr:to>
    <xdr:sp macro="" textlink="">
      <xdr:nvSpPr>
        <xdr:cNvPr id="67" name="フローチャート: 判断 66">
          <a:extLst>
            <a:ext uri="{FF2B5EF4-FFF2-40B4-BE49-F238E27FC236}">
              <a16:creationId xmlns:a16="http://schemas.microsoft.com/office/drawing/2014/main" id="{BB14C14E-5C8C-4764-B05C-913619630CB1}"/>
            </a:ext>
          </a:extLst>
        </xdr:cNvPr>
        <xdr:cNvSpPr/>
      </xdr:nvSpPr>
      <xdr:spPr>
        <a:xfrm>
          <a:off x="1079500" y="611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7D8159B-0BBA-41F6-B6CD-B8E5A49CDCC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9212C57-E0CF-467D-873C-A0042D91F70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C4D176C-17FF-4884-B357-B25709FB37F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30FA7D7-F178-4627-9A1F-4FE0E9B408F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E0A5429-1C34-4B42-B015-13796A16899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130175</xdr:rowOff>
    </xdr:from>
    <xdr:to>
      <xdr:col>24</xdr:col>
      <xdr:colOff>114300</xdr:colOff>
      <xdr:row>34</xdr:row>
      <xdr:rowOff>60325</xdr:rowOff>
    </xdr:to>
    <xdr:sp macro="" textlink="">
      <xdr:nvSpPr>
        <xdr:cNvPr id="73" name="楕円 72">
          <a:extLst>
            <a:ext uri="{FF2B5EF4-FFF2-40B4-BE49-F238E27FC236}">
              <a16:creationId xmlns:a16="http://schemas.microsoft.com/office/drawing/2014/main" id="{6BF21FB4-2DBC-4FB6-8C5C-52B128452D7E}"/>
            </a:ext>
          </a:extLst>
        </xdr:cNvPr>
        <xdr:cNvSpPr/>
      </xdr:nvSpPr>
      <xdr:spPr>
        <a:xfrm>
          <a:off x="4584700" y="578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45102</xdr:rowOff>
    </xdr:from>
    <xdr:ext cx="405111" cy="259045"/>
    <xdr:sp macro="" textlink="">
      <xdr:nvSpPr>
        <xdr:cNvPr id="74" name="【図書館】&#10;有形固定資産減価償却率該当値テキスト">
          <a:extLst>
            <a:ext uri="{FF2B5EF4-FFF2-40B4-BE49-F238E27FC236}">
              <a16:creationId xmlns:a16="http://schemas.microsoft.com/office/drawing/2014/main" id="{BF8D8BA0-3DEF-4E60-B35E-A631C4293514}"/>
            </a:ext>
          </a:extLst>
        </xdr:cNvPr>
        <xdr:cNvSpPr txBox="1"/>
      </xdr:nvSpPr>
      <xdr:spPr>
        <a:xfrm>
          <a:off x="4673600" y="5702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128270</xdr:rowOff>
    </xdr:from>
    <xdr:to>
      <xdr:col>20</xdr:col>
      <xdr:colOff>38100</xdr:colOff>
      <xdr:row>34</xdr:row>
      <xdr:rowOff>58420</xdr:rowOff>
    </xdr:to>
    <xdr:sp macro="" textlink="">
      <xdr:nvSpPr>
        <xdr:cNvPr id="75" name="楕円 74">
          <a:extLst>
            <a:ext uri="{FF2B5EF4-FFF2-40B4-BE49-F238E27FC236}">
              <a16:creationId xmlns:a16="http://schemas.microsoft.com/office/drawing/2014/main" id="{C2B32C2C-0A36-4792-ABC9-C9B7A68C8C33}"/>
            </a:ext>
          </a:extLst>
        </xdr:cNvPr>
        <xdr:cNvSpPr/>
      </xdr:nvSpPr>
      <xdr:spPr>
        <a:xfrm>
          <a:off x="3746500" y="57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7620</xdr:rowOff>
    </xdr:from>
    <xdr:to>
      <xdr:col>24</xdr:col>
      <xdr:colOff>63500</xdr:colOff>
      <xdr:row>34</xdr:row>
      <xdr:rowOff>9525</xdr:rowOff>
    </xdr:to>
    <xdr:cxnSp macro="">
      <xdr:nvCxnSpPr>
        <xdr:cNvPr id="76" name="直線コネクタ 75">
          <a:extLst>
            <a:ext uri="{FF2B5EF4-FFF2-40B4-BE49-F238E27FC236}">
              <a16:creationId xmlns:a16="http://schemas.microsoft.com/office/drawing/2014/main" id="{4FA885EF-FF84-4EFE-8044-5C557B203414}"/>
            </a:ext>
          </a:extLst>
        </xdr:cNvPr>
        <xdr:cNvCxnSpPr/>
      </xdr:nvCxnSpPr>
      <xdr:spPr>
        <a:xfrm>
          <a:off x="3797300" y="583692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137795</xdr:rowOff>
    </xdr:from>
    <xdr:to>
      <xdr:col>15</xdr:col>
      <xdr:colOff>101600</xdr:colOff>
      <xdr:row>34</xdr:row>
      <xdr:rowOff>67945</xdr:rowOff>
    </xdr:to>
    <xdr:sp macro="" textlink="">
      <xdr:nvSpPr>
        <xdr:cNvPr id="77" name="楕円 76">
          <a:extLst>
            <a:ext uri="{FF2B5EF4-FFF2-40B4-BE49-F238E27FC236}">
              <a16:creationId xmlns:a16="http://schemas.microsoft.com/office/drawing/2014/main" id="{AA3A4229-4632-41F4-BC05-3FCE22123708}"/>
            </a:ext>
          </a:extLst>
        </xdr:cNvPr>
        <xdr:cNvSpPr/>
      </xdr:nvSpPr>
      <xdr:spPr>
        <a:xfrm>
          <a:off x="2857500" y="579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7620</xdr:rowOff>
    </xdr:from>
    <xdr:to>
      <xdr:col>19</xdr:col>
      <xdr:colOff>177800</xdr:colOff>
      <xdr:row>34</xdr:row>
      <xdr:rowOff>17145</xdr:rowOff>
    </xdr:to>
    <xdr:cxnSp macro="">
      <xdr:nvCxnSpPr>
        <xdr:cNvPr id="78" name="直線コネクタ 77">
          <a:extLst>
            <a:ext uri="{FF2B5EF4-FFF2-40B4-BE49-F238E27FC236}">
              <a16:creationId xmlns:a16="http://schemas.microsoft.com/office/drawing/2014/main" id="{338C10FE-7058-4100-ACEE-495D0209DC8E}"/>
            </a:ext>
          </a:extLst>
        </xdr:cNvPr>
        <xdr:cNvCxnSpPr/>
      </xdr:nvCxnSpPr>
      <xdr:spPr>
        <a:xfrm flipV="1">
          <a:off x="2908300" y="583692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116840</xdr:rowOff>
    </xdr:from>
    <xdr:to>
      <xdr:col>10</xdr:col>
      <xdr:colOff>165100</xdr:colOff>
      <xdr:row>34</xdr:row>
      <xdr:rowOff>46990</xdr:rowOff>
    </xdr:to>
    <xdr:sp macro="" textlink="">
      <xdr:nvSpPr>
        <xdr:cNvPr id="79" name="楕円 78">
          <a:extLst>
            <a:ext uri="{FF2B5EF4-FFF2-40B4-BE49-F238E27FC236}">
              <a16:creationId xmlns:a16="http://schemas.microsoft.com/office/drawing/2014/main" id="{3A14F4AA-33CE-475D-8BED-7A0FE70B6CDF}"/>
            </a:ext>
          </a:extLst>
        </xdr:cNvPr>
        <xdr:cNvSpPr/>
      </xdr:nvSpPr>
      <xdr:spPr>
        <a:xfrm>
          <a:off x="1968500" y="577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167640</xdr:rowOff>
    </xdr:from>
    <xdr:to>
      <xdr:col>15</xdr:col>
      <xdr:colOff>50800</xdr:colOff>
      <xdr:row>34</xdr:row>
      <xdr:rowOff>17145</xdr:rowOff>
    </xdr:to>
    <xdr:cxnSp macro="">
      <xdr:nvCxnSpPr>
        <xdr:cNvPr id="80" name="直線コネクタ 79">
          <a:extLst>
            <a:ext uri="{FF2B5EF4-FFF2-40B4-BE49-F238E27FC236}">
              <a16:creationId xmlns:a16="http://schemas.microsoft.com/office/drawing/2014/main" id="{BEF058A3-1053-4D63-9F2A-D428F6C4F4F5}"/>
            </a:ext>
          </a:extLst>
        </xdr:cNvPr>
        <xdr:cNvCxnSpPr/>
      </xdr:nvCxnSpPr>
      <xdr:spPr>
        <a:xfrm>
          <a:off x="2019300" y="582549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111125</xdr:rowOff>
    </xdr:from>
    <xdr:to>
      <xdr:col>6</xdr:col>
      <xdr:colOff>38100</xdr:colOff>
      <xdr:row>34</xdr:row>
      <xdr:rowOff>41275</xdr:rowOff>
    </xdr:to>
    <xdr:sp macro="" textlink="">
      <xdr:nvSpPr>
        <xdr:cNvPr id="81" name="楕円 80">
          <a:extLst>
            <a:ext uri="{FF2B5EF4-FFF2-40B4-BE49-F238E27FC236}">
              <a16:creationId xmlns:a16="http://schemas.microsoft.com/office/drawing/2014/main" id="{503D48E4-F082-41C4-9062-8B17366B96B2}"/>
            </a:ext>
          </a:extLst>
        </xdr:cNvPr>
        <xdr:cNvSpPr/>
      </xdr:nvSpPr>
      <xdr:spPr>
        <a:xfrm>
          <a:off x="1079500" y="576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161925</xdr:rowOff>
    </xdr:from>
    <xdr:to>
      <xdr:col>10</xdr:col>
      <xdr:colOff>114300</xdr:colOff>
      <xdr:row>33</xdr:row>
      <xdr:rowOff>167640</xdr:rowOff>
    </xdr:to>
    <xdr:cxnSp macro="">
      <xdr:nvCxnSpPr>
        <xdr:cNvPr id="82" name="直線コネクタ 81">
          <a:extLst>
            <a:ext uri="{FF2B5EF4-FFF2-40B4-BE49-F238E27FC236}">
              <a16:creationId xmlns:a16="http://schemas.microsoft.com/office/drawing/2014/main" id="{B0A08C78-DE3A-4CCE-9081-758944559551}"/>
            </a:ext>
          </a:extLst>
        </xdr:cNvPr>
        <xdr:cNvCxnSpPr/>
      </xdr:nvCxnSpPr>
      <xdr:spPr>
        <a:xfrm>
          <a:off x="1130300" y="581977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95267</xdr:rowOff>
    </xdr:from>
    <xdr:ext cx="405111" cy="259045"/>
    <xdr:sp macro="" textlink="">
      <xdr:nvSpPr>
        <xdr:cNvPr id="83" name="n_1aveValue【図書館】&#10;有形固定資産減価償却率">
          <a:extLst>
            <a:ext uri="{FF2B5EF4-FFF2-40B4-BE49-F238E27FC236}">
              <a16:creationId xmlns:a16="http://schemas.microsoft.com/office/drawing/2014/main" id="{A4D9B216-F4F3-4063-929F-C4C5C05F9BD7}"/>
            </a:ext>
          </a:extLst>
        </xdr:cNvPr>
        <xdr:cNvSpPr txBox="1"/>
      </xdr:nvSpPr>
      <xdr:spPr>
        <a:xfrm>
          <a:off x="3582044" y="626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89552</xdr:rowOff>
    </xdr:from>
    <xdr:ext cx="405111" cy="259045"/>
    <xdr:sp macro="" textlink="">
      <xdr:nvSpPr>
        <xdr:cNvPr id="84" name="n_2aveValue【図書館】&#10;有形固定資産減価償却率">
          <a:extLst>
            <a:ext uri="{FF2B5EF4-FFF2-40B4-BE49-F238E27FC236}">
              <a16:creationId xmlns:a16="http://schemas.microsoft.com/office/drawing/2014/main" id="{66BC34B9-03BD-4AD8-A082-51CA00361F07}"/>
            </a:ext>
          </a:extLst>
        </xdr:cNvPr>
        <xdr:cNvSpPr txBox="1"/>
      </xdr:nvSpPr>
      <xdr:spPr>
        <a:xfrm>
          <a:off x="2705744" y="6261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59072</xdr:rowOff>
    </xdr:from>
    <xdr:ext cx="405111" cy="259045"/>
    <xdr:sp macro="" textlink="">
      <xdr:nvSpPr>
        <xdr:cNvPr id="85" name="n_3aveValue【図書館】&#10;有形固定資産減価償却率">
          <a:extLst>
            <a:ext uri="{FF2B5EF4-FFF2-40B4-BE49-F238E27FC236}">
              <a16:creationId xmlns:a16="http://schemas.microsoft.com/office/drawing/2014/main" id="{72745BB5-4C4A-483B-AF7D-AB8C77BE76F9}"/>
            </a:ext>
          </a:extLst>
        </xdr:cNvPr>
        <xdr:cNvSpPr txBox="1"/>
      </xdr:nvSpPr>
      <xdr:spPr>
        <a:xfrm>
          <a:off x="1816744" y="6231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32402</xdr:rowOff>
    </xdr:from>
    <xdr:ext cx="405111" cy="259045"/>
    <xdr:sp macro="" textlink="">
      <xdr:nvSpPr>
        <xdr:cNvPr id="86" name="n_4aveValue【図書館】&#10;有形固定資産減価償却率">
          <a:extLst>
            <a:ext uri="{FF2B5EF4-FFF2-40B4-BE49-F238E27FC236}">
              <a16:creationId xmlns:a16="http://schemas.microsoft.com/office/drawing/2014/main" id="{5E9A0775-302C-48A5-8273-65800FF829D6}"/>
            </a:ext>
          </a:extLst>
        </xdr:cNvPr>
        <xdr:cNvSpPr txBox="1"/>
      </xdr:nvSpPr>
      <xdr:spPr>
        <a:xfrm>
          <a:off x="927744" y="6204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74947</xdr:rowOff>
    </xdr:from>
    <xdr:ext cx="405111" cy="259045"/>
    <xdr:sp macro="" textlink="">
      <xdr:nvSpPr>
        <xdr:cNvPr id="87" name="n_1mainValue【図書館】&#10;有形固定資産減価償却率">
          <a:extLst>
            <a:ext uri="{FF2B5EF4-FFF2-40B4-BE49-F238E27FC236}">
              <a16:creationId xmlns:a16="http://schemas.microsoft.com/office/drawing/2014/main" id="{CC598E8F-3E01-4AA2-95F4-57A4DBF88BF7}"/>
            </a:ext>
          </a:extLst>
        </xdr:cNvPr>
        <xdr:cNvSpPr txBox="1"/>
      </xdr:nvSpPr>
      <xdr:spPr>
        <a:xfrm>
          <a:off x="3582044" y="55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84472</xdr:rowOff>
    </xdr:from>
    <xdr:ext cx="405111" cy="259045"/>
    <xdr:sp macro="" textlink="">
      <xdr:nvSpPr>
        <xdr:cNvPr id="88" name="n_2mainValue【図書館】&#10;有形固定資産減価償却率">
          <a:extLst>
            <a:ext uri="{FF2B5EF4-FFF2-40B4-BE49-F238E27FC236}">
              <a16:creationId xmlns:a16="http://schemas.microsoft.com/office/drawing/2014/main" id="{7524ECA3-A63C-4920-8AC8-60440BB3A988}"/>
            </a:ext>
          </a:extLst>
        </xdr:cNvPr>
        <xdr:cNvSpPr txBox="1"/>
      </xdr:nvSpPr>
      <xdr:spPr>
        <a:xfrm>
          <a:off x="2705744" y="557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63517</xdr:rowOff>
    </xdr:from>
    <xdr:ext cx="405111" cy="259045"/>
    <xdr:sp macro="" textlink="">
      <xdr:nvSpPr>
        <xdr:cNvPr id="89" name="n_3mainValue【図書館】&#10;有形固定資産減価償却率">
          <a:extLst>
            <a:ext uri="{FF2B5EF4-FFF2-40B4-BE49-F238E27FC236}">
              <a16:creationId xmlns:a16="http://schemas.microsoft.com/office/drawing/2014/main" id="{51F0F519-4A84-49FA-87AE-797C0172BEAA}"/>
            </a:ext>
          </a:extLst>
        </xdr:cNvPr>
        <xdr:cNvSpPr txBox="1"/>
      </xdr:nvSpPr>
      <xdr:spPr>
        <a:xfrm>
          <a:off x="1816744" y="554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57802</xdr:rowOff>
    </xdr:from>
    <xdr:ext cx="405111" cy="259045"/>
    <xdr:sp macro="" textlink="">
      <xdr:nvSpPr>
        <xdr:cNvPr id="90" name="n_4mainValue【図書館】&#10;有形固定資産減価償却率">
          <a:extLst>
            <a:ext uri="{FF2B5EF4-FFF2-40B4-BE49-F238E27FC236}">
              <a16:creationId xmlns:a16="http://schemas.microsoft.com/office/drawing/2014/main" id="{2915B4A1-5588-47C9-AE22-9B7749548B27}"/>
            </a:ext>
          </a:extLst>
        </xdr:cNvPr>
        <xdr:cNvSpPr txBox="1"/>
      </xdr:nvSpPr>
      <xdr:spPr>
        <a:xfrm>
          <a:off x="927744" y="554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6968B512-1E8F-4A03-81F9-29B9D1BBC2A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70683ED2-5CC0-436C-B71A-BDAB18F3669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BA9B9ACE-EE3E-401D-B3EA-648C0011A5B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BF5AE4C-131D-459D-8CDB-43B24A82C5D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9DD0215A-F267-4A04-9679-F06413826A0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E2964AA5-6515-4811-8C88-ED9377EB253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B734A9F5-35D0-4A48-B2FA-F1449B2D232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C1EBB315-B429-4263-B478-C0F3B6E4401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5590748C-053D-4ED9-9EF2-34C6116331BD}"/>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A8957A9-C420-4F26-93E6-FD33350CC99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101" name="直線コネクタ 100">
          <a:extLst>
            <a:ext uri="{FF2B5EF4-FFF2-40B4-BE49-F238E27FC236}">
              <a16:creationId xmlns:a16="http://schemas.microsoft.com/office/drawing/2014/main" id="{A6B9A163-D63E-4809-845B-08F214247F09}"/>
            </a:ext>
          </a:extLst>
        </xdr:cNvPr>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2" name="テキスト ボックス 101">
          <a:extLst>
            <a:ext uri="{FF2B5EF4-FFF2-40B4-BE49-F238E27FC236}">
              <a16:creationId xmlns:a16="http://schemas.microsoft.com/office/drawing/2014/main" id="{13C8CB21-6579-435C-A429-30A7433E9BE2}"/>
            </a:ext>
          </a:extLst>
        </xdr:cNvPr>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3" name="直線コネクタ 102">
          <a:extLst>
            <a:ext uri="{FF2B5EF4-FFF2-40B4-BE49-F238E27FC236}">
              <a16:creationId xmlns:a16="http://schemas.microsoft.com/office/drawing/2014/main" id="{E25C4A18-0146-4FF5-A72B-CB2040435856}"/>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4" name="テキスト ボックス 103">
          <a:extLst>
            <a:ext uri="{FF2B5EF4-FFF2-40B4-BE49-F238E27FC236}">
              <a16:creationId xmlns:a16="http://schemas.microsoft.com/office/drawing/2014/main" id="{3E82E17E-7D5F-4801-B5EA-A87A08B03E79}"/>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5" name="直線コネクタ 104">
          <a:extLst>
            <a:ext uri="{FF2B5EF4-FFF2-40B4-BE49-F238E27FC236}">
              <a16:creationId xmlns:a16="http://schemas.microsoft.com/office/drawing/2014/main" id="{AB1CC866-43A1-4DFB-8018-976F545F4BC5}"/>
            </a:ext>
          </a:extLst>
        </xdr:cNvPr>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105427</xdr:rowOff>
    </xdr:from>
    <xdr:ext cx="467179" cy="259045"/>
    <xdr:sp macro="" textlink="">
      <xdr:nvSpPr>
        <xdr:cNvPr id="106" name="テキスト ボックス 105">
          <a:extLst>
            <a:ext uri="{FF2B5EF4-FFF2-40B4-BE49-F238E27FC236}">
              <a16:creationId xmlns:a16="http://schemas.microsoft.com/office/drawing/2014/main" id="{FEEBEC35-DBC5-4971-A7B2-2E58D70B7D68}"/>
            </a:ext>
          </a:extLst>
        </xdr:cNvPr>
        <xdr:cNvSpPr txBox="1"/>
      </xdr:nvSpPr>
      <xdr:spPr>
        <a:xfrm>
          <a:off x="6136821" y="662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7" name="直線コネクタ 106">
          <a:extLst>
            <a:ext uri="{FF2B5EF4-FFF2-40B4-BE49-F238E27FC236}">
              <a16:creationId xmlns:a16="http://schemas.microsoft.com/office/drawing/2014/main" id="{12A9F1BB-0A64-4639-8CD9-B62D539ADAC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8" name="テキスト ボックス 107">
          <a:extLst>
            <a:ext uri="{FF2B5EF4-FFF2-40B4-BE49-F238E27FC236}">
              <a16:creationId xmlns:a16="http://schemas.microsoft.com/office/drawing/2014/main" id="{A7FD4C18-0470-41F9-AC06-AC2D9C9E6142}"/>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09" name="直線コネクタ 108">
          <a:extLst>
            <a:ext uri="{FF2B5EF4-FFF2-40B4-BE49-F238E27FC236}">
              <a16:creationId xmlns:a16="http://schemas.microsoft.com/office/drawing/2014/main" id="{F28FD56C-E934-45CE-B8DF-A0EA798604C7}"/>
            </a:ext>
          </a:extLst>
        </xdr:cNvPr>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48277</xdr:rowOff>
    </xdr:from>
    <xdr:ext cx="467179" cy="259045"/>
    <xdr:sp macro="" textlink="">
      <xdr:nvSpPr>
        <xdr:cNvPr id="110" name="テキスト ボックス 109">
          <a:extLst>
            <a:ext uri="{FF2B5EF4-FFF2-40B4-BE49-F238E27FC236}">
              <a16:creationId xmlns:a16="http://schemas.microsoft.com/office/drawing/2014/main" id="{C8B64FEF-EA26-4D7E-92B9-B519460062EA}"/>
            </a:ext>
          </a:extLst>
        </xdr:cNvPr>
        <xdr:cNvSpPr txBox="1"/>
      </xdr:nvSpPr>
      <xdr:spPr>
        <a:xfrm>
          <a:off x="6136821" y="604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11" name="直線コネクタ 110">
          <a:extLst>
            <a:ext uri="{FF2B5EF4-FFF2-40B4-BE49-F238E27FC236}">
              <a16:creationId xmlns:a16="http://schemas.microsoft.com/office/drawing/2014/main" id="{BFFD5B5B-3AC8-45FE-A3F8-D59CB0DCDD74}"/>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12" name="テキスト ボックス 111">
          <a:extLst>
            <a:ext uri="{FF2B5EF4-FFF2-40B4-BE49-F238E27FC236}">
              <a16:creationId xmlns:a16="http://schemas.microsoft.com/office/drawing/2014/main" id="{3FEEF14A-C25A-48B1-99B0-A584A0B2D7DA}"/>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3" name="直線コネクタ 112">
          <a:extLst>
            <a:ext uri="{FF2B5EF4-FFF2-40B4-BE49-F238E27FC236}">
              <a16:creationId xmlns:a16="http://schemas.microsoft.com/office/drawing/2014/main" id="{FF7B6AA3-B652-4389-A2A3-C3C0050451C9}"/>
            </a:ext>
          </a:extLst>
        </xdr:cNvPr>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162577</xdr:rowOff>
    </xdr:from>
    <xdr:ext cx="467179" cy="259045"/>
    <xdr:sp macro="" textlink="">
      <xdr:nvSpPr>
        <xdr:cNvPr id="114" name="テキスト ボックス 113">
          <a:extLst>
            <a:ext uri="{FF2B5EF4-FFF2-40B4-BE49-F238E27FC236}">
              <a16:creationId xmlns:a16="http://schemas.microsoft.com/office/drawing/2014/main" id="{361C3B9B-D344-4D1F-8F6F-B24B885645F6}"/>
            </a:ext>
          </a:extLst>
        </xdr:cNvPr>
        <xdr:cNvSpPr txBox="1"/>
      </xdr:nvSpPr>
      <xdr:spPr>
        <a:xfrm>
          <a:off x="6136821" y="547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5" name="直線コネクタ 114">
          <a:extLst>
            <a:ext uri="{FF2B5EF4-FFF2-40B4-BE49-F238E27FC236}">
              <a16:creationId xmlns:a16="http://schemas.microsoft.com/office/drawing/2014/main" id="{ABBF22FD-1543-47E3-B30F-E997E958940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6" name="テキスト ボックス 115">
          <a:extLst>
            <a:ext uri="{FF2B5EF4-FFF2-40B4-BE49-F238E27FC236}">
              <a16:creationId xmlns:a16="http://schemas.microsoft.com/office/drawing/2014/main" id="{C0414D40-3B26-4B31-A103-0C7BE10D6B96}"/>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7" name="【図書館】&#10;一人当たり面積グラフ枠">
          <a:extLst>
            <a:ext uri="{FF2B5EF4-FFF2-40B4-BE49-F238E27FC236}">
              <a16:creationId xmlns:a16="http://schemas.microsoft.com/office/drawing/2014/main" id="{7A0D08FC-7D50-40F7-AD3F-7336E88C94C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41</xdr:row>
      <xdr:rowOff>133350</xdr:rowOff>
    </xdr:to>
    <xdr:cxnSp macro="">
      <xdr:nvCxnSpPr>
        <xdr:cNvPr id="118" name="直線コネクタ 117">
          <a:extLst>
            <a:ext uri="{FF2B5EF4-FFF2-40B4-BE49-F238E27FC236}">
              <a16:creationId xmlns:a16="http://schemas.microsoft.com/office/drawing/2014/main" id="{A96FC22B-42AC-4E13-8818-501F61CABC34}"/>
            </a:ext>
          </a:extLst>
        </xdr:cNvPr>
        <xdr:cNvCxnSpPr/>
      </xdr:nvCxnSpPr>
      <xdr:spPr>
        <a:xfrm flipV="1">
          <a:off x="10476865" y="5791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137177</xdr:rowOff>
    </xdr:from>
    <xdr:ext cx="469744" cy="259045"/>
    <xdr:sp macro="" textlink="">
      <xdr:nvSpPr>
        <xdr:cNvPr id="119" name="【図書館】&#10;一人当たり面積最小値テキスト">
          <a:extLst>
            <a:ext uri="{FF2B5EF4-FFF2-40B4-BE49-F238E27FC236}">
              <a16:creationId xmlns:a16="http://schemas.microsoft.com/office/drawing/2014/main" id="{62293D63-8F0F-4EA5-B9B5-5912DE21189F}"/>
            </a:ext>
          </a:extLst>
        </xdr:cNvPr>
        <xdr:cNvSpPr txBox="1"/>
      </xdr:nvSpPr>
      <xdr:spPr>
        <a:xfrm>
          <a:off x="10515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133350</xdr:rowOff>
    </xdr:from>
    <xdr:to>
      <xdr:col>55</xdr:col>
      <xdr:colOff>88900</xdr:colOff>
      <xdr:row>41</xdr:row>
      <xdr:rowOff>133350</xdr:rowOff>
    </xdr:to>
    <xdr:cxnSp macro="">
      <xdr:nvCxnSpPr>
        <xdr:cNvPr id="120" name="直線コネクタ 119">
          <a:extLst>
            <a:ext uri="{FF2B5EF4-FFF2-40B4-BE49-F238E27FC236}">
              <a16:creationId xmlns:a16="http://schemas.microsoft.com/office/drawing/2014/main" id="{497DEE21-76DD-459A-9139-B079FE243B29}"/>
            </a:ext>
          </a:extLst>
        </xdr:cNvPr>
        <xdr:cNvCxnSpPr/>
      </xdr:nvCxnSpPr>
      <xdr:spPr>
        <a:xfrm>
          <a:off x="10388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21" name="【図書館】&#10;一人当たり面積最大値テキスト">
          <a:extLst>
            <a:ext uri="{FF2B5EF4-FFF2-40B4-BE49-F238E27FC236}">
              <a16:creationId xmlns:a16="http://schemas.microsoft.com/office/drawing/2014/main" id="{A3566A77-CF92-4923-978B-B70E6FDFA2D2}"/>
            </a:ext>
          </a:extLst>
        </xdr:cNvPr>
        <xdr:cNvSpPr txBox="1"/>
      </xdr:nvSpPr>
      <xdr:spPr>
        <a:xfrm>
          <a:off x="10515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22" name="直線コネクタ 121">
          <a:extLst>
            <a:ext uri="{FF2B5EF4-FFF2-40B4-BE49-F238E27FC236}">
              <a16:creationId xmlns:a16="http://schemas.microsoft.com/office/drawing/2014/main" id="{AA93C5C3-3585-4BBA-ACAC-F814BA752A72}"/>
            </a:ext>
          </a:extLst>
        </xdr:cNvPr>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3827</xdr:rowOff>
    </xdr:from>
    <xdr:ext cx="469744" cy="259045"/>
    <xdr:sp macro="" textlink="">
      <xdr:nvSpPr>
        <xdr:cNvPr id="123" name="【図書館】&#10;一人当たり面積平均値テキスト">
          <a:extLst>
            <a:ext uri="{FF2B5EF4-FFF2-40B4-BE49-F238E27FC236}">
              <a16:creationId xmlns:a16="http://schemas.microsoft.com/office/drawing/2014/main" id="{145B7CD7-2DEC-4472-9B3C-08EA06C8068E}"/>
            </a:ext>
          </a:extLst>
        </xdr:cNvPr>
        <xdr:cNvSpPr txBox="1"/>
      </xdr:nvSpPr>
      <xdr:spPr>
        <a:xfrm>
          <a:off x="10515600" y="651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24" name="フローチャート: 判断 123">
          <a:extLst>
            <a:ext uri="{FF2B5EF4-FFF2-40B4-BE49-F238E27FC236}">
              <a16:creationId xmlns:a16="http://schemas.microsoft.com/office/drawing/2014/main" id="{D7CAFD24-F85C-4BD1-BA8F-9C5E3551BE15}"/>
            </a:ext>
          </a:extLst>
        </xdr:cNvPr>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25" name="フローチャート: 判断 124">
          <a:extLst>
            <a:ext uri="{FF2B5EF4-FFF2-40B4-BE49-F238E27FC236}">
              <a16:creationId xmlns:a16="http://schemas.microsoft.com/office/drawing/2014/main" id="{2667CB10-5A3A-4984-9532-B9EDC75F4992}"/>
            </a:ext>
          </a:extLst>
        </xdr:cNvPr>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6" name="フローチャート: 判断 125">
          <a:extLst>
            <a:ext uri="{FF2B5EF4-FFF2-40B4-BE49-F238E27FC236}">
              <a16:creationId xmlns:a16="http://schemas.microsoft.com/office/drawing/2014/main" id="{76084D72-3BE8-4B0E-9E4A-D34F9B4D8060}"/>
            </a:ext>
          </a:extLst>
        </xdr:cNvPr>
        <xdr:cNvSpPr/>
      </xdr:nvSpPr>
      <xdr:spPr>
        <a:xfrm>
          <a:off x="8699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53975</xdr:rowOff>
    </xdr:from>
    <xdr:to>
      <xdr:col>41</xdr:col>
      <xdr:colOff>101600</xdr:colOff>
      <xdr:row>38</xdr:row>
      <xdr:rowOff>155575</xdr:rowOff>
    </xdr:to>
    <xdr:sp macro="" textlink="">
      <xdr:nvSpPr>
        <xdr:cNvPr id="127" name="フローチャート: 判断 126">
          <a:extLst>
            <a:ext uri="{FF2B5EF4-FFF2-40B4-BE49-F238E27FC236}">
              <a16:creationId xmlns:a16="http://schemas.microsoft.com/office/drawing/2014/main" id="{13D5CE8A-7AC4-4958-A090-98D62ADF0724}"/>
            </a:ext>
          </a:extLst>
        </xdr:cNvPr>
        <xdr:cNvSpPr/>
      </xdr:nvSpPr>
      <xdr:spPr>
        <a:xfrm>
          <a:off x="7810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53975</xdr:rowOff>
    </xdr:from>
    <xdr:to>
      <xdr:col>36</xdr:col>
      <xdr:colOff>165100</xdr:colOff>
      <xdr:row>38</xdr:row>
      <xdr:rowOff>155575</xdr:rowOff>
    </xdr:to>
    <xdr:sp macro="" textlink="">
      <xdr:nvSpPr>
        <xdr:cNvPr id="128" name="フローチャート: 判断 127">
          <a:extLst>
            <a:ext uri="{FF2B5EF4-FFF2-40B4-BE49-F238E27FC236}">
              <a16:creationId xmlns:a16="http://schemas.microsoft.com/office/drawing/2014/main" id="{5AE8F9C2-A534-4E3E-A2BF-5D611DCC77FB}"/>
            </a:ext>
          </a:extLst>
        </xdr:cNvPr>
        <xdr:cNvSpPr/>
      </xdr:nvSpPr>
      <xdr:spPr>
        <a:xfrm>
          <a:off x="6921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DFC9C4D-AFD0-4B8F-A9E9-A714E41D632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49F5D2AC-E84E-4D67-B63B-950B97E63D0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116DC2A2-E7F3-47B4-9742-601A851C78B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CB0842FF-0197-4ACC-B310-6F6C4ED6AE7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EE641847-6C56-4204-B71A-48FEAAEC17C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139700</xdr:rowOff>
    </xdr:from>
    <xdr:to>
      <xdr:col>55</xdr:col>
      <xdr:colOff>50800</xdr:colOff>
      <xdr:row>38</xdr:row>
      <xdr:rowOff>69850</xdr:rowOff>
    </xdr:to>
    <xdr:sp macro="" textlink="">
      <xdr:nvSpPr>
        <xdr:cNvPr id="134" name="楕円 133">
          <a:extLst>
            <a:ext uri="{FF2B5EF4-FFF2-40B4-BE49-F238E27FC236}">
              <a16:creationId xmlns:a16="http://schemas.microsoft.com/office/drawing/2014/main" id="{BA607F07-B99B-4C1C-AB15-F0B1E6330D65}"/>
            </a:ext>
          </a:extLst>
        </xdr:cNvPr>
        <xdr:cNvSpPr/>
      </xdr:nvSpPr>
      <xdr:spPr>
        <a:xfrm>
          <a:off x="104267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162577</xdr:rowOff>
    </xdr:from>
    <xdr:ext cx="469744" cy="259045"/>
    <xdr:sp macro="" textlink="">
      <xdr:nvSpPr>
        <xdr:cNvPr id="135" name="【図書館】&#10;一人当たり面積該当値テキスト">
          <a:extLst>
            <a:ext uri="{FF2B5EF4-FFF2-40B4-BE49-F238E27FC236}">
              <a16:creationId xmlns:a16="http://schemas.microsoft.com/office/drawing/2014/main" id="{F59F090B-EED0-4D20-B36D-F9575D0ADF30}"/>
            </a:ext>
          </a:extLst>
        </xdr:cNvPr>
        <xdr:cNvSpPr txBox="1"/>
      </xdr:nvSpPr>
      <xdr:spPr>
        <a:xfrm>
          <a:off x="10515600" y="633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139700</xdr:rowOff>
    </xdr:from>
    <xdr:to>
      <xdr:col>50</xdr:col>
      <xdr:colOff>165100</xdr:colOff>
      <xdr:row>38</xdr:row>
      <xdr:rowOff>69850</xdr:rowOff>
    </xdr:to>
    <xdr:sp macro="" textlink="">
      <xdr:nvSpPr>
        <xdr:cNvPr id="136" name="楕円 135">
          <a:extLst>
            <a:ext uri="{FF2B5EF4-FFF2-40B4-BE49-F238E27FC236}">
              <a16:creationId xmlns:a16="http://schemas.microsoft.com/office/drawing/2014/main" id="{FCF47A0E-C997-4126-9D46-45A1B8424872}"/>
            </a:ext>
          </a:extLst>
        </xdr:cNvPr>
        <xdr:cNvSpPr/>
      </xdr:nvSpPr>
      <xdr:spPr>
        <a:xfrm>
          <a:off x="9588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19050</xdr:rowOff>
    </xdr:from>
    <xdr:to>
      <xdr:col>55</xdr:col>
      <xdr:colOff>0</xdr:colOff>
      <xdr:row>38</xdr:row>
      <xdr:rowOff>19050</xdr:rowOff>
    </xdr:to>
    <xdr:cxnSp macro="">
      <xdr:nvCxnSpPr>
        <xdr:cNvPr id="137" name="直線コネクタ 136">
          <a:extLst>
            <a:ext uri="{FF2B5EF4-FFF2-40B4-BE49-F238E27FC236}">
              <a16:creationId xmlns:a16="http://schemas.microsoft.com/office/drawing/2014/main" id="{FA42586A-D0B2-403D-852A-E7617E8CAE81}"/>
            </a:ext>
          </a:extLst>
        </xdr:cNvPr>
        <xdr:cNvCxnSpPr/>
      </xdr:nvCxnSpPr>
      <xdr:spPr>
        <a:xfrm>
          <a:off x="9639300" y="65341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139700</xdr:rowOff>
    </xdr:from>
    <xdr:to>
      <xdr:col>46</xdr:col>
      <xdr:colOff>38100</xdr:colOff>
      <xdr:row>38</xdr:row>
      <xdr:rowOff>69850</xdr:rowOff>
    </xdr:to>
    <xdr:sp macro="" textlink="">
      <xdr:nvSpPr>
        <xdr:cNvPr id="138" name="楕円 137">
          <a:extLst>
            <a:ext uri="{FF2B5EF4-FFF2-40B4-BE49-F238E27FC236}">
              <a16:creationId xmlns:a16="http://schemas.microsoft.com/office/drawing/2014/main" id="{01FF057B-6A2B-4C49-BC15-B9E2622EE7D2}"/>
            </a:ext>
          </a:extLst>
        </xdr:cNvPr>
        <xdr:cNvSpPr/>
      </xdr:nvSpPr>
      <xdr:spPr>
        <a:xfrm>
          <a:off x="8699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19050</xdr:rowOff>
    </xdr:from>
    <xdr:to>
      <xdr:col>50</xdr:col>
      <xdr:colOff>114300</xdr:colOff>
      <xdr:row>38</xdr:row>
      <xdr:rowOff>19050</xdr:rowOff>
    </xdr:to>
    <xdr:cxnSp macro="">
      <xdr:nvCxnSpPr>
        <xdr:cNvPr id="139" name="直線コネクタ 138">
          <a:extLst>
            <a:ext uri="{FF2B5EF4-FFF2-40B4-BE49-F238E27FC236}">
              <a16:creationId xmlns:a16="http://schemas.microsoft.com/office/drawing/2014/main" id="{AE6DA751-A234-48F9-B907-F58118B9BCAF}"/>
            </a:ext>
          </a:extLst>
        </xdr:cNvPr>
        <xdr:cNvCxnSpPr/>
      </xdr:nvCxnSpPr>
      <xdr:spPr>
        <a:xfrm>
          <a:off x="8750300" y="6534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168275</xdr:rowOff>
    </xdr:from>
    <xdr:to>
      <xdr:col>41</xdr:col>
      <xdr:colOff>101600</xdr:colOff>
      <xdr:row>38</xdr:row>
      <xdr:rowOff>98425</xdr:rowOff>
    </xdr:to>
    <xdr:sp macro="" textlink="">
      <xdr:nvSpPr>
        <xdr:cNvPr id="140" name="楕円 139">
          <a:extLst>
            <a:ext uri="{FF2B5EF4-FFF2-40B4-BE49-F238E27FC236}">
              <a16:creationId xmlns:a16="http://schemas.microsoft.com/office/drawing/2014/main" id="{60C59BE0-99B3-444B-9028-471026446621}"/>
            </a:ext>
          </a:extLst>
        </xdr:cNvPr>
        <xdr:cNvSpPr/>
      </xdr:nvSpPr>
      <xdr:spPr>
        <a:xfrm>
          <a:off x="78105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19050</xdr:rowOff>
    </xdr:from>
    <xdr:to>
      <xdr:col>45</xdr:col>
      <xdr:colOff>177800</xdr:colOff>
      <xdr:row>38</xdr:row>
      <xdr:rowOff>47625</xdr:rowOff>
    </xdr:to>
    <xdr:cxnSp macro="">
      <xdr:nvCxnSpPr>
        <xdr:cNvPr id="141" name="直線コネクタ 140">
          <a:extLst>
            <a:ext uri="{FF2B5EF4-FFF2-40B4-BE49-F238E27FC236}">
              <a16:creationId xmlns:a16="http://schemas.microsoft.com/office/drawing/2014/main" id="{4339CA3F-B351-4086-BABA-184D4223EBAD}"/>
            </a:ext>
          </a:extLst>
        </xdr:cNvPr>
        <xdr:cNvCxnSpPr/>
      </xdr:nvCxnSpPr>
      <xdr:spPr>
        <a:xfrm flipV="1">
          <a:off x="7861300" y="65341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139700</xdr:rowOff>
    </xdr:from>
    <xdr:to>
      <xdr:col>36</xdr:col>
      <xdr:colOff>165100</xdr:colOff>
      <xdr:row>38</xdr:row>
      <xdr:rowOff>69850</xdr:rowOff>
    </xdr:to>
    <xdr:sp macro="" textlink="">
      <xdr:nvSpPr>
        <xdr:cNvPr id="142" name="楕円 141">
          <a:extLst>
            <a:ext uri="{FF2B5EF4-FFF2-40B4-BE49-F238E27FC236}">
              <a16:creationId xmlns:a16="http://schemas.microsoft.com/office/drawing/2014/main" id="{E3441D71-8819-41BE-A92B-AD12F27CE2BF}"/>
            </a:ext>
          </a:extLst>
        </xdr:cNvPr>
        <xdr:cNvSpPr/>
      </xdr:nvSpPr>
      <xdr:spPr>
        <a:xfrm>
          <a:off x="6921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19050</xdr:rowOff>
    </xdr:from>
    <xdr:to>
      <xdr:col>41</xdr:col>
      <xdr:colOff>50800</xdr:colOff>
      <xdr:row>38</xdr:row>
      <xdr:rowOff>47625</xdr:rowOff>
    </xdr:to>
    <xdr:cxnSp macro="">
      <xdr:nvCxnSpPr>
        <xdr:cNvPr id="143" name="直線コネクタ 142">
          <a:extLst>
            <a:ext uri="{FF2B5EF4-FFF2-40B4-BE49-F238E27FC236}">
              <a16:creationId xmlns:a16="http://schemas.microsoft.com/office/drawing/2014/main" id="{D66211BC-F6DB-4965-9ACC-2C0CDEF39FF4}"/>
            </a:ext>
          </a:extLst>
        </xdr:cNvPr>
        <xdr:cNvCxnSpPr/>
      </xdr:nvCxnSpPr>
      <xdr:spPr>
        <a:xfrm>
          <a:off x="6972300" y="65341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118127</xdr:rowOff>
    </xdr:from>
    <xdr:ext cx="469744" cy="259045"/>
    <xdr:sp macro="" textlink="">
      <xdr:nvSpPr>
        <xdr:cNvPr id="144" name="n_1aveValue【図書館】&#10;一人当たり面積">
          <a:extLst>
            <a:ext uri="{FF2B5EF4-FFF2-40B4-BE49-F238E27FC236}">
              <a16:creationId xmlns:a16="http://schemas.microsoft.com/office/drawing/2014/main" id="{985C1367-AB9B-41B0-BFAD-62A554EDE4BA}"/>
            </a:ext>
          </a:extLst>
        </xdr:cNvPr>
        <xdr:cNvSpPr txBox="1"/>
      </xdr:nvSpPr>
      <xdr:spPr>
        <a:xfrm>
          <a:off x="93917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118127</xdr:rowOff>
    </xdr:from>
    <xdr:ext cx="469744" cy="259045"/>
    <xdr:sp macro="" textlink="">
      <xdr:nvSpPr>
        <xdr:cNvPr id="145" name="n_2aveValue【図書館】&#10;一人当たり面積">
          <a:extLst>
            <a:ext uri="{FF2B5EF4-FFF2-40B4-BE49-F238E27FC236}">
              <a16:creationId xmlns:a16="http://schemas.microsoft.com/office/drawing/2014/main" id="{51D98DC6-5256-494F-8A72-4AAA16236816}"/>
            </a:ext>
          </a:extLst>
        </xdr:cNvPr>
        <xdr:cNvSpPr txBox="1"/>
      </xdr:nvSpPr>
      <xdr:spPr>
        <a:xfrm>
          <a:off x="8515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146702</xdr:rowOff>
    </xdr:from>
    <xdr:ext cx="469744" cy="259045"/>
    <xdr:sp macro="" textlink="">
      <xdr:nvSpPr>
        <xdr:cNvPr id="146" name="n_3aveValue【図書館】&#10;一人当たり面積">
          <a:extLst>
            <a:ext uri="{FF2B5EF4-FFF2-40B4-BE49-F238E27FC236}">
              <a16:creationId xmlns:a16="http://schemas.microsoft.com/office/drawing/2014/main" id="{A13E3B1E-DF83-4D89-9AD5-C3515E3ACE52}"/>
            </a:ext>
          </a:extLst>
        </xdr:cNvPr>
        <xdr:cNvSpPr txBox="1"/>
      </xdr:nvSpPr>
      <xdr:spPr>
        <a:xfrm>
          <a:off x="7626427" y="666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146702</xdr:rowOff>
    </xdr:from>
    <xdr:ext cx="469744" cy="259045"/>
    <xdr:sp macro="" textlink="">
      <xdr:nvSpPr>
        <xdr:cNvPr id="147" name="n_4aveValue【図書館】&#10;一人当たり面積">
          <a:extLst>
            <a:ext uri="{FF2B5EF4-FFF2-40B4-BE49-F238E27FC236}">
              <a16:creationId xmlns:a16="http://schemas.microsoft.com/office/drawing/2014/main" id="{8BD52CDC-D516-4A4F-918A-1FB61E353A20}"/>
            </a:ext>
          </a:extLst>
        </xdr:cNvPr>
        <xdr:cNvSpPr txBox="1"/>
      </xdr:nvSpPr>
      <xdr:spPr>
        <a:xfrm>
          <a:off x="6737427" y="666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86377</xdr:rowOff>
    </xdr:from>
    <xdr:ext cx="469744" cy="259045"/>
    <xdr:sp macro="" textlink="">
      <xdr:nvSpPr>
        <xdr:cNvPr id="148" name="n_1mainValue【図書館】&#10;一人当たり面積">
          <a:extLst>
            <a:ext uri="{FF2B5EF4-FFF2-40B4-BE49-F238E27FC236}">
              <a16:creationId xmlns:a16="http://schemas.microsoft.com/office/drawing/2014/main" id="{69262A89-1392-4314-BBDB-F9D7C30C2A8A}"/>
            </a:ext>
          </a:extLst>
        </xdr:cNvPr>
        <xdr:cNvSpPr txBox="1"/>
      </xdr:nvSpPr>
      <xdr:spPr>
        <a:xfrm>
          <a:off x="9391727"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86377</xdr:rowOff>
    </xdr:from>
    <xdr:ext cx="469744" cy="259045"/>
    <xdr:sp macro="" textlink="">
      <xdr:nvSpPr>
        <xdr:cNvPr id="149" name="n_2mainValue【図書館】&#10;一人当たり面積">
          <a:extLst>
            <a:ext uri="{FF2B5EF4-FFF2-40B4-BE49-F238E27FC236}">
              <a16:creationId xmlns:a16="http://schemas.microsoft.com/office/drawing/2014/main" id="{AEADE9E1-BF0B-450C-B4D1-A312ED0F3C78}"/>
            </a:ext>
          </a:extLst>
        </xdr:cNvPr>
        <xdr:cNvSpPr txBox="1"/>
      </xdr:nvSpPr>
      <xdr:spPr>
        <a:xfrm>
          <a:off x="8515427"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114952</xdr:rowOff>
    </xdr:from>
    <xdr:ext cx="469744" cy="259045"/>
    <xdr:sp macro="" textlink="">
      <xdr:nvSpPr>
        <xdr:cNvPr id="150" name="n_3mainValue【図書館】&#10;一人当たり面積">
          <a:extLst>
            <a:ext uri="{FF2B5EF4-FFF2-40B4-BE49-F238E27FC236}">
              <a16:creationId xmlns:a16="http://schemas.microsoft.com/office/drawing/2014/main" id="{42F03E44-FF0A-42F3-BBA3-7638B2AD665C}"/>
            </a:ext>
          </a:extLst>
        </xdr:cNvPr>
        <xdr:cNvSpPr txBox="1"/>
      </xdr:nvSpPr>
      <xdr:spPr>
        <a:xfrm>
          <a:off x="7626427" y="628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86377</xdr:rowOff>
    </xdr:from>
    <xdr:ext cx="469744" cy="259045"/>
    <xdr:sp macro="" textlink="">
      <xdr:nvSpPr>
        <xdr:cNvPr id="151" name="n_4mainValue【図書館】&#10;一人当たり面積">
          <a:extLst>
            <a:ext uri="{FF2B5EF4-FFF2-40B4-BE49-F238E27FC236}">
              <a16:creationId xmlns:a16="http://schemas.microsoft.com/office/drawing/2014/main" id="{65B775B6-BA93-4CEF-896E-9C602955ACD0}"/>
            </a:ext>
          </a:extLst>
        </xdr:cNvPr>
        <xdr:cNvSpPr txBox="1"/>
      </xdr:nvSpPr>
      <xdr:spPr>
        <a:xfrm>
          <a:off x="6737427"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2" name="正方形/長方形 151">
          <a:extLst>
            <a:ext uri="{FF2B5EF4-FFF2-40B4-BE49-F238E27FC236}">
              <a16:creationId xmlns:a16="http://schemas.microsoft.com/office/drawing/2014/main" id="{6100D9CA-308C-4B4E-BD70-C595561D6D6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3" name="正方形/長方形 152">
          <a:extLst>
            <a:ext uri="{FF2B5EF4-FFF2-40B4-BE49-F238E27FC236}">
              <a16:creationId xmlns:a16="http://schemas.microsoft.com/office/drawing/2014/main" id="{50F7BFBD-FBFF-42E4-AB35-B6C3EA081E0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4" name="正方形/長方形 153">
          <a:extLst>
            <a:ext uri="{FF2B5EF4-FFF2-40B4-BE49-F238E27FC236}">
              <a16:creationId xmlns:a16="http://schemas.microsoft.com/office/drawing/2014/main" id="{9FE1B657-0EFB-4BC3-B34B-3932BA7D821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5" name="正方形/長方形 154">
          <a:extLst>
            <a:ext uri="{FF2B5EF4-FFF2-40B4-BE49-F238E27FC236}">
              <a16:creationId xmlns:a16="http://schemas.microsoft.com/office/drawing/2014/main" id="{2688ED8B-1E3B-4F98-ACEF-622A0A8F720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6" name="正方形/長方形 155">
          <a:extLst>
            <a:ext uri="{FF2B5EF4-FFF2-40B4-BE49-F238E27FC236}">
              <a16:creationId xmlns:a16="http://schemas.microsoft.com/office/drawing/2014/main" id="{470D9663-0180-4391-A067-B9950794D98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7" name="正方形/長方形 156">
          <a:extLst>
            <a:ext uri="{FF2B5EF4-FFF2-40B4-BE49-F238E27FC236}">
              <a16:creationId xmlns:a16="http://schemas.microsoft.com/office/drawing/2014/main" id="{CC4CAE1A-858B-4161-B941-32285BED6EB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8" name="正方形/長方形 157">
          <a:extLst>
            <a:ext uri="{FF2B5EF4-FFF2-40B4-BE49-F238E27FC236}">
              <a16:creationId xmlns:a16="http://schemas.microsoft.com/office/drawing/2014/main" id="{9B551474-48F7-4EB9-9BB0-85BECBED960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正方形/長方形 158">
          <a:extLst>
            <a:ext uri="{FF2B5EF4-FFF2-40B4-BE49-F238E27FC236}">
              <a16:creationId xmlns:a16="http://schemas.microsoft.com/office/drawing/2014/main" id="{4E8EF7C3-C551-4CBD-B40D-60D2C197BFB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0" name="テキスト ボックス 159">
          <a:extLst>
            <a:ext uri="{FF2B5EF4-FFF2-40B4-BE49-F238E27FC236}">
              <a16:creationId xmlns:a16="http://schemas.microsoft.com/office/drawing/2014/main" id="{D8B9F0D9-06E3-45FB-99AC-DC6DE0D9900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1" name="直線コネクタ 160">
          <a:extLst>
            <a:ext uri="{FF2B5EF4-FFF2-40B4-BE49-F238E27FC236}">
              <a16:creationId xmlns:a16="http://schemas.microsoft.com/office/drawing/2014/main" id="{6D2470EF-1146-40CE-93D4-B4456C52D05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2" name="テキスト ボックス 161">
          <a:extLst>
            <a:ext uri="{FF2B5EF4-FFF2-40B4-BE49-F238E27FC236}">
              <a16:creationId xmlns:a16="http://schemas.microsoft.com/office/drawing/2014/main" id="{84373E9D-EC8A-452D-A5DD-2D257D6F591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3" name="直線コネクタ 162">
          <a:extLst>
            <a:ext uri="{FF2B5EF4-FFF2-40B4-BE49-F238E27FC236}">
              <a16:creationId xmlns:a16="http://schemas.microsoft.com/office/drawing/2014/main" id="{CAEBAC80-8C8D-4FC3-9582-BEB04C6250A7}"/>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4" name="テキスト ボックス 163">
          <a:extLst>
            <a:ext uri="{FF2B5EF4-FFF2-40B4-BE49-F238E27FC236}">
              <a16:creationId xmlns:a16="http://schemas.microsoft.com/office/drawing/2014/main" id="{0D247FBC-92D8-4603-8193-EE6FA4C44848}"/>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5" name="直線コネクタ 164">
          <a:extLst>
            <a:ext uri="{FF2B5EF4-FFF2-40B4-BE49-F238E27FC236}">
              <a16:creationId xmlns:a16="http://schemas.microsoft.com/office/drawing/2014/main" id="{7B5D148C-00CC-461E-A414-43C530F731A8}"/>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6" name="テキスト ボックス 165">
          <a:extLst>
            <a:ext uri="{FF2B5EF4-FFF2-40B4-BE49-F238E27FC236}">
              <a16:creationId xmlns:a16="http://schemas.microsoft.com/office/drawing/2014/main" id="{C76F1785-D946-4FA8-9C03-27CCC8ADFD3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7" name="直線コネクタ 166">
          <a:extLst>
            <a:ext uri="{FF2B5EF4-FFF2-40B4-BE49-F238E27FC236}">
              <a16:creationId xmlns:a16="http://schemas.microsoft.com/office/drawing/2014/main" id="{FC429398-ECB0-4CF8-99D0-93D12B6448C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8" name="テキスト ボックス 167">
          <a:extLst>
            <a:ext uri="{FF2B5EF4-FFF2-40B4-BE49-F238E27FC236}">
              <a16:creationId xmlns:a16="http://schemas.microsoft.com/office/drawing/2014/main" id="{458A8CD8-E0AD-4596-B066-E402C8BDD888}"/>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9" name="直線コネクタ 168">
          <a:extLst>
            <a:ext uri="{FF2B5EF4-FFF2-40B4-BE49-F238E27FC236}">
              <a16:creationId xmlns:a16="http://schemas.microsoft.com/office/drawing/2014/main" id="{7E97B315-C3EE-4454-8344-862348120DB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0" name="テキスト ボックス 169">
          <a:extLst>
            <a:ext uri="{FF2B5EF4-FFF2-40B4-BE49-F238E27FC236}">
              <a16:creationId xmlns:a16="http://schemas.microsoft.com/office/drawing/2014/main" id="{31FB2D07-F7C1-4934-A19B-D54AA7581562}"/>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1" name="直線コネクタ 170">
          <a:extLst>
            <a:ext uri="{FF2B5EF4-FFF2-40B4-BE49-F238E27FC236}">
              <a16:creationId xmlns:a16="http://schemas.microsoft.com/office/drawing/2014/main" id="{7230A320-99D2-41A2-96EB-725AB66B3E4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2" name="テキスト ボックス 171">
          <a:extLst>
            <a:ext uri="{FF2B5EF4-FFF2-40B4-BE49-F238E27FC236}">
              <a16:creationId xmlns:a16="http://schemas.microsoft.com/office/drawing/2014/main" id="{D6462EC2-7861-4FE7-A028-D7BB0F5D97A1}"/>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830ABD41-9293-4B7E-9BA7-E2D4F6832BF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4" name="テキスト ボックス 173">
          <a:extLst>
            <a:ext uri="{FF2B5EF4-FFF2-40B4-BE49-F238E27FC236}">
              <a16:creationId xmlns:a16="http://schemas.microsoft.com/office/drawing/2014/main" id="{058DD475-7390-45A2-98E9-E3DED824C2BA}"/>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297FC396-6996-4DA4-A1BF-1DACE8E0B14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85725</xdr:rowOff>
    </xdr:from>
    <xdr:to>
      <xdr:col>24</xdr:col>
      <xdr:colOff>62865</xdr:colOff>
      <xdr:row>64</xdr:row>
      <xdr:rowOff>57150</xdr:rowOff>
    </xdr:to>
    <xdr:cxnSp macro="">
      <xdr:nvCxnSpPr>
        <xdr:cNvPr id="176" name="直線コネクタ 175">
          <a:extLst>
            <a:ext uri="{FF2B5EF4-FFF2-40B4-BE49-F238E27FC236}">
              <a16:creationId xmlns:a16="http://schemas.microsoft.com/office/drawing/2014/main" id="{99FEE14E-3886-4BBF-A8AB-5D51863F9213}"/>
            </a:ext>
          </a:extLst>
        </xdr:cNvPr>
        <xdr:cNvCxnSpPr/>
      </xdr:nvCxnSpPr>
      <xdr:spPr>
        <a:xfrm flipV="1">
          <a:off x="4634865" y="9686925"/>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177" name="【体育館・プール】&#10;有形固定資産減価償却率最小値テキスト">
          <a:extLst>
            <a:ext uri="{FF2B5EF4-FFF2-40B4-BE49-F238E27FC236}">
              <a16:creationId xmlns:a16="http://schemas.microsoft.com/office/drawing/2014/main" id="{9EBDCD55-1D41-4417-8036-8596D76D723C}"/>
            </a:ext>
          </a:extLst>
        </xdr:cNvPr>
        <xdr:cNvSpPr txBox="1"/>
      </xdr:nvSpPr>
      <xdr:spPr>
        <a:xfrm>
          <a:off x="46736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178" name="直線コネクタ 177">
          <a:extLst>
            <a:ext uri="{FF2B5EF4-FFF2-40B4-BE49-F238E27FC236}">
              <a16:creationId xmlns:a16="http://schemas.microsoft.com/office/drawing/2014/main" id="{BD6B3C07-0EB2-4666-9CB1-CD392A1FE2F4}"/>
            </a:ext>
          </a:extLst>
        </xdr:cNvPr>
        <xdr:cNvCxnSpPr/>
      </xdr:nvCxnSpPr>
      <xdr:spPr>
        <a:xfrm>
          <a:off x="4546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32402</xdr:rowOff>
    </xdr:from>
    <xdr:ext cx="405111" cy="259045"/>
    <xdr:sp macro="" textlink="">
      <xdr:nvSpPr>
        <xdr:cNvPr id="179" name="【体育館・プール】&#10;有形固定資産減価償却率最大値テキスト">
          <a:extLst>
            <a:ext uri="{FF2B5EF4-FFF2-40B4-BE49-F238E27FC236}">
              <a16:creationId xmlns:a16="http://schemas.microsoft.com/office/drawing/2014/main" id="{EBF6E6DF-7A5F-480A-AB23-8B1F311B725F}"/>
            </a:ext>
          </a:extLst>
        </xdr:cNvPr>
        <xdr:cNvSpPr txBox="1"/>
      </xdr:nvSpPr>
      <xdr:spPr>
        <a:xfrm>
          <a:off x="4673600" y="946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85725</xdr:rowOff>
    </xdr:from>
    <xdr:to>
      <xdr:col>24</xdr:col>
      <xdr:colOff>152400</xdr:colOff>
      <xdr:row>56</xdr:row>
      <xdr:rowOff>85725</xdr:rowOff>
    </xdr:to>
    <xdr:cxnSp macro="">
      <xdr:nvCxnSpPr>
        <xdr:cNvPr id="180" name="直線コネクタ 179">
          <a:extLst>
            <a:ext uri="{FF2B5EF4-FFF2-40B4-BE49-F238E27FC236}">
              <a16:creationId xmlns:a16="http://schemas.microsoft.com/office/drawing/2014/main" id="{548988ED-951A-4177-AA7E-73E16EA246CD}"/>
            </a:ext>
          </a:extLst>
        </xdr:cNvPr>
        <xdr:cNvCxnSpPr/>
      </xdr:nvCxnSpPr>
      <xdr:spPr>
        <a:xfrm>
          <a:off x="4546600" y="968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5732</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CD8FF3F4-BA6B-4176-B1E4-0A8756A1DAD9}"/>
            </a:ext>
          </a:extLst>
        </xdr:cNvPr>
        <xdr:cNvSpPr txBox="1"/>
      </xdr:nvSpPr>
      <xdr:spPr>
        <a:xfrm>
          <a:off x="4673600" y="10121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27305</xdr:rowOff>
    </xdr:from>
    <xdr:to>
      <xdr:col>24</xdr:col>
      <xdr:colOff>114300</xdr:colOff>
      <xdr:row>59</xdr:row>
      <xdr:rowOff>128905</xdr:rowOff>
    </xdr:to>
    <xdr:sp macro="" textlink="">
      <xdr:nvSpPr>
        <xdr:cNvPr id="182" name="フローチャート: 判断 181">
          <a:extLst>
            <a:ext uri="{FF2B5EF4-FFF2-40B4-BE49-F238E27FC236}">
              <a16:creationId xmlns:a16="http://schemas.microsoft.com/office/drawing/2014/main" id="{737D7D91-1342-4E2E-A718-3A5CD6356A3F}"/>
            </a:ext>
          </a:extLst>
        </xdr:cNvPr>
        <xdr:cNvSpPr/>
      </xdr:nvSpPr>
      <xdr:spPr>
        <a:xfrm>
          <a:off x="45847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10160</xdr:rowOff>
    </xdr:from>
    <xdr:to>
      <xdr:col>20</xdr:col>
      <xdr:colOff>38100</xdr:colOff>
      <xdr:row>59</xdr:row>
      <xdr:rowOff>111760</xdr:rowOff>
    </xdr:to>
    <xdr:sp macro="" textlink="">
      <xdr:nvSpPr>
        <xdr:cNvPr id="183" name="フローチャート: 判断 182">
          <a:extLst>
            <a:ext uri="{FF2B5EF4-FFF2-40B4-BE49-F238E27FC236}">
              <a16:creationId xmlns:a16="http://schemas.microsoft.com/office/drawing/2014/main" id="{F327F4A8-78BB-4845-BD33-BF55DA521D2A}"/>
            </a:ext>
          </a:extLst>
        </xdr:cNvPr>
        <xdr:cNvSpPr/>
      </xdr:nvSpPr>
      <xdr:spPr>
        <a:xfrm>
          <a:off x="3746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156845</xdr:rowOff>
    </xdr:from>
    <xdr:to>
      <xdr:col>15</xdr:col>
      <xdr:colOff>101600</xdr:colOff>
      <xdr:row>59</xdr:row>
      <xdr:rowOff>86995</xdr:rowOff>
    </xdr:to>
    <xdr:sp macro="" textlink="">
      <xdr:nvSpPr>
        <xdr:cNvPr id="184" name="フローチャート: 判断 183">
          <a:extLst>
            <a:ext uri="{FF2B5EF4-FFF2-40B4-BE49-F238E27FC236}">
              <a16:creationId xmlns:a16="http://schemas.microsoft.com/office/drawing/2014/main" id="{34A5B2C7-7C6B-4E29-A9D4-E523FC63B952}"/>
            </a:ext>
          </a:extLst>
        </xdr:cNvPr>
        <xdr:cNvSpPr/>
      </xdr:nvSpPr>
      <xdr:spPr>
        <a:xfrm>
          <a:off x="2857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145415</xdr:rowOff>
    </xdr:from>
    <xdr:to>
      <xdr:col>10</xdr:col>
      <xdr:colOff>165100</xdr:colOff>
      <xdr:row>59</xdr:row>
      <xdr:rowOff>75565</xdr:rowOff>
    </xdr:to>
    <xdr:sp macro="" textlink="">
      <xdr:nvSpPr>
        <xdr:cNvPr id="185" name="フローチャート: 判断 184">
          <a:extLst>
            <a:ext uri="{FF2B5EF4-FFF2-40B4-BE49-F238E27FC236}">
              <a16:creationId xmlns:a16="http://schemas.microsoft.com/office/drawing/2014/main" id="{BFC38639-E3CE-4693-9D48-F6682F9EAA09}"/>
            </a:ext>
          </a:extLst>
        </xdr:cNvPr>
        <xdr:cNvSpPr/>
      </xdr:nvSpPr>
      <xdr:spPr>
        <a:xfrm>
          <a:off x="1968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139700</xdr:rowOff>
    </xdr:from>
    <xdr:to>
      <xdr:col>6</xdr:col>
      <xdr:colOff>38100</xdr:colOff>
      <xdr:row>59</xdr:row>
      <xdr:rowOff>69850</xdr:rowOff>
    </xdr:to>
    <xdr:sp macro="" textlink="">
      <xdr:nvSpPr>
        <xdr:cNvPr id="186" name="フローチャート: 判断 185">
          <a:extLst>
            <a:ext uri="{FF2B5EF4-FFF2-40B4-BE49-F238E27FC236}">
              <a16:creationId xmlns:a16="http://schemas.microsoft.com/office/drawing/2014/main" id="{B7888D76-EC92-473F-AF69-76388611732C}"/>
            </a:ext>
          </a:extLst>
        </xdr:cNvPr>
        <xdr:cNvSpPr/>
      </xdr:nvSpPr>
      <xdr:spPr>
        <a:xfrm>
          <a:off x="1079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18A3CA1-D34B-4D9B-9A28-A04FC4C8E85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A4F5B163-8CAA-4DBE-B320-546EA95C4AD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E35C49B6-E18B-44B5-9F95-619C4FD7BBE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93D0EF30-FE3D-4FD5-ABF6-A772004DFE1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01CF5936-C545-483C-8190-3BEDBF75D72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xdr:rowOff>
    </xdr:from>
    <xdr:to>
      <xdr:col>24</xdr:col>
      <xdr:colOff>114300</xdr:colOff>
      <xdr:row>59</xdr:row>
      <xdr:rowOff>117475</xdr:rowOff>
    </xdr:to>
    <xdr:sp macro="" textlink="">
      <xdr:nvSpPr>
        <xdr:cNvPr id="192" name="楕円 191">
          <a:extLst>
            <a:ext uri="{FF2B5EF4-FFF2-40B4-BE49-F238E27FC236}">
              <a16:creationId xmlns:a16="http://schemas.microsoft.com/office/drawing/2014/main" id="{6E21B7AF-1D8B-45F2-A231-DCE06063F30F}"/>
            </a:ext>
          </a:extLst>
        </xdr:cNvPr>
        <xdr:cNvSpPr/>
      </xdr:nvSpPr>
      <xdr:spPr>
        <a:xfrm>
          <a:off x="4584700" y="101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38752</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70751380-D7D1-4C26-B43A-DEC295798F4A}"/>
            </a:ext>
          </a:extLst>
        </xdr:cNvPr>
        <xdr:cNvSpPr txBox="1"/>
      </xdr:nvSpPr>
      <xdr:spPr>
        <a:xfrm>
          <a:off x="4673600"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12065</xdr:rowOff>
    </xdr:from>
    <xdr:to>
      <xdr:col>20</xdr:col>
      <xdr:colOff>38100</xdr:colOff>
      <xdr:row>59</xdr:row>
      <xdr:rowOff>113665</xdr:rowOff>
    </xdr:to>
    <xdr:sp macro="" textlink="">
      <xdr:nvSpPr>
        <xdr:cNvPr id="194" name="楕円 193">
          <a:extLst>
            <a:ext uri="{FF2B5EF4-FFF2-40B4-BE49-F238E27FC236}">
              <a16:creationId xmlns:a16="http://schemas.microsoft.com/office/drawing/2014/main" id="{292463A6-ECB9-4761-87AF-519DA7606D14}"/>
            </a:ext>
          </a:extLst>
        </xdr:cNvPr>
        <xdr:cNvSpPr/>
      </xdr:nvSpPr>
      <xdr:spPr>
        <a:xfrm>
          <a:off x="3746500" y="101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62865</xdr:rowOff>
    </xdr:from>
    <xdr:to>
      <xdr:col>24</xdr:col>
      <xdr:colOff>63500</xdr:colOff>
      <xdr:row>59</xdr:row>
      <xdr:rowOff>66675</xdr:rowOff>
    </xdr:to>
    <xdr:cxnSp macro="">
      <xdr:nvCxnSpPr>
        <xdr:cNvPr id="195" name="直線コネクタ 194">
          <a:extLst>
            <a:ext uri="{FF2B5EF4-FFF2-40B4-BE49-F238E27FC236}">
              <a16:creationId xmlns:a16="http://schemas.microsoft.com/office/drawing/2014/main" id="{B19D702D-1FC9-4B09-AE54-A040ECB7D00E}"/>
            </a:ext>
          </a:extLst>
        </xdr:cNvPr>
        <xdr:cNvCxnSpPr/>
      </xdr:nvCxnSpPr>
      <xdr:spPr>
        <a:xfrm>
          <a:off x="3797300" y="1017841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33020</xdr:rowOff>
    </xdr:from>
    <xdr:to>
      <xdr:col>15</xdr:col>
      <xdr:colOff>101600</xdr:colOff>
      <xdr:row>59</xdr:row>
      <xdr:rowOff>134620</xdr:rowOff>
    </xdr:to>
    <xdr:sp macro="" textlink="">
      <xdr:nvSpPr>
        <xdr:cNvPr id="196" name="楕円 195">
          <a:extLst>
            <a:ext uri="{FF2B5EF4-FFF2-40B4-BE49-F238E27FC236}">
              <a16:creationId xmlns:a16="http://schemas.microsoft.com/office/drawing/2014/main" id="{8DBF4456-2F69-4F4A-92FA-C112CCBAAD53}"/>
            </a:ext>
          </a:extLst>
        </xdr:cNvPr>
        <xdr:cNvSpPr/>
      </xdr:nvSpPr>
      <xdr:spPr>
        <a:xfrm>
          <a:off x="2857500" y="101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62865</xdr:rowOff>
    </xdr:from>
    <xdr:to>
      <xdr:col>19</xdr:col>
      <xdr:colOff>177800</xdr:colOff>
      <xdr:row>59</xdr:row>
      <xdr:rowOff>83820</xdr:rowOff>
    </xdr:to>
    <xdr:cxnSp macro="">
      <xdr:nvCxnSpPr>
        <xdr:cNvPr id="197" name="直線コネクタ 196">
          <a:extLst>
            <a:ext uri="{FF2B5EF4-FFF2-40B4-BE49-F238E27FC236}">
              <a16:creationId xmlns:a16="http://schemas.microsoft.com/office/drawing/2014/main" id="{02C03C42-F60A-43FB-AE70-3A80394D9518}"/>
            </a:ext>
          </a:extLst>
        </xdr:cNvPr>
        <xdr:cNvCxnSpPr/>
      </xdr:nvCxnSpPr>
      <xdr:spPr>
        <a:xfrm flipV="1">
          <a:off x="2908300" y="1017841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160655</xdr:rowOff>
    </xdr:from>
    <xdr:to>
      <xdr:col>10</xdr:col>
      <xdr:colOff>165100</xdr:colOff>
      <xdr:row>59</xdr:row>
      <xdr:rowOff>90805</xdr:rowOff>
    </xdr:to>
    <xdr:sp macro="" textlink="">
      <xdr:nvSpPr>
        <xdr:cNvPr id="198" name="楕円 197">
          <a:extLst>
            <a:ext uri="{FF2B5EF4-FFF2-40B4-BE49-F238E27FC236}">
              <a16:creationId xmlns:a16="http://schemas.microsoft.com/office/drawing/2014/main" id="{EF0FB520-1C87-4536-90D9-112225ED102B}"/>
            </a:ext>
          </a:extLst>
        </xdr:cNvPr>
        <xdr:cNvSpPr/>
      </xdr:nvSpPr>
      <xdr:spPr>
        <a:xfrm>
          <a:off x="19685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40005</xdr:rowOff>
    </xdr:from>
    <xdr:to>
      <xdr:col>15</xdr:col>
      <xdr:colOff>50800</xdr:colOff>
      <xdr:row>59</xdr:row>
      <xdr:rowOff>83820</xdr:rowOff>
    </xdr:to>
    <xdr:cxnSp macro="">
      <xdr:nvCxnSpPr>
        <xdr:cNvPr id="199" name="直線コネクタ 198">
          <a:extLst>
            <a:ext uri="{FF2B5EF4-FFF2-40B4-BE49-F238E27FC236}">
              <a16:creationId xmlns:a16="http://schemas.microsoft.com/office/drawing/2014/main" id="{239BF7CD-0442-4533-A72D-8ED557F66C2A}"/>
            </a:ext>
          </a:extLst>
        </xdr:cNvPr>
        <xdr:cNvCxnSpPr/>
      </xdr:nvCxnSpPr>
      <xdr:spPr>
        <a:xfrm>
          <a:off x="2019300" y="1015555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156845</xdr:rowOff>
    </xdr:from>
    <xdr:to>
      <xdr:col>6</xdr:col>
      <xdr:colOff>38100</xdr:colOff>
      <xdr:row>59</xdr:row>
      <xdr:rowOff>86995</xdr:rowOff>
    </xdr:to>
    <xdr:sp macro="" textlink="">
      <xdr:nvSpPr>
        <xdr:cNvPr id="200" name="楕円 199">
          <a:extLst>
            <a:ext uri="{FF2B5EF4-FFF2-40B4-BE49-F238E27FC236}">
              <a16:creationId xmlns:a16="http://schemas.microsoft.com/office/drawing/2014/main" id="{EFAD1B84-492F-4CF9-8244-1EFA311D1087}"/>
            </a:ext>
          </a:extLst>
        </xdr:cNvPr>
        <xdr:cNvSpPr/>
      </xdr:nvSpPr>
      <xdr:spPr>
        <a:xfrm>
          <a:off x="10795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36195</xdr:rowOff>
    </xdr:from>
    <xdr:to>
      <xdr:col>10</xdr:col>
      <xdr:colOff>114300</xdr:colOff>
      <xdr:row>59</xdr:row>
      <xdr:rowOff>40005</xdr:rowOff>
    </xdr:to>
    <xdr:cxnSp macro="">
      <xdr:nvCxnSpPr>
        <xdr:cNvPr id="201" name="直線コネクタ 200">
          <a:extLst>
            <a:ext uri="{FF2B5EF4-FFF2-40B4-BE49-F238E27FC236}">
              <a16:creationId xmlns:a16="http://schemas.microsoft.com/office/drawing/2014/main" id="{BDF66F05-D381-4AE0-9903-632445B4ADFF}"/>
            </a:ext>
          </a:extLst>
        </xdr:cNvPr>
        <xdr:cNvCxnSpPr/>
      </xdr:nvCxnSpPr>
      <xdr:spPr>
        <a:xfrm>
          <a:off x="1130300" y="1015174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128287</xdr:rowOff>
    </xdr:from>
    <xdr:ext cx="405111" cy="259045"/>
    <xdr:sp macro="" textlink="">
      <xdr:nvSpPr>
        <xdr:cNvPr id="202" name="n_1aveValue【体育館・プール】&#10;有形固定資産減価償却率">
          <a:extLst>
            <a:ext uri="{FF2B5EF4-FFF2-40B4-BE49-F238E27FC236}">
              <a16:creationId xmlns:a16="http://schemas.microsoft.com/office/drawing/2014/main" id="{E4BF1ED5-5CF8-4944-AA48-4EECBA4FAA83}"/>
            </a:ext>
          </a:extLst>
        </xdr:cNvPr>
        <xdr:cNvSpPr txBox="1"/>
      </xdr:nvSpPr>
      <xdr:spPr>
        <a:xfrm>
          <a:off x="35820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103522</xdr:rowOff>
    </xdr:from>
    <xdr:ext cx="405111" cy="259045"/>
    <xdr:sp macro="" textlink="">
      <xdr:nvSpPr>
        <xdr:cNvPr id="203" name="n_2aveValue【体育館・プール】&#10;有形固定資産減価償却率">
          <a:extLst>
            <a:ext uri="{FF2B5EF4-FFF2-40B4-BE49-F238E27FC236}">
              <a16:creationId xmlns:a16="http://schemas.microsoft.com/office/drawing/2014/main" id="{E48213BE-9815-46A5-915D-C3300FA7DCA8}"/>
            </a:ext>
          </a:extLst>
        </xdr:cNvPr>
        <xdr:cNvSpPr txBox="1"/>
      </xdr:nvSpPr>
      <xdr:spPr>
        <a:xfrm>
          <a:off x="27057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92092</xdr:rowOff>
    </xdr:from>
    <xdr:ext cx="405111" cy="259045"/>
    <xdr:sp macro="" textlink="">
      <xdr:nvSpPr>
        <xdr:cNvPr id="204" name="n_3aveValue【体育館・プール】&#10;有形固定資産減価償却率">
          <a:extLst>
            <a:ext uri="{FF2B5EF4-FFF2-40B4-BE49-F238E27FC236}">
              <a16:creationId xmlns:a16="http://schemas.microsoft.com/office/drawing/2014/main" id="{8E1D86D1-24BA-4A4F-BF61-F996F77CBCB4}"/>
            </a:ext>
          </a:extLst>
        </xdr:cNvPr>
        <xdr:cNvSpPr txBox="1"/>
      </xdr:nvSpPr>
      <xdr:spPr>
        <a:xfrm>
          <a:off x="1816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86377</xdr:rowOff>
    </xdr:from>
    <xdr:ext cx="405111" cy="259045"/>
    <xdr:sp macro="" textlink="">
      <xdr:nvSpPr>
        <xdr:cNvPr id="205" name="n_4aveValue【体育館・プール】&#10;有形固定資産減価償却率">
          <a:extLst>
            <a:ext uri="{FF2B5EF4-FFF2-40B4-BE49-F238E27FC236}">
              <a16:creationId xmlns:a16="http://schemas.microsoft.com/office/drawing/2014/main" id="{0243EBDC-667D-4F1B-AF60-345B3383BE0E}"/>
            </a:ext>
          </a:extLst>
        </xdr:cNvPr>
        <xdr:cNvSpPr txBox="1"/>
      </xdr:nvSpPr>
      <xdr:spPr>
        <a:xfrm>
          <a:off x="9277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104792</xdr:rowOff>
    </xdr:from>
    <xdr:ext cx="405111" cy="259045"/>
    <xdr:sp macro="" textlink="">
      <xdr:nvSpPr>
        <xdr:cNvPr id="206" name="n_1mainValue【体育館・プール】&#10;有形固定資産減価償却率">
          <a:extLst>
            <a:ext uri="{FF2B5EF4-FFF2-40B4-BE49-F238E27FC236}">
              <a16:creationId xmlns:a16="http://schemas.microsoft.com/office/drawing/2014/main" id="{E08D07B6-9E71-46F8-A7BB-D8453BC1F4A8}"/>
            </a:ext>
          </a:extLst>
        </xdr:cNvPr>
        <xdr:cNvSpPr txBox="1"/>
      </xdr:nvSpPr>
      <xdr:spPr>
        <a:xfrm>
          <a:off x="3582044" y="1022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125747</xdr:rowOff>
    </xdr:from>
    <xdr:ext cx="405111" cy="259045"/>
    <xdr:sp macro="" textlink="">
      <xdr:nvSpPr>
        <xdr:cNvPr id="207" name="n_2mainValue【体育館・プール】&#10;有形固定資産減価償却率">
          <a:extLst>
            <a:ext uri="{FF2B5EF4-FFF2-40B4-BE49-F238E27FC236}">
              <a16:creationId xmlns:a16="http://schemas.microsoft.com/office/drawing/2014/main" id="{EDD2E99B-8586-4AF4-8E58-AB6F36A7CD60}"/>
            </a:ext>
          </a:extLst>
        </xdr:cNvPr>
        <xdr:cNvSpPr txBox="1"/>
      </xdr:nvSpPr>
      <xdr:spPr>
        <a:xfrm>
          <a:off x="2705744" y="1024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81932</xdr:rowOff>
    </xdr:from>
    <xdr:ext cx="405111" cy="259045"/>
    <xdr:sp macro="" textlink="">
      <xdr:nvSpPr>
        <xdr:cNvPr id="208" name="n_3mainValue【体育館・プール】&#10;有形固定資産減価償却率">
          <a:extLst>
            <a:ext uri="{FF2B5EF4-FFF2-40B4-BE49-F238E27FC236}">
              <a16:creationId xmlns:a16="http://schemas.microsoft.com/office/drawing/2014/main" id="{FB385E76-C03E-4C05-8E6E-6A6AEFEA388C}"/>
            </a:ext>
          </a:extLst>
        </xdr:cNvPr>
        <xdr:cNvSpPr txBox="1"/>
      </xdr:nvSpPr>
      <xdr:spPr>
        <a:xfrm>
          <a:off x="1816744" y="1019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78122</xdr:rowOff>
    </xdr:from>
    <xdr:ext cx="405111" cy="259045"/>
    <xdr:sp macro="" textlink="">
      <xdr:nvSpPr>
        <xdr:cNvPr id="209" name="n_4mainValue【体育館・プール】&#10;有形固定資産減価償却率">
          <a:extLst>
            <a:ext uri="{FF2B5EF4-FFF2-40B4-BE49-F238E27FC236}">
              <a16:creationId xmlns:a16="http://schemas.microsoft.com/office/drawing/2014/main" id="{882CA212-7977-4206-BED1-9AE3A7C87C82}"/>
            </a:ext>
          </a:extLst>
        </xdr:cNvPr>
        <xdr:cNvSpPr txBox="1"/>
      </xdr:nvSpPr>
      <xdr:spPr>
        <a:xfrm>
          <a:off x="927744" y="1019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D060CB50-A48D-421B-850F-4680BAFC312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DDC7B4AA-C5BA-4696-B8E2-46EC4DD47AD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B457B113-68EF-4042-A71B-1B7154B28DF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1C0D5F2C-B051-4896-BE4A-FA9BEEDBB71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1F350C4F-022D-4BAF-8EC0-0BA443C09C9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0308EE2F-35D6-44FF-B0D9-122C916CA42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FB20CED4-EBCD-4C93-A81B-5AFB8A1B529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9DDE273E-28DB-4E50-97F8-F445A16E2E6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C03F6E48-186B-4C55-B2F7-37AF86732F7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45B2ABF2-B7ED-4E82-B7BB-ADE30AE4DCF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20" name="直線コネクタ 219">
          <a:extLst>
            <a:ext uri="{FF2B5EF4-FFF2-40B4-BE49-F238E27FC236}">
              <a16:creationId xmlns:a16="http://schemas.microsoft.com/office/drawing/2014/main" id="{1EAC4216-B607-4B3D-A9CE-01E8261D11E4}"/>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21" name="テキスト ボックス 220">
          <a:extLst>
            <a:ext uri="{FF2B5EF4-FFF2-40B4-BE49-F238E27FC236}">
              <a16:creationId xmlns:a16="http://schemas.microsoft.com/office/drawing/2014/main" id="{0852988B-0F2E-41B6-BA89-60710EF9836F}"/>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2" name="直線コネクタ 221">
          <a:extLst>
            <a:ext uri="{FF2B5EF4-FFF2-40B4-BE49-F238E27FC236}">
              <a16:creationId xmlns:a16="http://schemas.microsoft.com/office/drawing/2014/main" id="{2235535B-A803-4B43-8BB5-046C55C10F6F}"/>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23" name="テキスト ボックス 222">
          <a:extLst>
            <a:ext uri="{FF2B5EF4-FFF2-40B4-BE49-F238E27FC236}">
              <a16:creationId xmlns:a16="http://schemas.microsoft.com/office/drawing/2014/main" id="{79C6F1EE-307B-4AC3-AD23-38899395BB0E}"/>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4" name="直線コネクタ 223">
          <a:extLst>
            <a:ext uri="{FF2B5EF4-FFF2-40B4-BE49-F238E27FC236}">
              <a16:creationId xmlns:a16="http://schemas.microsoft.com/office/drawing/2014/main" id="{349B5F17-9598-4348-BF77-25B96A31A3AB}"/>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5" name="テキスト ボックス 224">
          <a:extLst>
            <a:ext uri="{FF2B5EF4-FFF2-40B4-BE49-F238E27FC236}">
              <a16:creationId xmlns:a16="http://schemas.microsoft.com/office/drawing/2014/main" id="{61075A68-C176-4F38-9822-13E7503845A2}"/>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6" name="直線コネクタ 225">
          <a:extLst>
            <a:ext uri="{FF2B5EF4-FFF2-40B4-BE49-F238E27FC236}">
              <a16:creationId xmlns:a16="http://schemas.microsoft.com/office/drawing/2014/main" id="{A7950BE3-730A-4DB9-AF63-87C524F83419}"/>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7" name="テキスト ボックス 226">
          <a:extLst>
            <a:ext uri="{FF2B5EF4-FFF2-40B4-BE49-F238E27FC236}">
              <a16:creationId xmlns:a16="http://schemas.microsoft.com/office/drawing/2014/main" id="{FC5F7DE8-329F-4720-9495-67BDECAB89C5}"/>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D069BA60-765A-4FEF-B04E-F3CF1AC3359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19A41427-FE91-49C0-B530-9EBE920F23A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BBA4B3B5-3F35-40FB-8A78-9F4CDC24819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114300</xdr:rowOff>
    </xdr:from>
    <xdr:to>
      <xdr:col>54</xdr:col>
      <xdr:colOff>189865</xdr:colOff>
      <xdr:row>63</xdr:row>
      <xdr:rowOff>157734</xdr:rowOff>
    </xdr:to>
    <xdr:cxnSp macro="">
      <xdr:nvCxnSpPr>
        <xdr:cNvPr id="231" name="直線コネクタ 230">
          <a:extLst>
            <a:ext uri="{FF2B5EF4-FFF2-40B4-BE49-F238E27FC236}">
              <a16:creationId xmlns:a16="http://schemas.microsoft.com/office/drawing/2014/main" id="{C5A99D87-767C-43A0-87F5-BA491559E98E}"/>
            </a:ext>
          </a:extLst>
        </xdr:cNvPr>
        <xdr:cNvCxnSpPr/>
      </xdr:nvCxnSpPr>
      <xdr:spPr>
        <a:xfrm flipV="1">
          <a:off x="10476865" y="9715500"/>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32" name="【体育館・プール】&#10;一人当たり面積最小値テキスト">
          <a:extLst>
            <a:ext uri="{FF2B5EF4-FFF2-40B4-BE49-F238E27FC236}">
              <a16:creationId xmlns:a16="http://schemas.microsoft.com/office/drawing/2014/main" id="{81B58D69-828C-48F6-BAF9-0540BA6F1F0F}"/>
            </a:ext>
          </a:extLst>
        </xdr:cNvPr>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33" name="直線コネクタ 232">
          <a:extLst>
            <a:ext uri="{FF2B5EF4-FFF2-40B4-BE49-F238E27FC236}">
              <a16:creationId xmlns:a16="http://schemas.microsoft.com/office/drawing/2014/main" id="{F1FBB9FF-693F-46BD-ACB4-83D992D5B677}"/>
            </a:ext>
          </a:extLst>
        </xdr:cNvPr>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60977</xdr:rowOff>
    </xdr:from>
    <xdr:ext cx="469744" cy="259045"/>
    <xdr:sp macro="" textlink="">
      <xdr:nvSpPr>
        <xdr:cNvPr id="234" name="【体育館・プール】&#10;一人当たり面積最大値テキスト">
          <a:extLst>
            <a:ext uri="{FF2B5EF4-FFF2-40B4-BE49-F238E27FC236}">
              <a16:creationId xmlns:a16="http://schemas.microsoft.com/office/drawing/2014/main" id="{E8314B4F-8936-40AB-8D70-9509250CA754}"/>
            </a:ext>
          </a:extLst>
        </xdr:cNvPr>
        <xdr:cNvSpPr txBox="1"/>
      </xdr:nvSpPr>
      <xdr:spPr>
        <a:xfrm>
          <a:off x="10515600"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114300</xdr:rowOff>
    </xdr:from>
    <xdr:to>
      <xdr:col>55</xdr:col>
      <xdr:colOff>88900</xdr:colOff>
      <xdr:row>56</xdr:row>
      <xdr:rowOff>114300</xdr:rowOff>
    </xdr:to>
    <xdr:cxnSp macro="">
      <xdr:nvCxnSpPr>
        <xdr:cNvPr id="235" name="直線コネクタ 234">
          <a:extLst>
            <a:ext uri="{FF2B5EF4-FFF2-40B4-BE49-F238E27FC236}">
              <a16:creationId xmlns:a16="http://schemas.microsoft.com/office/drawing/2014/main" id="{F3084561-A47F-4296-8EF1-AB5316D426D4}"/>
            </a:ext>
          </a:extLst>
        </xdr:cNvPr>
        <xdr:cNvCxnSpPr/>
      </xdr:nvCxnSpPr>
      <xdr:spPr>
        <a:xfrm>
          <a:off x="10388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49801</xdr:rowOff>
    </xdr:from>
    <xdr:ext cx="469744" cy="259045"/>
    <xdr:sp macro="" textlink="">
      <xdr:nvSpPr>
        <xdr:cNvPr id="236" name="【体育館・プール】&#10;一人当たり面積平均値テキスト">
          <a:extLst>
            <a:ext uri="{FF2B5EF4-FFF2-40B4-BE49-F238E27FC236}">
              <a16:creationId xmlns:a16="http://schemas.microsoft.com/office/drawing/2014/main" id="{F90A9172-6C6F-4A18-BBC7-38F1C32874E7}"/>
            </a:ext>
          </a:extLst>
        </xdr:cNvPr>
        <xdr:cNvSpPr txBox="1"/>
      </xdr:nvSpPr>
      <xdr:spPr>
        <a:xfrm>
          <a:off x="10515600" y="10508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26924</xdr:rowOff>
    </xdr:from>
    <xdr:to>
      <xdr:col>55</xdr:col>
      <xdr:colOff>50800</xdr:colOff>
      <xdr:row>62</xdr:row>
      <xdr:rowOff>128524</xdr:rowOff>
    </xdr:to>
    <xdr:sp macro="" textlink="">
      <xdr:nvSpPr>
        <xdr:cNvPr id="237" name="フローチャート: 判断 236">
          <a:extLst>
            <a:ext uri="{FF2B5EF4-FFF2-40B4-BE49-F238E27FC236}">
              <a16:creationId xmlns:a16="http://schemas.microsoft.com/office/drawing/2014/main" id="{0ED03D8D-C967-43D7-AED1-8E7831E3B739}"/>
            </a:ext>
          </a:extLst>
        </xdr:cNvPr>
        <xdr:cNvSpPr/>
      </xdr:nvSpPr>
      <xdr:spPr>
        <a:xfrm>
          <a:off x="10426700" y="1065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29210</xdr:rowOff>
    </xdr:from>
    <xdr:to>
      <xdr:col>50</xdr:col>
      <xdr:colOff>165100</xdr:colOff>
      <xdr:row>62</xdr:row>
      <xdr:rowOff>130810</xdr:rowOff>
    </xdr:to>
    <xdr:sp macro="" textlink="">
      <xdr:nvSpPr>
        <xdr:cNvPr id="238" name="フローチャート: 判断 237">
          <a:extLst>
            <a:ext uri="{FF2B5EF4-FFF2-40B4-BE49-F238E27FC236}">
              <a16:creationId xmlns:a16="http://schemas.microsoft.com/office/drawing/2014/main" id="{C263572E-B7C8-4AAB-AF5F-3EC21AB95CBD}"/>
            </a:ext>
          </a:extLst>
        </xdr:cNvPr>
        <xdr:cNvSpPr/>
      </xdr:nvSpPr>
      <xdr:spPr>
        <a:xfrm>
          <a:off x="9588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33782</xdr:rowOff>
    </xdr:from>
    <xdr:to>
      <xdr:col>46</xdr:col>
      <xdr:colOff>38100</xdr:colOff>
      <xdr:row>62</xdr:row>
      <xdr:rowOff>135382</xdr:rowOff>
    </xdr:to>
    <xdr:sp macro="" textlink="">
      <xdr:nvSpPr>
        <xdr:cNvPr id="239" name="フローチャート: 判断 238">
          <a:extLst>
            <a:ext uri="{FF2B5EF4-FFF2-40B4-BE49-F238E27FC236}">
              <a16:creationId xmlns:a16="http://schemas.microsoft.com/office/drawing/2014/main" id="{6253CE34-AD53-41C2-A373-67CEE98E8EB9}"/>
            </a:ext>
          </a:extLst>
        </xdr:cNvPr>
        <xdr:cNvSpPr/>
      </xdr:nvSpPr>
      <xdr:spPr>
        <a:xfrm>
          <a:off x="8699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40" name="フローチャート: 判断 239">
          <a:extLst>
            <a:ext uri="{FF2B5EF4-FFF2-40B4-BE49-F238E27FC236}">
              <a16:creationId xmlns:a16="http://schemas.microsoft.com/office/drawing/2014/main" id="{061E8DF6-C76D-486C-AF78-411E6CD15F33}"/>
            </a:ext>
          </a:extLst>
        </xdr:cNvPr>
        <xdr:cNvSpPr/>
      </xdr:nvSpPr>
      <xdr:spPr>
        <a:xfrm>
          <a:off x="7810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41" name="フローチャート: 判断 240">
          <a:extLst>
            <a:ext uri="{FF2B5EF4-FFF2-40B4-BE49-F238E27FC236}">
              <a16:creationId xmlns:a16="http://schemas.microsoft.com/office/drawing/2014/main" id="{7D17C255-05A6-4289-A3FE-21D9CF1E877D}"/>
            </a:ext>
          </a:extLst>
        </xdr:cNvPr>
        <xdr:cNvSpPr/>
      </xdr:nvSpPr>
      <xdr:spPr>
        <a:xfrm>
          <a:off x="6921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DEB8F56-1EDB-436C-8CB9-5D79641EE21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EC88FEE-5F81-4BEF-9943-54D2510714F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53F4FFE-B2B8-44F0-A97B-EB85D128770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1CA6A82-4809-4DB2-A320-7BF097358F6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880DA8F-C22B-4DB0-AF91-BC4DF63C0CA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138938</xdr:rowOff>
    </xdr:from>
    <xdr:to>
      <xdr:col>55</xdr:col>
      <xdr:colOff>50800</xdr:colOff>
      <xdr:row>63</xdr:row>
      <xdr:rowOff>69088</xdr:rowOff>
    </xdr:to>
    <xdr:sp macro="" textlink="">
      <xdr:nvSpPr>
        <xdr:cNvPr id="247" name="楕円 246">
          <a:extLst>
            <a:ext uri="{FF2B5EF4-FFF2-40B4-BE49-F238E27FC236}">
              <a16:creationId xmlns:a16="http://schemas.microsoft.com/office/drawing/2014/main" id="{58E4F762-C2B3-4443-994E-EE02808B5D93}"/>
            </a:ext>
          </a:extLst>
        </xdr:cNvPr>
        <xdr:cNvSpPr/>
      </xdr:nvSpPr>
      <xdr:spPr>
        <a:xfrm>
          <a:off x="10426700" y="1076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117365</xdr:rowOff>
    </xdr:from>
    <xdr:ext cx="469744" cy="259045"/>
    <xdr:sp macro="" textlink="">
      <xdr:nvSpPr>
        <xdr:cNvPr id="248" name="【体育館・プール】&#10;一人当たり面積該当値テキスト">
          <a:extLst>
            <a:ext uri="{FF2B5EF4-FFF2-40B4-BE49-F238E27FC236}">
              <a16:creationId xmlns:a16="http://schemas.microsoft.com/office/drawing/2014/main" id="{AD6B3330-EB15-4CB1-8E0D-A3CAE4777014}"/>
            </a:ext>
          </a:extLst>
        </xdr:cNvPr>
        <xdr:cNvSpPr txBox="1"/>
      </xdr:nvSpPr>
      <xdr:spPr>
        <a:xfrm>
          <a:off x="10515600" y="10747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141224</xdr:rowOff>
    </xdr:from>
    <xdr:to>
      <xdr:col>50</xdr:col>
      <xdr:colOff>165100</xdr:colOff>
      <xdr:row>63</xdr:row>
      <xdr:rowOff>71374</xdr:rowOff>
    </xdr:to>
    <xdr:sp macro="" textlink="">
      <xdr:nvSpPr>
        <xdr:cNvPr id="249" name="楕円 248">
          <a:extLst>
            <a:ext uri="{FF2B5EF4-FFF2-40B4-BE49-F238E27FC236}">
              <a16:creationId xmlns:a16="http://schemas.microsoft.com/office/drawing/2014/main" id="{970B93DE-9377-42D1-88F2-135830945064}"/>
            </a:ext>
          </a:extLst>
        </xdr:cNvPr>
        <xdr:cNvSpPr/>
      </xdr:nvSpPr>
      <xdr:spPr>
        <a:xfrm>
          <a:off x="95885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18288</xdr:rowOff>
    </xdr:from>
    <xdr:to>
      <xdr:col>55</xdr:col>
      <xdr:colOff>0</xdr:colOff>
      <xdr:row>63</xdr:row>
      <xdr:rowOff>20574</xdr:rowOff>
    </xdr:to>
    <xdr:cxnSp macro="">
      <xdr:nvCxnSpPr>
        <xdr:cNvPr id="250" name="直線コネクタ 249">
          <a:extLst>
            <a:ext uri="{FF2B5EF4-FFF2-40B4-BE49-F238E27FC236}">
              <a16:creationId xmlns:a16="http://schemas.microsoft.com/office/drawing/2014/main" id="{02167D22-BB33-4D42-8796-B10FE5E63A87}"/>
            </a:ext>
          </a:extLst>
        </xdr:cNvPr>
        <xdr:cNvCxnSpPr/>
      </xdr:nvCxnSpPr>
      <xdr:spPr>
        <a:xfrm flipV="1">
          <a:off x="9639300" y="1081963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143510</xdr:rowOff>
    </xdr:from>
    <xdr:to>
      <xdr:col>46</xdr:col>
      <xdr:colOff>38100</xdr:colOff>
      <xdr:row>63</xdr:row>
      <xdr:rowOff>73660</xdr:rowOff>
    </xdr:to>
    <xdr:sp macro="" textlink="">
      <xdr:nvSpPr>
        <xdr:cNvPr id="251" name="楕円 250">
          <a:extLst>
            <a:ext uri="{FF2B5EF4-FFF2-40B4-BE49-F238E27FC236}">
              <a16:creationId xmlns:a16="http://schemas.microsoft.com/office/drawing/2014/main" id="{C6E42589-845C-4C91-9A25-A05447DDF53B}"/>
            </a:ext>
          </a:extLst>
        </xdr:cNvPr>
        <xdr:cNvSpPr/>
      </xdr:nvSpPr>
      <xdr:spPr>
        <a:xfrm>
          <a:off x="8699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20574</xdr:rowOff>
    </xdr:from>
    <xdr:to>
      <xdr:col>50</xdr:col>
      <xdr:colOff>114300</xdr:colOff>
      <xdr:row>63</xdr:row>
      <xdr:rowOff>22860</xdr:rowOff>
    </xdr:to>
    <xdr:cxnSp macro="">
      <xdr:nvCxnSpPr>
        <xdr:cNvPr id="252" name="直線コネクタ 251">
          <a:extLst>
            <a:ext uri="{FF2B5EF4-FFF2-40B4-BE49-F238E27FC236}">
              <a16:creationId xmlns:a16="http://schemas.microsoft.com/office/drawing/2014/main" id="{F4A2092B-FD8B-4997-B39D-663B7200BF3E}"/>
            </a:ext>
          </a:extLst>
        </xdr:cNvPr>
        <xdr:cNvCxnSpPr/>
      </xdr:nvCxnSpPr>
      <xdr:spPr>
        <a:xfrm flipV="1">
          <a:off x="8750300" y="1082192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145796</xdr:rowOff>
    </xdr:from>
    <xdr:to>
      <xdr:col>41</xdr:col>
      <xdr:colOff>101600</xdr:colOff>
      <xdr:row>63</xdr:row>
      <xdr:rowOff>75946</xdr:rowOff>
    </xdr:to>
    <xdr:sp macro="" textlink="">
      <xdr:nvSpPr>
        <xdr:cNvPr id="253" name="楕円 252">
          <a:extLst>
            <a:ext uri="{FF2B5EF4-FFF2-40B4-BE49-F238E27FC236}">
              <a16:creationId xmlns:a16="http://schemas.microsoft.com/office/drawing/2014/main" id="{737DC96C-C346-4F74-B754-969BEFD4F9A2}"/>
            </a:ext>
          </a:extLst>
        </xdr:cNvPr>
        <xdr:cNvSpPr/>
      </xdr:nvSpPr>
      <xdr:spPr>
        <a:xfrm>
          <a:off x="7810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22860</xdr:rowOff>
    </xdr:from>
    <xdr:to>
      <xdr:col>45</xdr:col>
      <xdr:colOff>177800</xdr:colOff>
      <xdr:row>63</xdr:row>
      <xdr:rowOff>25146</xdr:rowOff>
    </xdr:to>
    <xdr:cxnSp macro="">
      <xdr:nvCxnSpPr>
        <xdr:cNvPr id="254" name="直線コネクタ 253">
          <a:extLst>
            <a:ext uri="{FF2B5EF4-FFF2-40B4-BE49-F238E27FC236}">
              <a16:creationId xmlns:a16="http://schemas.microsoft.com/office/drawing/2014/main" id="{E552D9E1-A4A9-4C21-9027-102F8AE534E1}"/>
            </a:ext>
          </a:extLst>
        </xdr:cNvPr>
        <xdr:cNvCxnSpPr/>
      </xdr:nvCxnSpPr>
      <xdr:spPr>
        <a:xfrm flipV="1">
          <a:off x="7861300" y="1082421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84074</xdr:rowOff>
    </xdr:from>
    <xdr:to>
      <xdr:col>36</xdr:col>
      <xdr:colOff>165100</xdr:colOff>
      <xdr:row>63</xdr:row>
      <xdr:rowOff>14224</xdr:rowOff>
    </xdr:to>
    <xdr:sp macro="" textlink="">
      <xdr:nvSpPr>
        <xdr:cNvPr id="255" name="楕円 254">
          <a:extLst>
            <a:ext uri="{FF2B5EF4-FFF2-40B4-BE49-F238E27FC236}">
              <a16:creationId xmlns:a16="http://schemas.microsoft.com/office/drawing/2014/main" id="{CAC0F270-D08F-40DF-B200-E28E47BBA9AE}"/>
            </a:ext>
          </a:extLst>
        </xdr:cNvPr>
        <xdr:cNvSpPr/>
      </xdr:nvSpPr>
      <xdr:spPr>
        <a:xfrm>
          <a:off x="6921500" y="1071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134874</xdr:rowOff>
    </xdr:from>
    <xdr:to>
      <xdr:col>41</xdr:col>
      <xdr:colOff>50800</xdr:colOff>
      <xdr:row>63</xdr:row>
      <xdr:rowOff>25146</xdr:rowOff>
    </xdr:to>
    <xdr:cxnSp macro="">
      <xdr:nvCxnSpPr>
        <xdr:cNvPr id="256" name="直線コネクタ 255">
          <a:extLst>
            <a:ext uri="{FF2B5EF4-FFF2-40B4-BE49-F238E27FC236}">
              <a16:creationId xmlns:a16="http://schemas.microsoft.com/office/drawing/2014/main" id="{EDE58A75-BBCB-4254-A9B1-CB66E0C3967D}"/>
            </a:ext>
          </a:extLst>
        </xdr:cNvPr>
        <xdr:cNvCxnSpPr/>
      </xdr:nvCxnSpPr>
      <xdr:spPr>
        <a:xfrm>
          <a:off x="6972300" y="10764774"/>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147337</xdr:rowOff>
    </xdr:from>
    <xdr:ext cx="469744" cy="259045"/>
    <xdr:sp macro="" textlink="">
      <xdr:nvSpPr>
        <xdr:cNvPr id="257" name="n_1aveValue【体育館・プール】&#10;一人当たり面積">
          <a:extLst>
            <a:ext uri="{FF2B5EF4-FFF2-40B4-BE49-F238E27FC236}">
              <a16:creationId xmlns:a16="http://schemas.microsoft.com/office/drawing/2014/main" id="{DFB05669-1A10-4048-9475-CD2AA6E04931}"/>
            </a:ext>
          </a:extLst>
        </xdr:cNvPr>
        <xdr:cNvSpPr txBox="1"/>
      </xdr:nvSpPr>
      <xdr:spPr>
        <a:xfrm>
          <a:off x="9391727" y="104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151909</xdr:rowOff>
    </xdr:from>
    <xdr:ext cx="469744" cy="259045"/>
    <xdr:sp macro="" textlink="">
      <xdr:nvSpPr>
        <xdr:cNvPr id="258" name="n_2aveValue【体育館・プール】&#10;一人当たり面積">
          <a:extLst>
            <a:ext uri="{FF2B5EF4-FFF2-40B4-BE49-F238E27FC236}">
              <a16:creationId xmlns:a16="http://schemas.microsoft.com/office/drawing/2014/main" id="{E0AEACA5-5984-472D-A323-EE81E5A21D72}"/>
            </a:ext>
          </a:extLst>
        </xdr:cNvPr>
        <xdr:cNvSpPr txBox="1"/>
      </xdr:nvSpPr>
      <xdr:spPr>
        <a:xfrm>
          <a:off x="85154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151909</xdr:rowOff>
    </xdr:from>
    <xdr:ext cx="469744" cy="259045"/>
    <xdr:sp macro="" textlink="">
      <xdr:nvSpPr>
        <xdr:cNvPr id="259" name="n_3aveValue【体育館・プール】&#10;一人当たり面積">
          <a:extLst>
            <a:ext uri="{FF2B5EF4-FFF2-40B4-BE49-F238E27FC236}">
              <a16:creationId xmlns:a16="http://schemas.microsoft.com/office/drawing/2014/main" id="{6D03B4C3-0EB8-4023-8383-103461D865A0}"/>
            </a:ext>
          </a:extLst>
        </xdr:cNvPr>
        <xdr:cNvSpPr txBox="1"/>
      </xdr:nvSpPr>
      <xdr:spPr>
        <a:xfrm>
          <a:off x="76264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151909</xdr:rowOff>
    </xdr:from>
    <xdr:ext cx="469744" cy="259045"/>
    <xdr:sp macro="" textlink="">
      <xdr:nvSpPr>
        <xdr:cNvPr id="260" name="n_4aveValue【体育館・プール】&#10;一人当たり面積">
          <a:extLst>
            <a:ext uri="{FF2B5EF4-FFF2-40B4-BE49-F238E27FC236}">
              <a16:creationId xmlns:a16="http://schemas.microsoft.com/office/drawing/2014/main" id="{11C81365-4267-4876-AD51-40C025F0F74C}"/>
            </a:ext>
          </a:extLst>
        </xdr:cNvPr>
        <xdr:cNvSpPr txBox="1"/>
      </xdr:nvSpPr>
      <xdr:spPr>
        <a:xfrm>
          <a:off x="67374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62501</xdr:rowOff>
    </xdr:from>
    <xdr:ext cx="469744" cy="259045"/>
    <xdr:sp macro="" textlink="">
      <xdr:nvSpPr>
        <xdr:cNvPr id="261" name="n_1mainValue【体育館・プール】&#10;一人当たり面積">
          <a:extLst>
            <a:ext uri="{FF2B5EF4-FFF2-40B4-BE49-F238E27FC236}">
              <a16:creationId xmlns:a16="http://schemas.microsoft.com/office/drawing/2014/main" id="{9BBCD928-B9C5-4C12-8C25-894E31469C35}"/>
            </a:ext>
          </a:extLst>
        </xdr:cNvPr>
        <xdr:cNvSpPr txBox="1"/>
      </xdr:nvSpPr>
      <xdr:spPr>
        <a:xfrm>
          <a:off x="9391727" y="1086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64787</xdr:rowOff>
    </xdr:from>
    <xdr:ext cx="469744" cy="259045"/>
    <xdr:sp macro="" textlink="">
      <xdr:nvSpPr>
        <xdr:cNvPr id="262" name="n_2mainValue【体育館・プール】&#10;一人当たり面積">
          <a:extLst>
            <a:ext uri="{FF2B5EF4-FFF2-40B4-BE49-F238E27FC236}">
              <a16:creationId xmlns:a16="http://schemas.microsoft.com/office/drawing/2014/main" id="{B1BA6573-53A6-41EB-A356-F7E5DB2BD832}"/>
            </a:ext>
          </a:extLst>
        </xdr:cNvPr>
        <xdr:cNvSpPr txBox="1"/>
      </xdr:nvSpPr>
      <xdr:spPr>
        <a:xfrm>
          <a:off x="8515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67073</xdr:rowOff>
    </xdr:from>
    <xdr:ext cx="469744" cy="259045"/>
    <xdr:sp macro="" textlink="">
      <xdr:nvSpPr>
        <xdr:cNvPr id="263" name="n_3mainValue【体育館・プール】&#10;一人当たり面積">
          <a:extLst>
            <a:ext uri="{FF2B5EF4-FFF2-40B4-BE49-F238E27FC236}">
              <a16:creationId xmlns:a16="http://schemas.microsoft.com/office/drawing/2014/main" id="{41B93993-58B4-42FC-8883-35E562CEFB41}"/>
            </a:ext>
          </a:extLst>
        </xdr:cNvPr>
        <xdr:cNvSpPr txBox="1"/>
      </xdr:nvSpPr>
      <xdr:spPr>
        <a:xfrm>
          <a:off x="76264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5351</xdr:rowOff>
    </xdr:from>
    <xdr:ext cx="469744" cy="259045"/>
    <xdr:sp macro="" textlink="">
      <xdr:nvSpPr>
        <xdr:cNvPr id="264" name="n_4mainValue【体育館・プール】&#10;一人当たり面積">
          <a:extLst>
            <a:ext uri="{FF2B5EF4-FFF2-40B4-BE49-F238E27FC236}">
              <a16:creationId xmlns:a16="http://schemas.microsoft.com/office/drawing/2014/main" id="{9936415B-C9CF-42F9-92F4-0E7FE628C44F}"/>
            </a:ext>
          </a:extLst>
        </xdr:cNvPr>
        <xdr:cNvSpPr txBox="1"/>
      </xdr:nvSpPr>
      <xdr:spPr>
        <a:xfrm>
          <a:off x="6737427" y="1080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A08269E8-3D7B-4156-8856-8DF8A0C1122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F9E43F7E-B8F7-4B80-B909-60B3AFC548B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42E4A251-42DF-4FE1-A6D2-7F47D069118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12F623A4-2CF0-45DB-9EEC-7DDA0AD96BD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3159011E-7B61-44B7-9A34-A410BDD49BE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2454304B-43CC-4874-8757-D151B48E1D9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71F2E5CF-98DB-4A8D-895A-E0CF8AF81C9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F7B564F-0750-4B93-907C-1613AFD03E3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1232C4C3-6FB2-4F74-A075-0C7AD5DB492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6B775046-289C-4E60-B7AA-35855953E56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2DF92939-ED57-4D0F-9CC5-CB9C67BCD0A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6" name="直線コネクタ 275">
          <a:extLst>
            <a:ext uri="{FF2B5EF4-FFF2-40B4-BE49-F238E27FC236}">
              <a16:creationId xmlns:a16="http://schemas.microsoft.com/office/drawing/2014/main" id="{D9A70D97-6EC8-441C-A5BD-994E8045489D}"/>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7" name="テキスト ボックス 276">
          <a:extLst>
            <a:ext uri="{FF2B5EF4-FFF2-40B4-BE49-F238E27FC236}">
              <a16:creationId xmlns:a16="http://schemas.microsoft.com/office/drawing/2014/main" id="{F21059E4-9A7E-402C-A6A2-950563CDB52D}"/>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8" name="直線コネクタ 277">
          <a:extLst>
            <a:ext uri="{FF2B5EF4-FFF2-40B4-BE49-F238E27FC236}">
              <a16:creationId xmlns:a16="http://schemas.microsoft.com/office/drawing/2014/main" id="{C6824303-D22B-4A32-ABFC-675AA97B82FC}"/>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9" name="テキスト ボックス 278">
          <a:extLst>
            <a:ext uri="{FF2B5EF4-FFF2-40B4-BE49-F238E27FC236}">
              <a16:creationId xmlns:a16="http://schemas.microsoft.com/office/drawing/2014/main" id="{9569F660-C5EE-457C-8F12-555469A0CE7F}"/>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0" name="直線コネクタ 279">
          <a:extLst>
            <a:ext uri="{FF2B5EF4-FFF2-40B4-BE49-F238E27FC236}">
              <a16:creationId xmlns:a16="http://schemas.microsoft.com/office/drawing/2014/main" id="{9454627E-7C28-4F6A-AD44-EF41737474AB}"/>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1" name="テキスト ボックス 280">
          <a:extLst>
            <a:ext uri="{FF2B5EF4-FFF2-40B4-BE49-F238E27FC236}">
              <a16:creationId xmlns:a16="http://schemas.microsoft.com/office/drawing/2014/main" id="{0E043FDB-2903-4E20-BCB2-63B7C94D7497}"/>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2" name="直線コネクタ 281">
          <a:extLst>
            <a:ext uri="{FF2B5EF4-FFF2-40B4-BE49-F238E27FC236}">
              <a16:creationId xmlns:a16="http://schemas.microsoft.com/office/drawing/2014/main" id="{4A5C8AC1-86D0-4131-A0B8-9564D3389A9E}"/>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3" name="テキスト ボックス 282">
          <a:extLst>
            <a:ext uri="{FF2B5EF4-FFF2-40B4-BE49-F238E27FC236}">
              <a16:creationId xmlns:a16="http://schemas.microsoft.com/office/drawing/2014/main" id="{68802A98-31EB-45EF-8B5E-A013F69DF02E}"/>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7A066BCB-8D17-4278-B0B5-875B321662F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5" name="テキスト ボックス 284">
          <a:extLst>
            <a:ext uri="{FF2B5EF4-FFF2-40B4-BE49-F238E27FC236}">
              <a16:creationId xmlns:a16="http://schemas.microsoft.com/office/drawing/2014/main" id="{A5C058AF-60E3-47AA-B321-D6BB7AD462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F1BC3B13-0AD9-42EC-8FBE-872D5C32E76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118111</xdr:rowOff>
    </xdr:from>
    <xdr:to>
      <xdr:col>24</xdr:col>
      <xdr:colOff>62865</xdr:colOff>
      <xdr:row>85</xdr:row>
      <xdr:rowOff>33528</xdr:rowOff>
    </xdr:to>
    <xdr:cxnSp macro="">
      <xdr:nvCxnSpPr>
        <xdr:cNvPr id="287" name="直線コネクタ 286">
          <a:extLst>
            <a:ext uri="{FF2B5EF4-FFF2-40B4-BE49-F238E27FC236}">
              <a16:creationId xmlns:a16="http://schemas.microsoft.com/office/drawing/2014/main" id="{4ABB09D3-0C3A-43AF-BE97-57651DC26EED}"/>
            </a:ext>
          </a:extLst>
        </xdr:cNvPr>
        <xdr:cNvCxnSpPr/>
      </xdr:nvCxnSpPr>
      <xdr:spPr>
        <a:xfrm flipV="1">
          <a:off x="4634865" y="13319761"/>
          <a:ext cx="0" cy="1287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37355</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D7106324-DBD2-49D0-A477-F606FFEADEA0}"/>
            </a:ext>
          </a:extLst>
        </xdr:cNvPr>
        <xdr:cNvSpPr txBox="1"/>
      </xdr:nvSpPr>
      <xdr:spPr>
        <a:xfrm>
          <a:off x="4673600" y="1461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33528</xdr:rowOff>
    </xdr:from>
    <xdr:to>
      <xdr:col>24</xdr:col>
      <xdr:colOff>152400</xdr:colOff>
      <xdr:row>85</xdr:row>
      <xdr:rowOff>33528</xdr:rowOff>
    </xdr:to>
    <xdr:cxnSp macro="">
      <xdr:nvCxnSpPr>
        <xdr:cNvPr id="289" name="直線コネクタ 288">
          <a:extLst>
            <a:ext uri="{FF2B5EF4-FFF2-40B4-BE49-F238E27FC236}">
              <a16:creationId xmlns:a16="http://schemas.microsoft.com/office/drawing/2014/main" id="{EA7E7AF9-3FF4-49B6-9932-EB409DAF3534}"/>
            </a:ext>
          </a:extLst>
        </xdr:cNvPr>
        <xdr:cNvCxnSpPr/>
      </xdr:nvCxnSpPr>
      <xdr:spPr>
        <a:xfrm>
          <a:off x="4546600" y="14606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64788</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E3B2428D-2BAD-4A8D-ADC3-042A93F0C22B}"/>
            </a:ext>
          </a:extLst>
        </xdr:cNvPr>
        <xdr:cNvSpPr txBox="1"/>
      </xdr:nvSpPr>
      <xdr:spPr>
        <a:xfrm>
          <a:off x="4673600" y="1309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118111</xdr:rowOff>
    </xdr:from>
    <xdr:to>
      <xdr:col>24</xdr:col>
      <xdr:colOff>152400</xdr:colOff>
      <xdr:row>77</xdr:row>
      <xdr:rowOff>118111</xdr:rowOff>
    </xdr:to>
    <xdr:cxnSp macro="">
      <xdr:nvCxnSpPr>
        <xdr:cNvPr id="291" name="直線コネクタ 290">
          <a:extLst>
            <a:ext uri="{FF2B5EF4-FFF2-40B4-BE49-F238E27FC236}">
              <a16:creationId xmlns:a16="http://schemas.microsoft.com/office/drawing/2014/main" id="{39A38555-BC7E-4D9A-BAB0-BE335B78809B}"/>
            </a:ext>
          </a:extLst>
        </xdr:cNvPr>
        <xdr:cNvCxnSpPr/>
      </xdr:nvCxnSpPr>
      <xdr:spPr>
        <a:xfrm>
          <a:off x="4546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18305</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1B65049E-2711-4DD4-B1A9-1B067A19047E}"/>
            </a:ext>
          </a:extLst>
        </xdr:cNvPr>
        <xdr:cNvSpPr txBox="1"/>
      </xdr:nvSpPr>
      <xdr:spPr>
        <a:xfrm>
          <a:off x="4673600" y="137343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39878</xdr:rowOff>
    </xdr:from>
    <xdr:to>
      <xdr:col>24</xdr:col>
      <xdr:colOff>114300</xdr:colOff>
      <xdr:row>80</xdr:row>
      <xdr:rowOff>141478</xdr:rowOff>
    </xdr:to>
    <xdr:sp macro="" textlink="">
      <xdr:nvSpPr>
        <xdr:cNvPr id="293" name="フローチャート: 判断 292">
          <a:extLst>
            <a:ext uri="{FF2B5EF4-FFF2-40B4-BE49-F238E27FC236}">
              <a16:creationId xmlns:a16="http://schemas.microsoft.com/office/drawing/2014/main" id="{75122F9D-8DBC-4D85-BE8D-7E5493FED4EC}"/>
            </a:ext>
          </a:extLst>
        </xdr:cNvPr>
        <xdr:cNvSpPr/>
      </xdr:nvSpPr>
      <xdr:spPr>
        <a:xfrm>
          <a:off x="4584700" y="1375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12446</xdr:rowOff>
    </xdr:from>
    <xdr:to>
      <xdr:col>20</xdr:col>
      <xdr:colOff>38100</xdr:colOff>
      <xdr:row>80</xdr:row>
      <xdr:rowOff>114046</xdr:rowOff>
    </xdr:to>
    <xdr:sp macro="" textlink="">
      <xdr:nvSpPr>
        <xdr:cNvPr id="294" name="フローチャート: 判断 293">
          <a:extLst>
            <a:ext uri="{FF2B5EF4-FFF2-40B4-BE49-F238E27FC236}">
              <a16:creationId xmlns:a16="http://schemas.microsoft.com/office/drawing/2014/main" id="{4A86657A-E73A-4558-BB15-A210E80E328F}"/>
            </a:ext>
          </a:extLst>
        </xdr:cNvPr>
        <xdr:cNvSpPr/>
      </xdr:nvSpPr>
      <xdr:spPr>
        <a:xfrm>
          <a:off x="3746500" y="1372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147320</xdr:rowOff>
    </xdr:from>
    <xdr:to>
      <xdr:col>15</xdr:col>
      <xdr:colOff>101600</xdr:colOff>
      <xdr:row>80</xdr:row>
      <xdr:rowOff>77470</xdr:rowOff>
    </xdr:to>
    <xdr:sp macro="" textlink="">
      <xdr:nvSpPr>
        <xdr:cNvPr id="295" name="フローチャート: 判断 294">
          <a:extLst>
            <a:ext uri="{FF2B5EF4-FFF2-40B4-BE49-F238E27FC236}">
              <a16:creationId xmlns:a16="http://schemas.microsoft.com/office/drawing/2014/main" id="{15A71564-7856-4AC5-BF21-5AE5242964D8}"/>
            </a:ext>
          </a:extLst>
        </xdr:cNvPr>
        <xdr:cNvSpPr/>
      </xdr:nvSpPr>
      <xdr:spPr>
        <a:xfrm>
          <a:off x="2857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110744</xdr:rowOff>
    </xdr:from>
    <xdr:to>
      <xdr:col>10</xdr:col>
      <xdr:colOff>165100</xdr:colOff>
      <xdr:row>80</xdr:row>
      <xdr:rowOff>40894</xdr:rowOff>
    </xdr:to>
    <xdr:sp macro="" textlink="">
      <xdr:nvSpPr>
        <xdr:cNvPr id="296" name="フローチャート: 判断 295">
          <a:extLst>
            <a:ext uri="{FF2B5EF4-FFF2-40B4-BE49-F238E27FC236}">
              <a16:creationId xmlns:a16="http://schemas.microsoft.com/office/drawing/2014/main" id="{71167204-F8B1-494A-9AF6-943616620A24}"/>
            </a:ext>
          </a:extLst>
        </xdr:cNvPr>
        <xdr:cNvSpPr/>
      </xdr:nvSpPr>
      <xdr:spPr>
        <a:xfrm>
          <a:off x="1968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90170</xdr:rowOff>
    </xdr:from>
    <xdr:to>
      <xdr:col>6</xdr:col>
      <xdr:colOff>38100</xdr:colOff>
      <xdr:row>80</xdr:row>
      <xdr:rowOff>20320</xdr:rowOff>
    </xdr:to>
    <xdr:sp macro="" textlink="">
      <xdr:nvSpPr>
        <xdr:cNvPr id="297" name="フローチャート: 判断 296">
          <a:extLst>
            <a:ext uri="{FF2B5EF4-FFF2-40B4-BE49-F238E27FC236}">
              <a16:creationId xmlns:a16="http://schemas.microsoft.com/office/drawing/2014/main" id="{FE9B7AC4-509C-4ED2-9A09-3A550248B1E3}"/>
            </a:ext>
          </a:extLst>
        </xdr:cNvPr>
        <xdr:cNvSpPr/>
      </xdr:nvSpPr>
      <xdr:spPr>
        <a:xfrm>
          <a:off x="1079500" y="1363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9B3F344C-C18C-4ADA-B143-A6D3E080A2D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A7FC6FB-7163-45DF-A30B-FA1E43E2B4A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C541A98-E101-4CD4-9AC7-1B62CD918F1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1CA786C-24B4-4970-9F91-F7A58375845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E687E22-674A-41BC-B4FC-A10CA844265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85598</xdr:rowOff>
    </xdr:from>
    <xdr:to>
      <xdr:col>20</xdr:col>
      <xdr:colOff>38100</xdr:colOff>
      <xdr:row>82</xdr:row>
      <xdr:rowOff>15748</xdr:rowOff>
    </xdr:to>
    <xdr:sp macro="" textlink="">
      <xdr:nvSpPr>
        <xdr:cNvPr id="303" name="楕円 302">
          <a:extLst>
            <a:ext uri="{FF2B5EF4-FFF2-40B4-BE49-F238E27FC236}">
              <a16:creationId xmlns:a16="http://schemas.microsoft.com/office/drawing/2014/main" id="{B154B2E3-43B5-4D93-887F-8C5475A6BC29}"/>
            </a:ext>
          </a:extLst>
        </xdr:cNvPr>
        <xdr:cNvSpPr/>
      </xdr:nvSpPr>
      <xdr:spPr>
        <a:xfrm>
          <a:off x="3746500" y="1397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115315</xdr:rowOff>
    </xdr:from>
    <xdr:to>
      <xdr:col>15</xdr:col>
      <xdr:colOff>101600</xdr:colOff>
      <xdr:row>82</xdr:row>
      <xdr:rowOff>45465</xdr:rowOff>
    </xdr:to>
    <xdr:sp macro="" textlink="">
      <xdr:nvSpPr>
        <xdr:cNvPr id="304" name="楕円 303">
          <a:extLst>
            <a:ext uri="{FF2B5EF4-FFF2-40B4-BE49-F238E27FC236}">
              <a16:creationId xmlns:a16="http://schemas.microsoft.com/office/drawing/2014/main" id="{862DE986-0E2E-4201-940E-5631E7678987}"/>
            </a:ext>
          </a:extLst>
        </xdr:cNvPr>
        <xdr:cNvSpPr/>
      </xdr:nvSpPr>
      <xdr:spPr>
        <a:xfrm>
          <a:off x="2857500" y="1400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136398</xdr:rowOff>
    </xdr:from>
    <xdr:to>
      <xdr:col>19</xdr:col>
      <xdr:colOff>177800</xdr:colOff>
      <xdr:row>81</xdr:row>
      <xdr:rowOff>166115</xdr:rowOff>
    </xdr:to>
    <xdr:cxnSp macro="">
      <xdr:nvCxnSpPr>
        <xdr:cNvPr id="305" name="直線コネクタ 304">
          <a:extLst>
            <a:ext uri="{FF2B5EF4-FFF2-40B4-BE49-F238E27FC236}">
              <a16:creationId xmlns:a16="http://schemas.microsoft.com/office/drawing/2014/main" id="{CF670C5E-7C9D-40C5-AC7C-E7BA8D45FD21}"/>
            </a:ext>
          </a:extLst>
        </xdr:cNvPr>
        <xdr:cNvCxnSpPr/>
      </xdr:nvCxnSpPr>
      <xdr:spPr>
        <a:xfrm flipV="1">
          <a:off x="2908300" y="14023848"/>
          <a:ext cx="8890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51308</xdr:rowOff>
    </xdr:from>
    <xdr:to>
      <xdr:col>10</xdr:col>
      <xdr:colOff>165100</xdr:colOff>
      <xdr:row>81</xdr:row>
      <xdr:rowOff>152908</xdr:rowOff>
    </xdr:to>
    <xdr:sp macro="" textlink="">
      <xdr:nvSpPr>
        <xdr:cNvPr id="306" name="楕円 305">
          <a:extLst>
            <a:ext uri="{FF2B5EF4-FFF2-40B4-BE49-F238E27FC236}">
              <a16:creationId xmlns:a16="http://schemas.microsoft.com/office/drawing/2014/main" id="{599C0AA3-12C8-470B-BF4D-198CF94AF08D}"/>
            </a:ext>
          </a:extLst>
        </xdr:cNvPr>
        <xdr:cNvSpPr/>
      </xdr:nvSpPr>
      <xdr:spPr>
        <a:xfrm>
          <a:off x="1968500" y="1393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102108</xdr:rowOff>
    </xdr:from>
    <xdr:to>
      <xdr:col>15</xdr:col>
      <xdr:colOff>50800</xdr:colOff>
      <xdr:row>81</xdr:row>
      <xdr:rowOff>166115</xdr:rowOff>
    </xdr:to>
    <xdr:cxnSp macro="">
      <xdr:nvCxnSpPr>
        <xdr:cNvPr id="307" name="直線コネクタ 306">
          <a:extLst>
            <a:ext uri="{FF2B5EF4-FFF2-40B4-BE49-F238E27FC236}">
              <a16:creationId xmlns:a16="http://schemas.microsoft.com/office/drawing/2014/main" id="{EA67AD9F-131D-4635-86B9-F5944A9EDE56}"/>
            </a:ext>
          </a:extLst>
        </xdr:cNvPr>
        <xdr:cNvCxnSpPr/>
      </xdr:nvCxnSpPr>
      <xdr:spPr>
        <a:xfrm>
          <a:off x="2019300" y="13989558"/>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23876</xdr:rowOff>
    </xdr:from>
    <xdr:to>
      <xdr:col>6</xdr:col>
      <xdr:colOff>38100</xdr:colOff>
      <xdr:row>81</xdr:row>
      <xdr:rowOff>125476</xdr:rowOff>
    </xdr:to>
    <xdr:sp macro="" textlink="">
      <xdr:nvSpPr>
        <xdr:cNvPr id="308" name="楕円 307">
          <a:extLst>
            <a:ext uri="{FF2B5EF4-FFF2-40B4-BE49-F238E27FC236}">
              <a16:creationId xmlns:a16="http://schemas.microsoft.com/office/drawing/2014/main" id="{67024B69-7073-4F67-AA16-03AABE5CFEDF}"/>
            </a:ext>
          </a:extLst>
        </xdr:cNvPr>
        <xdr:cNvSpPr/>
      </xdr:nvSpPr>
      <xdr:spPr>
        <a:xfrm>
          <a:off x="1079500" y="1391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74676</xdr:rowOff>
    </xdr:from>
    <xdr:to>
      <xdr:col>10</xdr:col>
      <xdr:colOff>114300</xdr:colOff>
      <xdr:row>81</xdr:row>
      <xdr:rowOff>102108</xdr:rowOff>
    </xdr:to>
    <xdr:cxnSp macro="">
      <xdr:nvCxnSpPr>
        <xdr:cNvPr id="309" name="直線コネクタ 308">
          <a:extLst>
            <a:ext uri="{FF2B5EF4-FFF2-40B4-BE49-F238E27FC236}">
              <a16:creationId xmlns:a16="http://schemas.microsoft.com/office/drawing/2014/main" id="{EAB8A28F-FE77-4F8D-8CE5-BEB89759BD7A}"/>
            </a:ext>
          </a:extLst>
        </xdr:cNvPr>
        <xdr:cNvCxnSpPr/>
      </xdr:nvCxnSpPr>
      <xdr:spPr>
        <a:xfrm>
          <a:off x="1130300" y="1396212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130573</xdr:rowOff>
    </xdr:from>
    <xdr:ext cx="405111" cy="259045"/>
    <xdr:sp macro="" textlink="">
      <xdr:nvSpPr>
        <xdr:cNvPr id="310" name="n_1aveValue【福祉施設】&#10;有形固定資産減価償却率">
          <a:extLst>
            <a:ext uri="{FF2B5EF4-FFF2-40B4-BE49-F238E27FC236}">
              <a16:creationId xmlns:a16="http://schemas.microsoft.com/office/drawing/2014/main" id="{51CF99F8-A1D4-453E-AF5A-83E52732E39C}"/>
            </a:ext>
          </a:extLst>
        </xdr:cNvPr>
        <xdr:cNvSpPr txBox="1"/>
      </xdr:nvSpPr>
      <xdr:spPr>
        <a:xfrm>
          <a:off x="3582044" y="1350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93997</xdr:rowOff>
    </xdr:from>
    <xdr:ext cx="405111" cy="259045"/>
    <xdr:sp macro="" textlink="">
      <xdr:nvSpPr>
        <xdr:cNvPr id="311" name="n_2aveValue【福祉施設】&#10;有形固定資産減価償却率">
          <a:extLst>
            <a:ext uri="{FF2B5EF4-FFF2-40B4-BE49-F238E27FC236}">
              <a16:creationId xmlns:a16="http://schemas.microsoft.com/office/drawing/2014/main" id="{4FACDCD0-C450-4953-A274-7CB329631B63}"/>
            </a:ext>
          </a:extLst>
        </xdr:cNvPr>
        <xdr:cNvSpPr txBox="1"/>
      </xdr:nvSpPr>
      <xdr:spPr>
        <a:xfrm>
          <a:off x="2705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57421</xdr:rowOff>
    </xdr:from>
    <xdr:ext cx="405111" cy="259045"/>
    <xdr:sp macro="" textlink="">
      <xdr:nvSpPr>
        <xdr:cNvPr id="312" name="n_3aveValue【福祉施設】&#10;有形固定資産減価償却率">
          <a:extLst>
            <a:ext uri="{FF2B5EF4-FFF2-40B4-BE49-F238E27FC236}">
              <a16:creationId xmlns:a16="http://schemas.microsoft.com/office/drawing/2014/main" id="{FD3DEEEB-B699-4010-8D5C-AFA29D5C8325}"/>
            </a:ext>
          </a:extLst>
        </xdr:cNvPr>
        <xdr:cNvSpPr txBox="1"/>
      </xdr:nvSpPr>
      <xdr:spPr>
        <a:xfrm>
          <a:off x="1816744" y="1343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36847</xdr:rowOff>
    </xdr:from>
    <xdr:ext cx="405111" cy="259045"/>
    <xdr:sp macro="" textlink="">
      <xdr:nvSpPr>
        <xdr:cNvPr id="313" name="n_4aveValue【福祉施設】&#10;有形固定資産減価償却率">
          <a:extLst>
            <a:ext uri="{FF2B5EF4-FFF2-40B4-BE49-F238E27FC236}">
              <a16:creationId xmlns:a16="http://schemas.microsoft.com/office/drawing/2014/main" id="{465FD8F3-A3E7-40FF-81D3-3F7577BA3250}"/>
            </a:ext>
          </a:extLst>
        </xdr:cNvPr>
        <xdr:cNvSpPr txBox="1"/>
      </xdr:nvSpPr>
      <xdr:spPr>
        <a:xfrm>
          <a:off x="9277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6875</xdr:rowOff>
    </xdr:from>
    <xdr:ext cx="405111" cy="259045"/>
    <xdr:sp macro="" textlink="">
      <xdr:nvSpPr>
        <xdr:cNvPr id="314" name="n_1mainValue【福祉施設】&#10;有形固定資産減価償却率">
          <a:extLst>
            <a:ext uri="{FF2B5EF4-FFF2-40B4-BE49-F238E27FC236}">
              <a16:creationId xmlns:a16="http://schemas.microsoft.com/office/drawing/2014/main" id="{0351C2D6-CF92-4B9E-928D-C589F88B595D}"/>
            </a:ext>
          </a:extLst>
        </xdr:cNvPr>
        <xdr:cNvSpPr txBox="1"/>
      </xdr:nvSpPr>
      <xdr:spPr>
        <a:xfrm>
          <a:off x="3582044" y="1406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36592</xdr:rowOff>
    </xdr:from>
    <xdr:ext cx="405111" cy="259045"/>
    <xdr:sp macro="" textlink="">
      <xdr:nvSpPr>
        <xdr:cNvPr id="315" name="n_2mainValue【福祉施設】&#10;有形固定資産減価償却率">
          <a:extLst>
            <a:ext uri="{FF2B5EF4-FFF2-40B4-BE49-F238E27FC236}">
              <a16:creationId xmlns:a16="http://schemas.microsoft.com/office/drawing/2014/main" id="{21B166D1-EEDC-4841-9F0E-E70B019A3961}"/>
            </a:ext>
          </a:extLst>
        </xdr:cNvPr>
        <xdr:cNvSpPr txBox="1"/>
      </xdr:nvSpPr>
      <xdr:spPr>
        <a:xfrm>
          <a:off x="2705744" y="1409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144035</xdr:rowOff>
    </xdr:from>
    <xdr:ext cx="405111" cy="259045"/>
    <xdr:sp macro="" textlink="">
      <xdr:nvSpPr>
        <xdr:cNvPr id="316" name="n_3mainValue【福祉施設】&#10;有形固定資産減価償却率">
          <a:extLst>
            <a:ext uri="{FF2B5EF4-FFF2-40B4-BE49-F238E27FC236}">
              <a16:creationId xmlns:a16="http://schemas.microsoft.com/office/drawing/2014/main" id="{F30E6E0A-88F9-4AB8-BC47-EF9D976AE58F}"/>
            </a:ext>
          </a:extLst>
        </xdr:cNvPr>
        <xdr:cNvSpPr txBox="1"/>
      </xdr:nvSpPr>
      <xdr:spPr>
        <a:xfrm>
          <a:off x="1816744" y="14031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116603</xdr:rowOff>
    </xdr:from>
    <xdr:ext cx="405111" cy="259045"/>
    <xdr:sp macro="" textlink="">
      <xdr:nvSpPr>
        <xdr:cNvPr id="317" name="n_4mainValue【福祉施設】&#10;有形固定資産減価償却率">
          <a:extLst>
            <a:ext uri="{FF2B5EF4-FFF2-40B4-BE49-F238E27FC236}">
              <a16:creationId xmlns:a16="http://schemas.microsoft.com/office/drawing/2014/main" id="{6991B74B-E29C-41BD-9960-00AADE13A5F0}"/>
            </a:ext>
          </a:extLst>
        </xdr:cNvPr>
        <xdr:cNvSpPr txBox="1"/>
      </xdr:nvSpPr>
      <xdr:spPr>
        <a:xfrm>
          <a:off x="927744" y="1400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93E374AE-AB6E-40CB-AE97-0A148D05256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F9337213-9E7C-4D99-A273-8A53D6E7B51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682D2FBD-DD06-49F9-9321-B0BAAC81CC3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D0FF5D06-97C3-4C6C-A5C3-FC5D726A788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50F1682B-7DC0-48E6-B8BD-CDEA39A693A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8BF28A62-98C6-42E3-A6C6-5855D178942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7A83B072-E2C4-4EE8-8707-981225625B4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1D3DFAF1-12EF-4D64-A273-DE11EC0E06F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C884824F-010A-4CD7-9520-12C85A54614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6715F695-95F1-49D1-9818-2C9FB3492AB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8" name="直線コネクタ 327">
          <a:extLst>
            <a:ext uri="{FF2B5EF4-FFF2-40B4-BE49-F238E27FC236}">
              <a16:creationId xmlns:a16="http://schemas.microsoft.com/office/drawing/2014/main" id="{CA8C063F-77EC-4B64-8E90-085FD58E7366}"/>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9" name="テキスト ボックス 328">
          <a:extLst>
            <a:ext uri="{FF2B5EF4-FFF2-40B4-BE49-F238E27FC236}">
              <a16:creationId xmlns:a16="http://schemas.microsoft.com/office/drawing/2014/main" id="{2ED3DEF5-14EB-40B2-B909-F21C4E6DAC83}"/>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0" name="直線コネクタ 329">
          <a:extLst>
            <a:ext uri="{FF2B5EF4-FFF2-40B4-BE49-F238E27FC236}">
              <a16:creationId xmlns:a16="http://schemas.microsoft.com/office/drawing/2014/main" id="{854A9844-E15F-485F-A2B8-E36F8A7B9A78}"/>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1" name="テキスト ボックス 330">
          <a:extLst>
            <a:ext uri="{FF2B5EF4-FFF2-40B4-BE49-F238E27FC236}">
              <a16:creationId xmlns:a16="http://schemas.microsoft.com/office/drawing/2014/main" id="{CA04645F-1987-4E41-8512-47D9398DC4A3}"/>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2" name="直線コネクタ 331">
          <a:extLst>
            <a:ext uri="{FF2B5EF4-FFF2-40B4-BE49-F238E27FC236}">
              <a16:creationId xmlns:a16="http://schemas.microsoft.com/office/drawing/2014/main" id="{1E28536B-C00D-4467-AABC-E3A958E90D4B}"/>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3" name="テキスト ボックス 332">
          <a:extLst>
            <a:ext uri="{FF2B5EF4-FFF2-40B4-BE49-F238E27FC236}">
              <a16:creationId xmlns:a16="http://schemas.microsoft.com/office/drawing/2014/main" id="{ED421264-55E8-4DA7-B820-F50BBE4D5C47}"/>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4" name="直線コネクタ 333">
          <a:extLst>
            <a:ext uri="{FF2B5EF4-FFF2-40B4-BE49-F238E27FC236}">
              <a16:creationId xmlns:a16="http://schemas.microsoft.com/office/drawing/2014/main" id="{A5F25AA6-47C7-4EE4-9B80-7302C4EDA6F2}"/>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5" name="テキスト ボックス 334">
          <a:extLst>
            <a:ext uri="{FF2B5EF4-FFF2-40B4-BE49-F238E27FC236}">
              <a16:creationId xmlns:a16="http://schemas.microsoft.com/office/drawing/2014/main" id="{D7DC89E5-78F7-4694-BC70-D07B541CE793}"/>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6" name="直線コネクタ 335">
          <a:extLst>
            <a:ext uri="{FF2B5EF4-FFF2-40B4-BE49-F238E27FC236}">
              <a16:creationId xmlns:a16="http://schemas.microsoft.com/office/drawing/2014/main" id="{F8B240FF-7C96-48F5-B1DF-DC04951C4993}"/>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7" name="テキスト ボックス 336">
          <a:extLst>
            <a:ext uri="{FF2B5EF4-FFF2-40B4-BE49-F238E27FC236}">
              <a16:creationId xmlns:a16="http://schemas.microsoft.com/office/drawing/2014/main" id="{FDD9B149-C939-4E80-B7C7-00C7D59450A5}"/>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8" name="直線コネクタ 337">
          <a:extLst>
            <a:ext uri="{FF2B5EF4-FFF2-40B4-BE49-F238E27FC236}">
              <a16:creationId xmlns:a16="http://schemas.microsoft.com/office/drawing/2014/main" id="{56B0DFCD-834E-47F3-BB85-46B07F03353A}"/>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9" name="テキスト ボックス 338">
          <a:extLst>
            <a:ext uri="{FF2B5EF4-FFF2-40B4-BE49-F238E27FC236}">
              <a16:creationId xmlns:a16="http://schemas.microsoft.com/office/drawing/2014/main" id="{2C40FF9A-96C6-49FA-B5EC-BF825F80049D}"/>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C88EEA90-04C4-4752-BF3E-28B596FE16D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0FEAD239-D48D-4DA9-8A0F-C1D52A2EA7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45BBC04B-BB24-4DF2-A19F-A87C352CC78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48986</xdr:rowOff>
    </xdr:from>
    <xdr:to>
      <xdr:col>54</xdr:col>
      <xdr:colOff>189865</xdr:colOff>
      <xdr:row>86</xdr:row>
      <xdr:rowOff>81643</xdr:rowOff>
    </xdr:to>
    <xdr:cxnSp macro="">
      <xdr:nvCxnSpPr>
        <xdr:cNvPr id="343" name="直線コネクタ 342">
          <a:extLst>
            <a:ext uri="{FF2B5EF4-FFF2-40B4-BE49-F238E27FC236}">
              <a16:creationId xmlns:a16="http://schemas.microsoft.com/office/drawing/2014/main" id="{0F962CFF-B668-4221-ACA5-85777B54FDED}"/>
            </a:ext>
          </a:extLst>
        </xdr:cNvPr>
        <xdr:cNvCxnSpPr/>
      </xdr:nvCxnSpPr>
      <xdr:spPr>
        <a:xfrm flipV="1">
          <a:off x="10476865" y="13422086"/>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44" name="【福祉施設】&#10;一人当たり面積最小値テキスト">
          <a:extLst>
            <a:ext uri="{FF2B5EF4-FFF2-40B4-BE49-F238E27FC236}">
              <a16:creationId xmlns:a16="http://schemas.microsoft.com/office/drawing/2014/main" id="{366E9FD2-47E5-4B91-8038-17CC63D0E211}"/>
            </a:ext>
          </a:extLst>
        </xdr:cNvPr>
        <xdr:cNvSpPr txBox="1"/>
      </xdr:nvSpPr>
      <xdr:spPr>
        <a:xfrm>
          <a:off x="10515600" y="1483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45" name="直線コネクタ 344">
          <a:extLst>
            <a:ext uri="{FF2B5EF4-FFF2-40B4-BE49-F238E27FC236}">
              <a16:creationId xmlns:a16="http://schemas.microsoft.com/office/drawing/2014/main" id="{44EE3263-F00B-45CE-A44F-8F904628B675}"/>
            </a:ext>
          </a:extLst>
        </xdr:cNvPr>
        <xdr:cNvCxnSpPr/>
      </xdr:nvCxnSpPr>
      <xdr:spPr>
        <a:xfrm>
          <a:off x="10388600" y="1482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167113</xdr:rowOff>
    </xdr:from>
    <xdr:ext cx="469744" cy="259045"/>
    <xdr:sp macro="" textlink="">
      <xdr:nvSpPr>
        <xdr:cNvPr id="346" name="【福祉施設】&#10;一人当たり面積最大値テキスト">
          <a:extLst>
            <a:ext uri="{FF2B5EF4-FFF2-40B4-BE49-F238E27FC236}">
              <a16:creationId xmlns:a16="http://schemas.microsoft.com/office/drawing/2014/main" id="{09D57E90-92A4-468C-899C-B5E883401C4A}"/>
            </a:ext>
          </a:extLst>
        </xdr:cNvPr>
        <xdr:cNvSpPr txBox="1"/>
      </xdr:nvSpPr>
      <xdr:spPr>
        <a:xfrm>
          <a:off x="10515600"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48986</xdr:rowOff>
    </xdr:from>
    <xdr:to>
      <xdr:col>55</xdr:col>
      <xdr:colOff>88900</xdr:colOff>
      <xdr:row>78</xdr:row>
      <xdr:rowOff>48986</xdr:rowOff>
    </xdr:to>
    <xdr:cxnSp macro="">
      <xdr:nvCxnSpPr>
        <xdr:cNvPr id="347" name="直線コネクタ 346">
          <a:extLst>
            <a:ext uri="{FF2B5EF4-FFF2-40B4-BE49-F238E27FC236}">
              <a16:creationId xmlns:a16="http://schemas.microsoft.com/office/drawing/2014/main" id="{7F9FA087-CC8D-4024-9C6C-B76B1F954E26}"/>
            </a:ext>
          </a:extLst>
        </xdr:cNvPr>
        <xdr:cNvCxnSpPr/>
      </xdr:nvCxnSpPr>
      <xdr:spPr>
        <a:xfrm>
          <a:off x="10388600" y="13422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33763</xdr:rowOff>
    </xdr:from>
    <xdr:ext cx="469744" cy="259045"/>
    <xdr:sp macro="" textlink="">
      <xdr:nvSpPr>
        <xdr:cNvPr id="348" name="【福祉施設】&#10;一人当たり面積平均値テキスト">
          <a:extLst>
            <a:ext uri="{FF2B5EF4-FFF2-40B4-BE49-F238E27FC236}">
              <a16:creationId xmlns:a16="http://schemas.microsoft.com/office/drawing/2014/main" id="{76B7D6C4-CA95-4B75-93ED-ACAD52957FF7}"/>
            </a:ext>
          </a:extLst>
        </xdr:cNvPr>
        <xdr:cNvSpPr txBox="1"/>
      </xdr:nvSpPr>
      <xdr:spPr>
        <a:xfrm>
          <a:off x="10515600" y="14264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55336</xdr:rowOff>
    </xdr:from>
    <xdr:to>
      <xdr:col>55</xdr:col>
      <xdr:colOff>50800</xdr:colOff>
      <xdr:row>83</xdr:row>
      <xdr:rowOff>156936</xdr:rowOff>
    </xdr:to>
    <xdr:sp macro="" textlink="">
      <xdr:nvSpPr>
        <xdr:cNvPr id="349" name="フローチャート: 判断 348">
          <a:extLst>
            <a:ext uri="{FF2B5EF4-FFF2-40B4-BE49-F238E27FC236}">
              <a16:creationId xmlns:a16="http://schemas.microsoft.com/office/drawing/2014/main" id="{22EE2AAF-4B24-4970-944F-58CC2FB856BE}"/>
            </a:ext>
          </a:extLst>
        </xdr:cNvPr>
        <xdr:cNvSpPr/>
      </xdr:nvSpPr>
      <xdr:spPr>
        <a:xfrm>
          <a:off x="104267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50" name="フローチャート: 判断 349">
          <a:extLst>
            <a:ext uri="{FF2B5EF4-FFF2-40B4-BE49-F238E27FC236}">
              <a16:creationId xmlns:a16="http://schemas.microsoft.com/office/drawing/2014/main" id="{5EC29604-5BD1-4864-9432-5446EC5627E7}"/>
            </a:ext>
          </a:extLst>
        </xdr:cNvPr>
        <xdr:cNvSpPr/>
      </xdr:nvSpPr>
      <xdr:spPr>
        <a:xfrm>
          <a:off x="9588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77107</xdr:rowOff>
    </xdr:from>
    <xdr:to>
      <xdr:col>46</xdr:col>
      <xdr:colOff>38100</xdr:colOff>
      <xdr:row>84</xdr:row>
      <xdr:rowOff>7257</xdr:rowOff>
    </xdr:to>
    <xdr:sp macro="" textlink="">
      <xdr:nvSpPr>
        <xdr:cNvPr id="351" name="フローチャート: 判断 350">
          <a:extLst>
            <a:ext uri="{FF2B5EF4-FFF2-40B4-BE49-F238E27FC236}">
              <a16:creationId xmlns:a16="http://schemas.microsoft.com/office/drawing/2014/main" id="{B8CF25CB-FDC7-43DD-8928-F4EF49B89CF8}"/>
            </a:ext>
          </a:extLst>
        </xdr:cNvPr>
        <xdr:cNvSpPr/>
      </xdr:nvSpPr>
      <xdr:spPr>
        <a:xfrm>
          <a:off x="8699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52" name="フローチャート: 判断 351">
          <a:extLst>
            <a:ext uri="{FF2B5EF4-FFF2-40B4-BE49-F238E27FC236}">
              <a16:creationId xmlns:a16="http://schemas.microsoft.com/office/drawing/2014/main" id="{EC26FF7B-6600-4B91-9A11-C0EABBD5DB9D}"/>
            </a:ext>
          </a:extLst>
        </xdr:cNvPr>
        <xdr:cNvSpPr/>
      </xdr:nvSpPr>
      <xdr:spPr>
        <a:xfrm>
          <a:off x="7810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87993</xdr:rowOff>
    </xdr:from>
    <xdr:to>
      <xdr:col>36</xdr:col>
      <xdr:colOff>165100</xdr:colOff>
      <xdr:row>84</xdr:row>
      <xdr:rowOff>18143</xdr:rowOff>
    </xdr:to>
    <xdr:sp macro="" textlink="">
      <xdr:nvSpPr>
        <xdr:cNvPr id="353" name="フローチャート: 判断 352">
          <a:extLst>
            <a:ext uri="{FF2B5EF4-FFF2-40B4-BE49-F238E27FC236}">
              <a16:creationId xmlns:a16="http://schemas.microsoft.com/office/drawing/2014/main" id="{BEA14A6E-6F68-429D-98A3-F8BACB1AB853}"/>
            </a:ext>
          </a:extLst>
        </xdr:cNvPr>
        <xdr:cNvSpPr/>
      </xdr:nvSpPr>
      <xdr:spPr>
        <a:xfrm>
          <a:off x="6921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37F01F06-DFA6-40AC-9FCF-03FC77480A2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1D5F28B0-9947-4CFF-ACA7-85C73130F3E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15571B23-C514-4EAF-A404-A9D0630E05E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6117D23-0610-46BA-B6F9-AA17887D137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FC26F93E-C388-4B76-8895-331CB25925A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74386</xdr:rowOff>
    </xdr:from>
    <xdr:to>
      <xdr:col>50</xdr:col>
      <xdr:colOff>165100</xdr:colOff>
      <xdr:row>87</xdr:row>
      <xdr:rowOff>4536</xdr:rowOff>
    </xdr:to>
    <xdr:sp macro="" textlink="">
      <xdr:nvSpPr>
        <xdr:cNvPr id="359" name="楕円 358">
          <a:extLst>
            <a:ext uri="{FF2B5EF4-FFF2-40B4-BE49-F238E27FC236}">
              <a16:creationId xmlns:a16="http://schemas.microsoft.com/office/drawing/2014/main" id="{81E45F33-2EEA-4B5F-A825-6D5981371CDE}"/>
            </a:ext>
          </a:extLst>
        </xdr:cNvPr>
        <xdr:cNvSpPr/>
      </xdr:nvSpPr>
      <xdr:spPr>
        <a:xfrm>
          <a:off x="9588500" y="1481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74386</xdr:rowOff>
    </xdr:from>
    <xdr:to>
      <xdr:col>46</xdr:col>
      <xdr:colOff>38100</xdr:colOff>
      <xdr:row>87</xdr:row>
      <xdr:rowOff>4536</xdr:rowOff>
    </xdr:to>
    <xdr:sp macro="" textlink="">
      <xdr:nvSpPr>
        <xdr:cNvPr id="360" name="楕円 359">
          <a:extLst>
            <a:ext uri="{FF2B5EF4-FFF2-40B4-BE49-F238E27FC236}">
              <a16:creationId xmlns:a16="http://schemas.microsoft.com/office/drawing/2014/main" id="{F188A1A9-73C1-44CB-A88E-890A75160E3E}"/>
            </a:ext>
          </a:extLst>
        </xdr:cNvPr>
        <xdr:cNvSpPr/>
      </xdr:nvSpPr>
      <xdr:spPr>
        <a:xfrm>
          <a:off x="8699500" y="1481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125186</xdr:rowOff>
    </xdr:from>
    <xdr:to>
      <xdr:col>50</xdr:col>
      <xdr:colOff>114300</xdr:colOff>
      <xdr:row>86</xdr:row>
      <xdr:rowOff>125186</xdr:rowOff>
    </xdr:to>
    <xdr:cxnSp macro="">
      <xdr:nvCxnSpPr>
        <xdr:cNvPr id="361" name="直線コネクタ 360">
          <a:extLst>
            <a:ext uri="{FF2B5EF4-FFF2-40B4-BE49-F238E27FC236}">
              <a16:creationId xmlns:a16="http://schemas.microsoft.com/office/drawing/2014/main" id="{674E1282-9EFB-49DA-9372-9C27C395CAB2}"/>
            </a:ext>
          </a:extLst>
        </xdr:cNvPr>
        <xdr:cNvCxnSpPr/>
      </xdr:nvCxnSpPr>
      <xdr:spPr>
        <a:xfrm>
          <a:off x="8750300" y="148698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74386</xdr:rowOff>
    </xdr:from>
    <xdr:to>
      <xdr:col>41</xdr:col>
      <xdr:colOff>101600</xdr:colOff>
      <xdr:row>87</xdr:row>
      <xdr:rowOff>4536</xdr:rowOff>
    </xdr:to>
    <xdr:sp macro="" textlink="">
      <xdr:nvSpPr>
        <xdr:cNvPr id="362" name="楕円 361">
          <a:extLst>
            <a:ext uri="{FF2B5EF4-FFF2-40B4-BE49-F238E27FC236}">
              <a16:creationId xmlns:a16="http://schemas.microsoft.com/office/drawing/2014/main" id="{0AC3CF30-ADB7-4F17-9BE5-6D3F09BCB5CD}"/>
            </a:ext>
          </a:extLst>
        </xdr:cNvPr>
        <xdr:cNvSpPr/>
      </xdr:nvSpPr>
      <xdr:spPr>
        <a:xfrm>
          <a:off x="7810500" y="1481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125186</xdr:rowOff>
    </xdr:from>
    <xdr:to>
      <xdr:col>45</xdr:col>
      <xdr:colOff>177800</xdr:colOff>
      <xdr:row>86</xdr:row>
      <xdr:rowOff>125186</xdr:rowOff>
    </xdr:to>
    <xdr:cxnSp macro="">
      <xdr:nvCxnSpPr>
        <xdr:cNvPr id="363" name="直線コネクタ 362">
          <a:extLst>
            <a:ext uri="{FF2B5EF4-FFF2-40B4-BE49-F238E27FC236}">
              <a16:creationId xmlns:a16="http://schemas.microsoft.com/office/drawing/2014/main" id="{4AEB43E9-A71D-43F5-B8C9-1988E949673D}"/>
            </a:ext>
          </a:extLst>
        </xdr:cNvPr>
        <xdr:cNvCxnSpPr/>
      </xdr:nvCxnSpPr>
      <xdr:spPr>
        <a:xfrm>
          <a:off x="7861300" y="148698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147864</xdr:rowOff>
    </xdr:from>
    <xdr:to>
      <xdr:col>36</xdr:col>
      <xdr:colOff>165100</xdr:colOff>
      <xdr:row>86</xdr:row>
      <xdr:rowOff>78014</xdr:rowOff>
    </xdr:to>
    <xdr:sp macro="" textlink="">
      <xdr:nvSpPr>
        <xdr:cNvPr id="364" name="楕円 363">
          <a:extLst>
            <a:ext uri="{FF2B5EF4-FFF2-40B4-BE49-F238E27FC236}">
              <a16:creationId xmlns:a16="http://schemas.microsoft.com/office/drawing/2014/main" id="{AAC02E3B-D434-4352-A029-49C8AF56D96F}"/>
            </a:ext>
          </a:extLst>
        </xdr:cNvPr>
        <xdr:cNvSpPr/>
      </xdr:nvSpPr>
      <xdr:spPr>
        <a:xfrm>
          <a:off x="6921500" y="1472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27214</xdr:rowOff>
    </xdr:from>
    <xdr:to>
      <xdr:col>41</xdr:col>
      <xdr:colOff>50800</xdr:colOff>
      <xdr:row>86</xdr:row>
      <xdr:rowOff>125186</xdr:rowOff>
    </xdr:to>
    <xdr:cxnSp macro="">
      <xdr:nvCxnSpPr>
        <xdr:cNvPr id="365" name="直線コネクタ 364">
          <a:extLst>
            <a:ext uri="{FF2B5EF4-FFF2-40B4-BE49-F238E27FC236}">
              <a16:creationId xmlns:a16="http://schemas.microsoft.com/office/drawing/2014/main" id="{29C50B7C-3FC9-411A-8141-C0D41BF009B2}"/>
            </a:ext>
          </a:extLst>
        </xdr:cNvPr>
        <xdr:cNvCxnSpPr/>
      </xdr:nvCxnSpPr>
      <xdr:spPr>
        <a:xfrm>
          <a:off x="6972300" y="14771914"/>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12898</xdr:rowOff>
    </xdr:from>
    <xdr:ext cx="469744" cy="259045"/>
    <xdr:sp macro="" textlink="">
      <xdr:nvSpPr>
        <xdr:cNvPr id="366" name="n_1aveValue【福祉施設】&#10;一人当たり面積">
          <a:extLst>
            <a:ext uri="{FF2B5EF4-FFF2-40B4-BE49-F238E27FC236}">
              <a16:creationId xmlns:a16="http://schemas.microsoft.com/office/drawing/2014/main" id="{524B6FAE-46AA-4967-9F72-36749C55A674}"/>
            </a:ext>
          </a:extLst>
        </xdr:cNvPr>
        <xdr:cNvSpPr txBox="1"/>
      </xdr:nvSpPr>
      <xdr:spPr>
        <a:xfrm>
          <a:off x="93917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23784</xdr:rowOff>
    </xdr:from>
    <xdr:ext cx="469744" cy="259045"/>
    <xdr:sp macro="" textlink="">
      <xdr:nvSpPr>
        <xdr:cNvPr id="367" name="n_2aveValue【福祉施設】&#10;一人当たり面積">
          <a:extLst>
            <a:ext uri="{FF2B5EF4-FFF2-40B4-BE49-F238E27FC236}">
              <a16:creationId xmlns:a16="http://schemas.microsoft.com/office/drawing/2014/main" id="{3C07034C-0D16-43F8-88EF-9434FA5CD07C}"/>
            </a:ext>
          </a:extLst>
        </xdr:cNvPr>
        <xdr:cNvSpPr txBox="1"/>
      </xdr:nvSpPr>
      <xdr:spPr>
        <a:xfrm>
          <a:off x="8515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23784</xdr:rowOff>
    </xdr:from>
    <xdr:ext cx="469744" cy="259045"/>
    <xdr:sp macro="" textlink="">
      <xdr:nvSpPr>
        <xdr:cNvPr id="368" name="n_3aveValue【福祉施設】&#10;一人当たり面積">
          <a:extLst>
            <a:ext uri="{FF2B5EF4-FFF2-40B4-BE49-F238E27FC236}">
              <a16:creationId xmlns:a16="http://schemas.microsoft.com/office/drawing/2014/main" id="{AD8ED80C-ED7C-48C3-BEF2-07FA631D548F}"/>
            </a:ext>
          </a:extLst>
        </xdr:cNvPr>
        <xdr:cNvSpPr txBox="1"/>
      </xdr:nvSpPr>
      <xdr:spPr>
        <a:xfrm>
          <a:off x="7626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34670</xdr:rowOff>
    </xdr:from>
    <xdr:ext cx="469744" cy="259045"/>
    <xdr:sp macro="" textlink="">
      <xdr:nvSpPr>
        <xdr:cNvPr id="369" name="n_4aveValue【福祉施設】&#10;一人当たり面積">
          <a:extLst>
            <a:ext uri="{FF2B5EF4-FFF2-40B4-BE49-F238E27FC236}">
              <a16:creationId xmlns:a16="http://schemas.microsoft.com/office/drawing/2014/main" id="{427D8F86-EFE4-4953-A447-3243A4D81AF2}"/>
            </a:ext>
          </a:extLst>
        </xdr:cNvPr>
        <xdr:cNvSpPr txBox="1"/>
      </xdr:nvSpPr>
      <xdr:spPr>
        <a:xfrm>
          <a:off x="67374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167113</xdr:rowOff>
    </xdr:from>
    <xdr:ext cx="469744" cy="259045"/>
    <xdr:sp macro="" textlink="">
      <xdr:nvSpPr>
        <xdr:cNvPr id="370" name="n_1mainValue【福祉施設】&#10;一人当たり面積">
          <a:extLst>
            <a:ext uri="{FF2B5EF4-FFF2-40B4-BE49-F238E27FC236}">
              <a16:creationId xmlns:a16="http://schemas.microsoft.com/office/drawing/2014/main" id="{4AD1D5AF-16CF-45DD-82BD-2D72B5864BD1}"/>
            </a:ext>
          </a:extLst>
        </xdr:cNvPr>
        <xdr:cNvSpPr txBox="1"/>
      </xdr:nvSpPr>
      <xdr:spPr>
        <a:xfrm>
          <a:off x="9391727" y="1491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167113</xdr:rowOff>
    </xdr:from>
    <xdr:ext cx="469744" cy="259045"/>
    <xdr:sp macro="" textlink="">
      <xdr:nvSpPr>
        <xdr:cNvPr id="371" name="n_2mainValue【福祉施設】&#10;一人当たり面積">
          <a:extLst>
            <a:ext uri="{FF2B5EF4-FFF2-40B4-BE49-F238E27FC236}">
              <a16:creationId xmlns:a16="http://schemas.microsoft.com/office/drawing/2014/main" id="{9F49D3F0-E055-4721-8C96-6048D654EA15}"/>
            </a:ext>
          </a:extLst>
        </xdr:cNvPr>
        <xdr:cNvSpPr txBox="1"/>
      </xdr:nvSpPr>
      <xdr:spPr>
        <a:xfrm>
          <a:off x="8515427" y="1491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167113</xdr:rowOff>
    </xdr:from>
    <xdr:ext cx="469744" cy="259045"/>
    <xdr:sp macro="" textlink="">
      <xdr:nvSpPr>
        <xdr:cNvPr id="372" name="n_3mainValue【福祉施設】&#10;一人当たり面積">
          <a:extLst>
            <a:ext uri="{FF2B5EF4-FFF2-40B4-BE49-F238E27FC236}">
              <a16:creationId xmlns:a16="http://schemas.microsoft.com/office/drawing/2014/main" id="{F22327EE-6D85-42C5-B361-AA5E3C9F3A59}"/>
            </a:ext>
          </a:extLst>
        </xdr:cNvPr>
        <xdr:cNvSpPr txBox="1"/>
      </xdr:nvSpPr>
      <xdr:spPr>
        <a:xfrm>
          <a:off x="7626427" y="1491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69141</xdr:rowOff>
    </xdr:from>
    <xdr:ext cx="469744" cy="259045"/>
    <xdr:sp macro="" textlink="">
      <xdr:nvSpPr>
        <xdr:cNvPr id="373" name="n_4mainValue【福祉施設】&#10;一人当たり面積">
          <a:extLst>
            <a:ext uri="{FF2B5EF4-FFF2-40B4-BE49-F238E27FC236}">
              <a16:creationId xmlns:a16="http://schemas.microsoft.com/office/drawing/2014/main" id="{2DE41FDA-939F-4185-A6E2-381C4A4BD419}"/>
            </a:ext>
          </a:extLst>
        </xdr:cNvPr>
        <xdr:cNvSpPr txBox="1"/>
      </xdr:nvSpPr>
      <xdr:spPr>
        <a:xfrm>
          <a:off x="6737427" y="148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79FBAD5A-53F7-4429-9C02-1B56528C0E3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548DB777-5044-42D8-A3DA-CA0DD9E516F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6F4F72D0-1F7F-4D70-A70E-E10AF6B1461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03E5A68F-DB47-4F1F-AD05-9E002F2AF30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6BBA076E-56C7-4A7A-99A0-CE93C1E0BCC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43866B34-E78E-4FB6-8FF4-F02D0FD8878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C208B4B9-475E-43C0-83E4-7AC7E8D8B9A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D4085B26-0EE1-4034-8327-A4BA4C61EB6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9A014DE6-AE83-4567-A94D-F44204AB577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A57C3FD4-B8D2-41A3-952F-E9D82A66678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EF1669D6-3B6C-4233-B8EF-8FB374FED8D9}"/>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7727D443-F31A-4FB9-8C10-C8E90F9A4E77}"/>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1D0E0211-0B6B-4567-948F-C1FE4CA8343C}"/>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54C98983-ACE0-40FD-BD43-B038DA162A06}"/>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4551C1DA-C12A-442D-93A8-3D9D56EE5E9B}"/>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51F3F542-C3FF-41C9-AD03-6B5315AF922E}"/>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48022C18-491C-4077-8B50-2954CE15E69C}"/>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B2A34D53-A2E5-4D1B-987B-C1D49D58924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76F736FC-EF01-4436-A4A6-945FE62B28FA}"/>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FBA0968F-E58A-4078-8773-E67BE1BD9756}"/>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a:extLst>
            <a:ext uri="{FF2B5EF4-FFF2-40B4-BE49-F238E27FC236}">
              <a16:creationId xmlns:a16="http://schemas.microsoft.com/office/drawing/2014/main" id="{C0A5143A-3970-4534-96D8-9B76F10B465C}"/>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29711647-D26B-44A6-AF10-143BF74169F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a:extLst>
            <a:ext uri="{FF2B5EF4-FFF2-40B4-BE49-F238E27FC236}">
              <a16:creationId xmlns:a16="http://schemas.microsoft.com/office/drawing/2014/main" id="{A4EB4E0C-F54F-4864-A7AE-057B4F21DB6B}"/>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A3CBEF80-84F2-4F1B-8675-50200D67FCD7}"/>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152400</xdr:rowOff>
    </xdr:to>
    <xdr:cxnSp macro="">
      <xdr:nvCxnSpPr>
        <xdr:cNvPr id="398" name="直線コネクタ 397">
          <a:extLst>
            <a:ext uri="{FF2B5EF4-FFF2-40B4-BE49-F238E27FC236}">
              <a16:creationId xmlns:a16="http://schemas.microsoft.com/office/drawing/2014/main" id="{ED51333A-DD5F-4653-B9FF-1ECFEEEAB5D4}"/>
            </a:ext>
          </a:extLst>
        </xdr:cNvPr>
        <xdr:cNvCxnSpPr/>
      </xdr:nvCxnSpPr>
      <xdr:spPr>
        <a:xfrm flipV="1">
          <a:off x="4634865" y="171450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81AAD4C8-8924-405F-AE49-D377143B5BA9}"/>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a:extLst>
            <a:ext uri="{FF2B5EF4-FFF2-40B4-BE49-F238E27FC236}">
              <a16:creationId xmlns:a16="http://schemas.microsoft.com/office/drawing/2014/main" id="{203E487B-7D1A-402F-A69B-9B5E9822D93A}"/>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05111" cy="259045"/>
    <xdr:sp macro="" textlink="">
      <xdr:nvSpPr>
        <xdr:cNvPr id="401" name="【市民会館】&#10;有形固定資産減価償却率最大値テキスト">
          <a:extLst>
            <a:ext uri="{FF2B5EF4-FFF2-40B4-BE49-F238E27FC236}">
              <a16:creationId xmlns:a16="http://schemas.microsoft.com/office/drawing/2014/main" id="{A1F1E341-285F-431E-8941-B733BC90DFED}"/>
            </a:ext>
          </a:extLst>
        </xdr:cNvPr>
        <xdr:cNvSpPr txBox="1"/>
      </xdr:nvSpPr>
      <xdr:spPr>
        <a:xfrm>
          <a:off x="4673600" y="1692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2" name="直線コネクタ 401">
          <a:extLst>
            <a:ext uri="{FF2B5EF4-FFF2-40B4-BE49-F238E27FC236}">
              <a16:creationId xmlns:a16="http://schemas.microsoft.com/office/drawing/2014/main" id="{807A3CAA-8E78-4B09-847B-8E75C7B3AE44}"/>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36847</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172B5632-C4B7-4087-B7AF-DFED09321F99}"/>
            </a:ext>
          </a:extLst>
        </xdr:cNvPr>
        <xdr:cNvSpPr txBox="1"/>
      </xdr:nvSpPr>
      <xdr:spPr>
        <a:xfrm>
          <a:off x="4673600" y="1752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13970</xdr:rowOff>
    </xdr:from>
    <xdr:to>
      <xdr:col>24</xdr:col>
      <xdr:colOff>114300</xdr:colOff>
      <xdr:row>103</xdr:row>
      <xdr:rowOff>115570</xdr:rowOff>
    </xdr:to>
    <xdr:sp macro="" textlink="">
      <xdr:nvSpPr>
        <xdr:cNvPr id="404" name="フローチャート: 判断 403">
          <a:extLst>
            <a:ext uri="{FF2B5EF4-FFF2-40B4-BE49-F238E27FC236}">
              <a16:creationId xmlns:a16="http://schemas.microsoft.com/office/drawing/2014/main" id="{A69113BB-D733-440C-9A75-4A6E30BF6922}"/>
            </a:ext>
          </a:extLst>
        </xdr:cNvPr>
        <xdr:cNvSpPr/>
      </xdr:nvSpPr>
      <xdr:spPr>
        <a:xfrm>
          <a:off x="4584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25400</xdr:rowOff>
    </xdr:from>
    <xdr:to>
      <xdr:col>20</xdr:col>
      <xdr:colOff>38100</xdr:colOff>
      <xdr:row>103</xdr:row>
      <xdr:rowOff>127000</xdr:rowOff>
    </xdr:to>
    <xdr:sp macro="" textlink="">
      <xdr:nvSpPr>
        <xdr:cNvPr id="405" name="フローチャート: 判断 404">
          <a:extLst>
            <a:ext uri="{FF2B5EF4-FFF2-40B4-BE49-F238E27FC236}">
              <a16:creationId xmlns:a16="http://schemas.microsoft.com/office/drawing/2014/main" id="{5DB38E7E-4CA6-4666-BDFD-14FB6824F134}"/>
            </a:ext>
          </a:extLst>
        </xdr:cNvPr>
        <xdr:cNvSpPr/>
      </xdr:nvSpPr>
      <xdr:spPr>
        <a:xfrm>
          <a:off x="3746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23495</xdr:rowOff>
    </xdr:from>
    <xdr:to>
      <xdr:col>15</xdr:col>
      <xdr:colOff>101600</xdr:colOff>
      <xdr:row>103</xdr:row>
      <xdr:rowOff>125095</xdr:rowOff>
    </xdr:to>
    <xdr:sp macro="" textlink="">
      <xdr:nvSpPr>
        <xdr:cNvPr id="406" name="フローチャート: 判断 405">
          <a:extLst>
            <a:ext uri="{FF2B5EF4-FFF2-40B4-BE49-F238E27FC236}">
              <a16:creationId xmlns:a16="http://schemas.microsoft.com/office/drawing/2014/main" id="{87D300C5-A62B-4B47-A823-F8580A32E705}"/>
            </a:ext>
          </a:extLst>
        </xdr:cNvPr>
        <xdr:cNvSpPr/>
      </xdr:nvSpPr>
      <xdr:spPr>
        <a:xfrm>
          <a:off x="2857500" y="1768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170180</xdr:rowOff>
    </xdr:from>
    <xdr:to>
      <xdr:col>10</xdr:col>
      <xdr:colOff>165100</xdr:colOff>
      <xdr:row>103</xdr:row>
      <xdr:rowOff>100330</xdr:rowOff>
    </xdr:to>
    <xdr:sp macro="" textlink="">
      <xdr:nvSpPr>
        <xdr:cNvPr id="407" name="フローチャート: 判断 406">
          <a:extLst>
            <a:ext uri="{FF2B5EF4-FFF2-40B4-BE49-F238E27FC236}">
              <a16:creationId xmlns:a16="http://schemas.microsoft.com/office/drawing/2014/main" id="{6FEA7739-80FB-4214-B173-5A52EAFA0477}"/>
            </a:ext>
          </a:extLst>
        </xdr:cNvPr>
        <xdr:cNvSpPr/>
      </xdr:nvSpPr>
      <xdr:spPr>
        <a:xfrm>
          <a:off x="1968500" y="1765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52070</xdr:rowOff>
    </xdr:from>
    <xdr:to>
      <xdr:col>6</xdr:col>
      <xdr:colOff>38100</xdr:colOff>
      <xdr:row>103</xdr:row>
      <xdr:rowOff>153670</xdr:rowOff>
    </xdr:to>
    <xdr:sp macro="" textlink="">
      <xdr:nvSpPr>
        <xdr:cNvPr id="408" name="フローチャート: 判断 407">
          <a:extLst>
            <a:ext uri="{FF2B5EF4-FFF2-40B4-BE49-F238E27FC236}">
              <a16:creationId xmlns:a16="http://schemas.microsoft.com/office/drawing/2014/main" id="{C39A19DA-0C96-4473-B2E6-1E33C70DCE3A}"/>
            </a:ext>
          </a:extLst>
        </xdr:cNvPr>
        <xdr:cNvSpPr/>
      </xdr:nvSpPr>
      <xdr:spPr>
        <a:xfrm>
          <a:off x="1079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EA1B37A9-D751-4A49-A9BC-92904909D3D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2BD42B1D-FD30-4ACC-AA3F-0FF08346DED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C6BE56ED-79CD-465E-B0B2-B0CE8817F4D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3B9280FB-50F8-4744-ACCB-523F235F88E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4415652E-9A5A-4356-8EE9-18D15EAAE8E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14" name="楕円 413">
          <a:extLst>
            <a:ext uri="{FF2B5EF4-FFF2-40B4-BE49-F238E27FC236}">
              <a16:creationId xmlns:a16="http://schemas.microsoft.com/office/drawing/2014/main" id="{069799F5-97E7-444B-9DEA-C3D3D34DDBFC}"/>
            </a:ext>
          </a:extLst>
        </xdr:cNvPr>
        <xdr:cNvSpPr/>
      </xdr:nvSpPr>
      <xdr:spPr>
        <a:xfrm>
          <a:off x="45847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60977</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513297B2-3AA4-461F-BBE4-CD734F2F64FF}"/>
            </a:ext>
          </a:extLst>
        </xdr:cNvPr>
        <xdr:cNvSpPr txBox="1"/>
      </xdr:nvSpPr>
      <xdr:spPr>
        <a:xfrm>
          <a:off x="4673600"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78739</xdr:rowOff>
    </xdr:from>
    <xdr:to>
      <xdr:col>20</xdr:col>
      <xdr:colOff>38100</xdr:colOff>
      <xdr:row>105</xdr:row>
      <xdr:rowOff>8889</xdr:rowOff>
    </xdr:to>
    <xdr:sp macro="" textlink="">
      <xdr:nvSpPr>
        <xdr:cNvPr id="416" name="楕円 415">
          <a:extLst>
            <a:ext uri="{FF2B5EF4-FFF2-40B4-BE49-F238E27FC236}">
              <a16:creationId xmlns:a16="http://schemas.microsoft.com/office/drawing/2014/main" id="{891DFBE1-4633-44A4-90E1-6F1BB511B0BD}"/>
            </a:ext>
          </a:extLst>
        </xdr:cNvPr>
        <xdr:cNvSpPr/>
      </xdr:nvSpPr>
      <xdr:spPr>
        <a:xfrm>
          <a:off x="37465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129539</xdr:rowOff>
    </xdr:from>
    <xdr:to>
      <xdr:col>24</xdr:col>
      <xdr:colOff>63500</xdr:colOff>
      <xdr:row>104</xdr:row>
      <xdr:rowOff>133350</xdr:rowOff>
    </xdr:to>
    <xdr:cxnSp macro="">
      <xdr:nvCxnSpPr>
        <xdr:cNvPr id="417" name="直線コネクタ 416">
          <a:extLst>
            <a:ext uri="{FF2B5EF4-FFF2-40B4-BE49-F238E27FC236}">
              <a16:creationId xmlns:a16="http://schemas.microsoft.com/office/drawing/2014/main" id="{0FBB7366-17FF-4B27-BA0B-CD7C5450A074}"/>
            </a:ext>
          </a:extLst>
        </xdr:cNvPr>
        <xdr:cNvCxnSpPr/>
      </xdr:nvCxnSpPr>
      <xdr:spPr>
        <a:xfrm>
          <a:off x="3797300" y="1796033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101600</xdr:rowOff>
    </xdr:from>
    <xdr:to>
      <xdr:col>15</xdr:col>
      <xdr:colOff>101600</xdr:colOff>
      <xdr:row>105</xdr:row>
      <xdr:rowOff>31750</xdr:rowOff>
    </xdr:to>
    <xdr:sp macro="" textlink="">
      <xdr:nvSpPr>
        <xdr:cNvPr id="418" name="楕円 417">
          <a:extLst>
            <a:ext uri="{FF2B5EF4-FFF2-40B4-BE49-F238E27FC236}">
              <a16:creationId xmlns:a16="http://schemas.microsoft.com/office/drawing/2014/main" id="{0CA13F59-6A76-4173-8E96-C9B281974185}"/>
            </a:ext>
          </a:extLst>
        </xdr:cNvPr>
        <xdr:cNvSpPr/>
      </xdr:nvSpPr>
      <xdr:spPr>
        <a:xfrm>
          <a:off x="2857500" y="179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129539</xdr:rowOff>
    </xdr:from>
    <xdr:to>
      <xdr:col>19</xdr:col>
      <xdr:colOff>177800</xdr:colOff>
      <xdr:row>104</xdr:row>
      <xdr:rowOff>152400</xdr:rowOff>
    </xdr:to>
    <xdr:cxnSp macro="">
      <xdr:nvCxnSpPr>
        <xdr:cNvPr id="419" name="直線コネクタ 418">
          <a:extLst>
            <a:ext uri="{FF2B5EF4-FFF2-40B4-BE49-F238E27FC236}">
              <a16:creationId xmlns:a16="http://schemas.microsoft.com/office/drawing/2014/main" id="{A4656A10-DD6E-4C4F-871B-F13D6C503075}"/>
            </a:ext>
          </a:extLst>
        </xdr:cNvPr>
        <xdr:cNvCxnSpPr/>
      </xdr:nvCxnSpPr>
      <xdr:spPr>
        <a:xfrm flipV="1">
          <a:off x="2908300" y="179603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50164</xdr:rowOff>
    </xdr:from>
    <xdr:to>
      <xdr:col>10</xdr:col>
      <xdr:colOff>165100</xdr:colOff>
      <xdr:row>104</xdr:row>
      <xdr:rowOff>151764</xdr:rowOff>
    </xdr:to>
    <xdr:sp macro="" textlink="">
      <xdr:nvSpPr>
        <xdr:cNvPr id="420" name="楕円 419">
          <a:extLst>
            <a:ext uri="{FF2B5EF4-FFF2-40B4-BE49-F238E27FC236}">
              <a16:creationId xmlns:a16="http://schemas.microsoft.com/office/drawing/2014/main" id="{C75D8266-6F22-437F-BC51-028DB790912D}"/>
            </a:ext>
          </a:extLst>
        </xdr:cNvPr>
        <xdr:cNvSpPr/>
      </xdr:nvSpPr>
      <xdr:spPr>
        <a:xfrm>
          <a:off x="1968500" y="1788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100964</xdr:rowOff>
    </xdr:from>
    <xdr:to>
      <xdr:col>15</xdr:col>
      <xdr:colOff>50800</xdr:colOff>
      <xdr:row>104</xdr:row>
      <xdr:rowOff>152400</xdr:rowOff>
    </xdr:to>
    <xdr:cxnSp macro="">
      <xdr:nvCxnSpPr>
        <xdr:cNvPr id="421" name="直線コネクタ 420">
          <a:extLst>
            <a:ext uri="{FF2B5EF4-FFF2-40B4-BE49-F238E27FC236}">
              <a16:creationId xmlns:a16="http://schemas.microsoft.com/office/drawing/2014/main" id="{73E3AED2-FE55-47CC-9C07-C83F5F3384CE}"/>
            </a:ext>
          </a:extLst>
        </xdr:cNvPr>
        <xdr:cNvCxnSpPr/>
      </xdr:nvCxnSpPr>
      <xdr:spPr>
        <a:xfrm>
          <a:off x="2019300" y="17931764"/>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34925</xdr:rowOff>
    </xdr:from>
    <xdr:to>
      <xdr:col>6</xdr:col>
      <xdr:colOff>38100</xdr:colOff>
      <xdr:row>104</xdr:row>
      <xdr:rowOff>136525</xdr:rowOff>
    </xdr:to>
    <xdr:sp macro="" textlink="">
      <xdr:nvSpPr>
        <xdr:cNvPr id="422" name="楕円 421">
          <a:extLst>
            <a:ext uri="{FF2B5EF4-FFF2-40B4-BE49-F238E27FC236}">
              <a16:creationId xmlns:a16="http://schemas.microsoft.com/office/drawing/2014/main" id="{5C8F3988-F68B-4E00-A58D-273CECA9C39A}"/>
            </a:ext>
          </a:extLst>
        </xdr:cNvPr>
        <xdr:cNvSpPr/>
      </xdr:nvSpPr>
      <xdr:spPr>
        <a:xfrm>
          <a:off x="1079500" y="1786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85725</xdr:rowOff>
    </xdr:from>
    <xdr:to>
      <xdr:col>10</xdr:col>
      <xdr:colOff>114300</xdr:colOff>
      <xdr:row>104</xdr:row>
      <xdr:rowOff>100964</xdr:rowOff>
    </xdr:to>
    <xdr:cxnSp macro="">
      <xdr:nvCxnSpPr>
        <xdr:cNvPr id="423" name="直線コネクタ 422">
          <a:extLst>
            <a:ext uri="{FF2B5EF4-FFF2-40B4-BE49-F238E27FC236}">
              <a16:creationId xmlns:a16="http://schemas.microsoft.com/office/drawing/2014/main" id="{8EA24E43-CCEB-41B4-AABB-A4754CBDC8E3}"/>
            </a:ext>
          </a:extLst>
        </xdr:cNvPr>
        <xdr:cNvCxnSpPr/>
      </xdr:nvCxnSpPr>
      <xdr:spPr>
        <a:xfrm>
          <a:off x="1130300" y="17916525"/>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143527</xdr:rowOff>
    </xdr:from>
    <xdr:ext cx="405111" cy="259045"/>
    <xdr:sp macro="" textlink="">
      <xdr:nvSpPr>
        <xdr:cNvPr id="424" name="n_1aveValue【市民会館】&#10;有形固定資産減価償却率">
          <a:extLst>
            <a:ext uri="{FF2B5EF4-FFF2-40B4-BE49-F238E27FC236}">
              <a16:creationId xmlns:a16="http://schemas.microsoft.com/office/drawing/2014/main" id="{EDE795B0-B980-4E60-A766-092FDCE03241}"/>
            </a:ext>
          </a:extLst>
        </xdr:cNvPr>
        <xdr:cNvSpPr txBox="1"/>
      </xdr:nvSpPr>
      <xdr:spPr>
        <a:xfrm>
          <a:off x="35820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141622</xdr:rowOff>
    </xdr:from>
    <xdr:ext cx="405111" cy="259045"/>
    <xdr:sp macro="" textlink="">
      <xdr:nvSpPr>
        <xdr:cNvPr id="425" name="n_2aveValue【市民会館】&#10;有形固定資産減価償却率">
          <a:extLst>
            <a:ext uri="{FF2B5EF4-FFF2-40B4-BE49-F238E27FC236}">
              <a16:creationId xmlns:a16="http://schemas.microsoft.com/office/drawing/2014/main" id="{DD3E0B18-32D2-467D-A7F4-567C17792AFB}"/>
            </a:ext>
          </a:extLst>
        </xdr:cNvPr>
        <xdr:cNvSpPr txBox="1"/>
      </xdr:nvSpPr>
      <xdr:spPr>
        <a:xfrm>
          <a:off x="2705744" y="1745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116857</xdr:rowOff>
    </xdr:from>
    <xdr:ext cx="405111" cy="259045"/>
    <xdr:sp macro="" textlink="">
      <xdr:nvSpPr>
        <xdr:cNvPr id="426" name="n_3aveValue【市民会館】&#10;有形固定資産減価償却率">
          <a:extLst>
            <a:ext uri="{FF2B5EF4-FFF2-40B4-BE49-F238E27FC236}">
              <a16:creationId xmlns:a16="http://schemas.microsoft.com/office/drawing/2014/main" id="{68EB5CE0-2554-4197-8F3A-FAB069D181FC}"/>
            </a:ext>
          </a:extLst>
        </xdr:cNvPr>
        <xdr:cNvSpPr txBox="1"/>
      </xdr:nvSpPr>
      <xdr:spPr>
        <a:xfrm>
          <a:off x="1816744" y="1743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170197</xdr:rowOff>
    </xdr:from>
    <xdr:ext cx="405111" cy="259045"/>
    <xdr:sp macro="" textlink="">
      <xdr:nvSpPr>
        <xdr:cNvPr id="427" name="n_4aveValue【市民会館】&#10;有形固定資産減価償却率">
          <a:extLst>
            <a:ext uri="{FF2B5EF4-FFF2-40B4-BE49-F238E27FC236}">
              <a16:creationId xmlns:a16="http://schemas.microsoft.com/office/drawing/2014/main" id="{5CE89D31-1196-41B8-9E05-09B8E159153E}"/>
            </a:ext>
          </a:extLst>
        </xdr:cNvPr>
        <xdr:cNvSpPr txBox="1"/>
      </xdr:nvSpPr>
      <xdr:spPr>
        <a:xfrm>
          <a:off x="927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16</xdr:rowOff>
    </xdr:from>
    <xdr:ext cx="405111" cy="259045"/>
    <xdr:sp macro="" textlink="">
      <xdr:nvSpPr>
        <xdr:cNvPr id="428" name="n_1mainValue【市民会館】&#10;有形固定資産減価償却率">
          <a:extLst>
            <a:ext uri="{FF2B5EF4-FFF2-40B4-BE49-F238E27FC236}">
              <a16:creationId xmlns:a16="http://schemas.microsoft.com/office/drawing/2014/main" id="{BCDBAC1B-E404-4DA9-9B86-61BCB09A5B4C}"/>
            </a:ext>
          </a:extLst>
        </xdr:cNvPr>
        <xdr:cNvSpPr txBox="1"/>
      </xdr:nvSpPr>
      <xdr:spPr>
        <a:xfrm>
          <a:off x="3582044" y="1800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22877</xdr:rowOff>
    </xdr:from>
    <xdr:ext cx="405111" cy="259045"/>
    <xdr:sp macro="" textlink="">
      <xdr:nvSpPr>
        <xdr:cNvPr id="429" name="n_2mainValue【市民会館】&#10;有形固定資産減価償却率">
          <a:extLst>
            <a:ext uri="{FF2B5EF4-FFF2-40B4-BE49-F238E27FC236}">
              <a16:creationId xmlns:a16="http://schemas.microsoft.com/office/drawing/2014/main" id="{D21C260B-064E-4139-B3DD-D1DFE095FCD8}"/>
            </a:ext>
          </a:extLst>
        </xdr:cNvPr>
        <xdr:cNvSpPr txBox="1"/>
      </xdr:nvSpPr>
      <xdr:spPr>
        <a:xfrm>
          <a:off x="2705744" y="180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142891</xdr:rowOff>
    </xdr:from>
    <xdr:ext cx="405111" cy="259045"/>
    <xdr:sp macro="" textlink="">
      <xdr:nvSpPr>
        <xdr:cNvPr id="430" name="n_3mainValue【市民会館】&#10;有形固定資産減価償却率">
          <a:extLst>
            <a:ext uri="{FF2B5EF4-FFF2-40B4-BE49-F238E27FC236}">
              <a16:creationId xmlns:a16="http://schemas.microsoft.com/office/drawing/2014/main" id="{CE9D656C-0BA6-4370-98A5-9A385A6F4AAA}"/>
            </a:ext>
          </a:extLst>
        </xdr:cNvPr>
        <xdr:cNvSpPr txBox="1"/>
      </xdr:nvSpPr>
      <xdr:spPr>
        <a:xfrm>
          <a:off x="1816744" y="1797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127652</xdr:rowOff>
    </xdr:from>
    <xdr:ext cx="405111" cy="259045"/>
    <xdr:sp macro="" textlink="">
      <xdr:nvSpPr>
        <xdr:cNvPr id="431" name="n_4mainValue【市民会館】&#10;有形固定資産減価償却率">
          <a:extLst>
            <a:ext uri="{FF2B5EF4-FFF2-40B4-BE49-F238E27FC236}">
              <a16:creationId xmlns:a16="http://schemas.microsoft.com/office/drawing/2014/main" id="{186F4AF7-0CA6-40E3-AF1E-DEDF39D649D8}"/>
            </a:ext>
          </a:extLst>
        </xdr:cNvPr>
        <xdr:cNvSpPr txBox="1"/>
      </xdr:nvSpPr>
      <xdr:spPr>
        <a:xfrm>
          <a:off x="927744"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20A5B7A3-1D74-406E-BDE4-1CD3AD8105F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9D8A45D1-EA30-4CE7-BFB6-F2127C75541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32655C71-5081-4BC3-9DFF-AA2944413EB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1DDABA20-F6AD-4C0A-8B29-33A6E13332D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626C02E7-4AE0-43A3-A319-36779E7904A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B32CCA5C-7088-43B6-B77C-864851C9833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1621CE96-89C4-48E1-BC03-E9DFA3D4BFC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8C57737D-908C-4DA9-8F2F-6E6B3E6D281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BCDCDA77-439E-4A8B-B4CF-92D1CF4C41C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EFBF3807-279B-43E1-B334-B95D62797A5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a:extLst>
            <a:ext uri="{FF2B5EF4-FFF2-40B4-BE49-F238E27FC236}">
              <a16:creationId xmlns:a16="http://schemas.microsoft.com/office/drawing/2014/main" id="{F53EFE9F-8831-429E-A013-304B4C868718}"/>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a:extLst>
            <a:ext uri="{FF2B5EF4-FFF2-40B4-BE49-F238E27FC236}">
              <a16:creationId xmlns:a16="http://schemas.microsoft.com/office/drawing/2014/main" id="{6267C904-6BF4-4AD1-82C3-0F23602A11C2}"/>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0732BF61-DFEA-4C7C-B245-C0C36343E837}"/>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AE3F80F8-41AA-4D7C-AC39-DFCD5637AC23}"/>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a:extLst>
            <a:ext uri="{FF2B5EF4-FFF2-40B4-BE49-F238E27FC236}">
              <a16:creationId xmlns:a16="http://schemas.microsoft.com/office/drawing/2014/main" id="{5BB20165-E515-4924-96C6-E0607B7A7C47}"/>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a:extLst>
            <a:ext uri="{FF2B5EF4-FFF2-40B4-BE49-F238E27FC236}">
              <a16:creationId xmlns:a16="http://schemas.microsoft.com/office/drawing/2014/main" id="{CFF7884A-C41B-4624-AE7D-CC22FF32B80C}"/>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C6C4FCB6-1AB8-4D01-BE87-B730190A1E1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a:extLst>
            <a:ext uri="{FF2B5EF4-FFF2-40B4-BE49-F238E27FC236}">
              <a16:creationId xmlns:a16="http://schemas.microsoft.com/office/drawing/2014/main" id="{38C540A5-24BC-4F63-B725-E0A47FA384D9}"/>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a:extLst>
            <a:ext uri="{FF2B5EF4-FFF2-40B4-BE49-F238E27FC236}">
              <a16:creationId xmlns:a16="http://schemas.microsoft.com/office/drawing/2014/main" id="{46B3E63B-5F67-4F13-B39A-A823F2D0356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104775</xdr:rowOff>
    </xdr:from>
    <xdr:to>
      <xdr:col>54</xdr:col>
      <xdr:colOff>189865</xdr:colOff>
      <xdr:row>107</xdr:row>
      <xdr:rowOff>104775</xdr:rowOff>
    </xdr:to>
    <xdr:cxnSp macro="">
      <xdr:nvCxnSpPr>
        <xdr:cNvPr id="451" name="直線コネクタ 450">
          <a:extLst>
            <a:ext uri="{FF2B5EF4-FFF2-40B4-BE49-F238E27FC236}">
              <a16:creationId xmlns:a16="http://schemas.microsoft.com/office/drawing/2014/main" id="{4D410A76-2338-415B-8770-D435A1DFE3EA}"/>
            </a:ext>
          </a:extLst>
        </xdr:cNvPr>
        <xdr:cNvCxnSpPr/>
      </xdr:nvCxnSpPr>
      <xdr:spPr>
        <a:xfrm flipV="1">
          <a:off x="10476865" y="1724977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a:extLst>
            <a:ext uri="{FF2B5EF4-FFF2-40B4-BE49-F238E27FC236}">
              <a16:creationId xmlns:a16="http://schemas.microsoft.com/office/drawing/2014/main" id="{13A6E3D5-3038-4474-BC2B-E924B99997BB}"/>
            </a:ext>
          </a:extLst>
        </xdr:cNvPr>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a:extLst>
            <a:ext uri="{FF2B5EF4-FFF2-40B4-BE49-F238E27FC236}">
              <a16:creationId xmlns:a16="http://schemas.microsoft.com/office/drawing/2014/main" id="{A9A10ACA-6A55-4D7C-B0CD-53EC97D7C076}"/>
            </a:ext>
          </a:extLst>
        </xdr:cNvPr>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51452</xdr:rowOff>
    </xdr:from>
    <xdr:ext cx="469744" cy="259045"/>
    <xdr:sp macro="" textlink="">
      <xdr:nvSpPr>
        <xdr:cNvPr id="454" name="【市民会館】&#10;一人当たり面積最大値テキスト">
          <a:extLst>
            <a:ext uri="{FF2B5EF4-FFF2-40B4-BE49-F238E27FC236}">
              <a16:creationId xmlns:a16="http://schemas.microsoft.com/office/drawing/2014/main" id="{00A5D879-2CD5-4C36-B774-9A939BA23545}"/>
            </a:ext>
          </a:extLst>
        </xdr:cNvPr>
        <xdr:cNvSpPr txBox="1"/>
      </xdr:nvSpPr>
      <xdr:spPr>
        <a:xfrm>
          <a:off x="10515600" y="1702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104775</xdr:rowOff>
    </xdr:from>
    <xdr:to>
      <xdr:col>55</xdr:col>
      <xdr:colOff>88900</xdr:colOff>
      <xdr:row>100</xdr:row>
      <xdr:rowOff>104775</xdr:rowOff>
    </xdr:to>
    <xdr:cxnSp macro="">
      <xdr:nvCxnSpPr>
        <xdr:cNvPr id="455" name="直線コネクタ 454">
          <a:extLst>
            <a:ext uri="{FF2B5EF4-FFF2-40B4-BE49-F238E27FC236}">
              <a16:creationId xmlns:a16="http://schemas.microsoft.com/office/drawing/2014/main" id="{04C6D1B8-00BA-46B9-95D1-EB8B6FF52284}"/>
            </a:ext>
          </a:extLst>
        </xdr:cNvPr>
        <xdr:cNvCxnSpPr/>
      </xdr:nvCxnSpPr>
      <xdr:spPr>
        <a:xfrm>
          <a:off x="10388600" y="1724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140988</xdr:rowOff>
    </xdr:from>
    <xdr:ext cx="469744" cy="259045"/>
    <xdr:sp macro="" textlink="">
      <xdr:nvSpPr>
        <xdr:cNvPr id="456" name="【市民会館】&#10;一人当たり面積平均値テキスト">
          <a:extLst>
            <a:ext uri="{FF2B5EF4-FFF2-40B4-BE49-F238E27FC236}">
              <a16:creationId xmlns:a16="http://schemas.microsoft.com/office/drawing/2014/main" id="{D5A285C6-C8D4-437E-AFA3-06D20CA056FF}"/>
            </a:ext>
          </a:extLst>
        </xdr:cNvPr>
        <xdr:cNvSpPr txBox="1"/>
      </xdr:nvSpPr>
      <xdr:spPr>
        <a:xfrm>
          <a:off x="10515600" y="17971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57" name="フローチャート: 判断 456">
          <a:extLst>
            <a:ext uri="{FF2B5EF4-FFF2-40B4-BE49-F238E27FC236}">
              <a16:creationId xmlns:a16="http://schemas.microsoft.com/office/drawing/2014/main" id="{83571940-B78D-41B5-8E76-B721DAE40C88}"/>
            </a:ext>
          </a:extLst>
        </xdr:cNvPr>
        <xdr:cNvSpPr/>
      </xdr:nvSpPr>
      <xdr:spPr>
        <a:xfrm>
          <a:off x="10426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58" name="フローチャート: 判断 457">
          <a:extLst>
            <a:ext uri="{FF2B5EF4-FFF2-40B4-BE49-F238E27FC236}">
              <a16:creationId xmlns:a16="http://schemas.microsoft.com/office/drawing/2014/main" id="{AFEE87A1-FD3E-45E7-8329-885F4E044748}"/>
            </a:ext>
          </a:extLst>
        </xdr:cNvPr>
        <xdr:cNvSpPr/>
      </xdr:nvSpPr>
      <xdr:spPr>
        <a:xfrm>
          <a:off x="958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59" name="フローチャート: 判断 458">
          <a:extLst>
            <a:ext uri="{FF2B5EF4-FFF2-40B4-BE49-F238E27FC236}">
              <a16:creationId xmlns:a16="http://schemas.microsoft.com/office/drawing/2014/main" id="{4F0AF2E0-EFCD-48B7-92FA-1EA4ACA181B4}"/>
            </a:ext>
          </a:extLst>
        </xdr:cNvPr>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60" name="フローチャート: 判断 459">
          <a:extLst>
            <a:ext uri="{FF2B5EF4-FFF2-40B4-BE49-F238E27FC236}">
              <a16:creationId xmlns:a16="http://schemas.microsoft.com/office/drawing/2014/main" id="{99C49185-AD5D-4DD9-921A-76B8DC37D955}"/>
            </a:ext>
          </a:extLst>
        </xdr:cNvPr>
        <xdr:cNvSpPr/>
      </xdr:nvSpPr>
      <xdr:spPr>
        <a:xfrm>
          <a:off x="781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19686</xdr:rowOff>
    </xdr:from>
    <xdr:to>
      <xdr:col>36</xdr:col>
      <xdr:colOff>165100</xdr:colOff>
      <xdr:row>105</xdr:row>
      <xdr:rowOff>121286</xdr:rowOff>
    </xdr:to>
    <xdr:sp macro="" textlink="">
      <xdr:nvSpPr>
        <xdr:cNvPr id="461" name="フローチャート: 判断 460">
          <a:extLst>
            <a:ext uri="{FF2B5EF4-FFF2-40B4-BE49-F238E27FC236}">
              <a16:creationId xmlns:a16="http://schemas.microsoft.com/office/drawing/2014/main" id="{76F83646-D1CE-44B1-A585-98404F3440BE}"/>
            </a:ext>
          </a:extLst>
        </xdr:cNvPr>
        <xdr:cNvSpPr/>
      </xdr:nvSpPr>
      <xdr:spPr>
        <a:xfrm>
          <a:off x="6921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4ECC2FC2-6E06-44E0-BF37-10BA0C95AA4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4EE3D7C5-1963-4A0B-BD91-A1A89800846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3B766BC0-B500-468B-8A40-5054CD573CF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81F9987C-E0EA-4F3D-8ABC-E64256FBB8B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50B41712-BF0C-41A6-9DC5-F58ADA325A8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105411</xdr:rowOff>
    </xdr:from>
    <xdr:to>
      <xdr:col>55</xdr:col>
      <xdr:colOff>50800</xdr:colOff>
      <xdr:row>104</xdr:row>
      <xdr:rowOff>35561</xdr:rowOff>
    </xdr:to>
    <xdr:sp macro="" textlink="">
      <xdr:nvSpPr>
        <xdr:cNvPr id="467" name="楕円 466">
          <a:extLst>
            <a:ext uri="{FF2B5EF4-FFF2-40B4-BE49-F238E27FC236}">
              <a16:creationId xmlns:a16="http://schemas.microsoft.com/office/drawing/2014/main" id="{E44E8753-3F44-40D5-9798-F1A06B327209}"/>
            </a:ext>
          </a:extLst>
        </xdr:cNvPr>
        <xdr:cNvSpPr/>
      </xdr:nvSpPr>
      <xdr:spPr>
        <a:xfrm>
          <a:off x="104267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128288</xdr:rowOff>
    </xdr:from>
    <xdr:ext cx="469744" cy="259045"/>
    <xdr:sp macro="" textlink="">
      <xdr:nvSpPr>
        <xdr:cNvPr id="468" name="【市民会館】&#10;一人当たり面積該当値テキスト">
          <a:extLst>
            <a:ext uri="{FF2B5EF4-FFF2-40B4-BE49-F238E27FC236}">
              <a16:creationId xmlns:a16="http://schemas.microsoft.com/office/drawing/2014/main" id="{BD7580A4-0CEC-42D0-B6B8-A965A1A7A6BF}"/>
            </a:ext>
          </a:extLst>
        </xdr:cNvPr>
        <xdr:cNvSpPr txBox="1"/>
      </xdr:nvSpPr>
      <xdr:spPr>
        <a:xfrm>
          <a:off x="10515600" y="1761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93980</xdr:rowOff>
    </xdr:from>
    <xdr:to>
      <xdr:col>50</xdr:col>
      <xdr:colOff>165100</xdr:colOff>
      <xdr:row>104</xdr:row>
      <xdr:rowOff>24130</xdr:rowOff>
    </xdr:to>
    <xdr:sp macro="" textlink="">
      <xdr:nvSpPr>
        <xdr:cNvPr id="469" name="楕円 468">
          <a:extLst>
            <a:ext uri="{FF2B5EF4-FFF2-40B4-BE49-F238E27FC236}">
              <a16:creationId xmlns:a16="http://schemas.microsoft.com/office/drawing/2014/main" id="{509B8C64-1CB3-4B28-B3DF-61E72A4B3AB3}"/>
            </a:ext>
          </a:extLst>
        </xdr:cNvPr>
        <xdr:cNvSpPr/>
      </xdr:nvSpPr>
      <xdr:spPr>
        <a:xfrm>
          <a:off x="95885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144780</xdr:rowOff>
    </xdr:from>
    <xdr:to>
      <xdr:col>55</xdr:col>
      <xdr:colOff>0</xdr:colOff>
      <xdr:row>103</xdr:row>
      <xdr:rowOff>156211</xdr:rowOff>
    </xdr:to>
    <xdr:cxnSp macro="">
      <xdr:nvCxnSpPr>
        <xdr:cNvPr id="470" name="直線コネクタ 469">
          <a:extLst>
            <a:ext uri="{FF2B5EF4-FFF2-40B4-BE49-F238E27FC236}">
              <a16:creationId xmlns:a16="http://schemas.microsoft.com/office/drawing/2014/main" id="{0CF11DE6-9D08-4A78-979A-C2CD189E393E}"/>
            </a:ext>
          </a:extLst>
        </xdr:cNvPr>
        <xdr:cNvCxnSpPr/>
      </xdr:nvCxnSpPr>
      <xdr:spPr>
        <a:xfrm>
          <a:off x="9639300" y="1780413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99695</xdr:rowOff>
    </xdr:from>
    <xdr:to>
      <xdr:col>46</xdr:col>
      <xdr:colOff>38100</xdr:colOff>
      <xdr:row>104</xdr:row>
      <xdr:rowOff>29845</xdr:rowOff>
    </xdr:to>
    <xdr:sp macro="" textlink="">
      <xdr:nvSpPr>
        <xdr:cNvPr id="471" name="楕円 470">
          <a:extLst>
            <a:ext uri="{FF2B5EF4-FFF2-40B4-BE49-F238E27FC236}">
              <a16:creationId xmlns:a16="http://schemas.microsoft.com/office/drawing/2014/main" id="{6BE80F2B-6DFA-44CA-B9A9-2249DFB7AC35}"/>
            </a:ext>
          </a:extLst>
        </xdr:cNvPr>
        <xdr:cNvSpPr/>
      </xdr:nvSpPr>
      <xdr:spPr>
        <a:xfrm>
          <a:off x="8699500" y="1775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144780</xdr:rowOff>
    </xdr:from>
    <xdr:to>
      <xdr:col>50</xdr:col>
      <xdr:colOff>114300</xdr:colOff>
      <xdr:row>103</xdr:row>
      <xdr:rowOff>150495</xdr:rowOff>
    </xdr:to>
    <xdr:cxnSp macro="">
      <xdr:nvCxnSpPr>
        <xdr:cNvPr id="472" name="直線コネクタ 471">
          <a:extLst>
            <a:ext uri="{FF2B5EF4-FFF2-40B4-BE49-F238E27FC236}">
              <a16:creationId xmlns:a16="http://schemas.microsoft.com/office/drawing/2014/main" id="{4BD9C19D-AA04-4DDC-9F6A-A1C3EAF4E7D4}"/>
            </a:ext>
          </a:extLst>
        </xdr:cNvPr>
        <xdr:cNvCxnSpPr/>
      </xdr:nvCxnSpPr>
      <xdr:spPr>
        <a:xfrm flipV="1">
          <a:off x="8750300" y="178041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105411</xdr:rowOff>
    </xdr:from>
    <xdr:to>
      <xdr:col>41</xdr:col>
      <xdr:colOff>101600</xdr:colOff>
      <xdr:row>104</xdr:row>
      <xdr:rowOff>35561</xdr:rowOff>
    </xdr:to>
    <xdr:sp macro="" textlink="">
      <xdr:nvSpPr>
        <xdr:cNvPr id="473" name="楕円 472">
          <a:extLst>
            <a:ext uri="{FF2B5EF4-FFF2-40B4-BE49-F238E27FC236}">
              <a16:creationId xmlns:a16="http://schemas.microsoft.com/office/drawing/2014/main" id="{5A3A2F2E-B009-43D6-A392-17DF241FD5DD}"/>
            </a:ext>
          </a:extLst>
        </xdr:cNvPr>
        <xdr:cNvSpPr/>
      </xdr:nvSpPr>
      <xdr:spPr>
        <a:xfrm>
          <a:off x="7810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150495</xdr:rowOff>
    </xdr:from>
    <xdr:to>
      <xdr:col>45</xdr:col>
      <xdr:colOff>177800</xdr:colOff>
      <xdr:row>103</xdr:row>
      <xdr:rowOff>156211</xdr:rowOff>
    </xdr:to>
    <xdr:cxnSp macro="">
      <xdr:nvCxnSpPr>
        <xdr:cNvPr id="474" name="直線コネクタ 473">
          <a:extLst>
            <a:ext uri="{FF2B5EF4-FFF2-40B4-BE49-F238E27FC236}">
              <a16:creationId xmlns:a16="http://schemas.microsoft.com/office/drawing/2014/main" id="{4AEB75AF-BC76-4662-9927-98364F754A1F}"/>
            </a:ext>
          </a:extLst>
        </xdr:cNvPr>
        <xdr:cNvCxnSpPr/>
      </xdr:nvCxnSpPr>
      <xdr:spPr>
        <a:xfrm flipV="1">
          <a:off x="7861300" y="1780984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31114</xdr:rowOff>
    </xdr:from>
    <xdr:to>
      <xdr:col>36</xdr:col>
      <xdr:colOff>165100</xdr:colOff>
      <xdr:row>103</xdr:row>
      <xdr:rowOff>132714</xdr:rowOff>
    </xdr:to>
    <xdr:sp macro="" textlink="">
      <xdr:nvSpPr>
        <xdr:cNvPr id="475" name="楕円 474">
          <a:extLst>
            <a:ext uri="{FF2B5EF4-FFF2-40B4-BE49-F238E27FC236}">
              <a16:creationId xmlns:a16="http://schemas.microsoft.com/office/drawing/2014/main" id="{4B014F4B-6E2D-4569-AF68-049D8DB5ED2A}"/>
            </a:ext>
          </a:extLst>
        </xdr:cNvPr>
        <xdr:cNvSpPr/>
      </xdr:nvSpPr>
      <xdr:spPr>
        <a:xfrm>
          <a:off x="6921500" y="1769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81914</xdr:rowOff>
    </xdr:from>
    <xdr:to>
      <xdr:col>41</xdr:col>
      <xdr:colOff>50800</xdr:colOff>
      <xdr:row>103</xdr:row>
      <xdr:rowOff>156211</xdr:rowOff>
    </xdr:to>
    <xdr:cxnSp macro="">
      <xdr:nvCxnSpPr>
        <xdr:cNvPr id="476" name="直線コネクタ 475">
          <a:extLst>
            <a:ext uri="{FF2B5EF4-FFF2-40B4-BE49-F238E27FC236}">
              <a16:creationId xmlns:a16="http://schemas.microsoft.com/office/drawing/2014/main" id="{E434DCF5-1C3D-4124-881A-DF7A840EB686}"/>
            </a:ext>
          </a:extLst>
        </xdr:cNvPr>
        <xdr:cNvCxnSpPr/>
      </xdr:nvCxnSpPr>
      <xdr:spPr>
        <a:xfrm>
          <a:off x="6972300" y="17741264"/>
          <a:ext cx="889000" cy="7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83838</xdr:rowOff>
    </xdr:from>
    <xdr:ext cx="469744" cy="259045"/>
    <xdr:sp macro="" textlink="">
      <xdr:nvSpPr>
        <xdr:cNvPr id="477" name="n_1aveValue【市民会館】&#10;一人当たり面積">
          <a:extLst>
            <a:ext uri="{FF2B5EF4-FFF2-40B4-BE49-F238E27FC236}">
              <a16:creationId xmlns:a16="http://schemas.microsoft.com/office/drawing/2014/main" id="{549A3AE6-CAAB-4C92-9FBF-4AFD8E8D4FF1}"/>
            </a:ext>
          </a:extLst>
        </xdr:cNvPr>
        <xdr:cNvSpPr txBox="1"/>
      </xdr:nvSpPr>
      <xdr:spPr>
        <a:xfrm>
          <a:off x="93917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106697</xdr:rowOff>
    </xdr:from>
    <xdr:ext cx="469744" cy="259045"/>
    <xdr:sp macro="" textlink="">
      <xdr:nvSpPr>
        <xdr:cNvPr id="478" name="n_2aveValue【市民会館】&#10;一人当たり面積">
          <a:extLst>
            <a:ext uri="{FF2B5EF4-FFF2-40B4-BE49-F238E27FC236}">
              <a16:creationId xmlns:a16="http://schemas.microsoft.com/office/drawing/2014/main" id="{AD3AACAD-C93B-4D57-93C6-C507C4205345}"/>
            </a:ext>
          </a:extLst>
        </xdr:cNvPr>
        <xdr:cNvSpPr txBox="1"/>
      </xdr:nvSpPr>
      <xdr:spPr>
        <a:xfrm>
          <a:off x="8515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106697</xdr:rowOff>
    </xdr:from>
    <xdr:ext cx="469744" cy="259045"/>
    <xdr:sp macro="" textlink="">
      <xdr:nvSpPr>
        <xdr:cNvPr id="479" name="n_3aveValue【市民会館】&#10;一人当たり面積">
          <a:extLst>
            <a:ext uri="{FF2B5EF4-FFF2-40B4-BE49-F238E27FC236}">
              <a16:creationId xmlns:a16="http://schemas.microsoft.com/office/drawing/2014/main" id="{55F858D0-17A1-45C7-83AC-2F7E3FF023CC}"/>
            </a:ext>
          </a:extLst>
        </xdr:cNvPr>
        <xdr:cNvSpPr txBox="1"/>
      </xdr:nvSpPr>
      <xdr:spPr>
        <a:xfrm>
          <a:off x="7626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112413</xdr:rowOff>
    </xdr:from>
    <xdr:ext cx="469744" cy="259045"/>
    <xdr:sp macro="" textlink="">
      <xdr:nvSpPr>
        <xdr:cNvPr id="480" name="n_4aveValue【市民会館】&#10;一人当たり面積">
          <a:extLst>
            <a:ext uri="{FF2B5EF4-FFF2-40B4-BE49-F238E27FC236}">
              <a16:creationId xmlns:a16="http://schemas.microsoft.com/office/drawing/2014/main" id="{CC66564B-22FA-484F-8E85-80DDDA7AD976}"/>
            </a:ext>
          </a:extLst>
        </xdr:cNvPr>
        <xdr:cNvSpPr txBox="1"/>
      </xdr:nvSpPr>
      <xdr:spPr>
        <a:xfrm>
          <a:off x="6737427" y="1811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40657</xdr:rowOff>
    </xdr:from>
    <xdr:ext cx="469744" cy="259045"/>
    <xdr:sp macro="" textlink="">
      <xdr:nvSpPr>
        <xdr:cNvPr id="481" name="n_1mainValue【市民会館】&#10;一人当たり面積">
          <a:extLst>
            <a:ext uri="{FF2B5EF4-FFF2-40B4-BE49-F238E27FC236}">
              <a16:creationId xmlns:a16="http://schemas.microsoft.com/office/drawing/2014/main" id="{225507E3-3174-4714-B279-64FD96836FC9}"/>
            </a:ext>
          </a:extLst>
        </xdr:cNvPr>
        <xdr:cNvSpPr txBox="1"/>
      </xdr:nvSpPr>
      <xdr:spPr>
        <a:xfrm>
          <a:off x="9391727" y="1752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46372</xdr:rowOff>
    </xdr:from>
    <xdr:ext cx="469744" cy="259045"/>
    <xdr:sp macro="" textlink="">
      <xdr:nvSpPr>
        <xdr:cNvPr id="482" name="n_2mainValue【市民会館】&#10;一人当たり面積">
          <a:extLst>
            <a:ext uri="{FF2B5EF4-FFF2-40B4-BE49-F238E27FC236}">
              <a16:creationId xmlns:a16="http://schemas.microsoft.com/office/drawing/2014/main" id="{D3B937AC-5F20-47E0-BC5A-5BFFBD965637}"/>
            </a:ext>
          </a:extLst>
        </xdr:cNvPr>
        <xdr:cNvSpPr txBox="1"/>
      </xdr:nvSpPr>
      <xdr:spPr>
        <a:xfrm>
          <a:off x="8515427" y="1753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52088</xdr:rowOff>
    </xdr:from>
    <xdr:ext cx="469744" cy="259045"/>
    <xdr:sp macro="" textlink="">
      <xdr:nvSpPr>
        <xdr:cNvPr id="483" name="n_3mainValue【市民会館】&#10;一人当たり面積">
          <a:extLst>
            <a:ext uri="{FF2B5EF4-FFF2-40B4-BE49-F238E27FC236}">
              <a16:creationId xmlns:a16="http://schemas.microsoft.com/office/drawing/2014/main" id="{28F0AD05-4AD3-46B4-A9FD-803865F5491A}"/>
            </a:ext>
          </a:extLst>
        </xdr:cNvPr>
        <xdr:cNvSpPr txBox="1"/>
      </xdr:nvSpPr>
      <xdr:spPr>
        <a:xfrm>
          <a:off x="7626427" y="1753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101</xdr:row>
      <xdr:rowOff>149241</xdr:rowOff>
    </xdr:from>
    <xdr:ext cx="469744" cy="259045"/>
    <xdr:sp macro="" textlink="">
      <xdr:nvSpPr>
        <xdr:cNvPr id="484" name="n_4mainValue【市民会館】&#10;一人当たり面積">
          <a:extLst>
            <a:ext uri="{FF2B5EF4-FFF2-40B4-BE49-F238E27FC236}">
              <a16:creationId xmlns:a16="http://schemas.microsoft.com/office/drawing/2014/main" id="{659724D0-01DA-4838-B8E5-D7AA8FCAE15E}"/>
            </a:ext>
          </a:extLst>
        </xdr:cNvPr>
        <xdr:cNvSpPr txBox="1"/>
      </xdr:nvSpPr>
      <xdr:spPr>
        <a:xfrm>
          <a:off x="6737427" y="1746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842BBB9B-940B-439C-BA0E-7390F1DABE7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7D966B4B-9E98-4ED6-B80A-ACD4D12EC7B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509EA4CA-19AD-4A7E-B0C9-B2336F3D472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175DC4F7-B521-4C9C-8863-A0D709254BF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431DA4AE-9C1B-4968-9BBB-CC4C1D05837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16B3E1A2-81D7-4979-A3C4-EEB91F1A3B8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71F20023-F65C-4203-8975-5B86BFC0787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E003C405-A362-4B19-BECB-59DF86ED0B6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7192E3BD-6B2D-4CAC-93BE-717EA3610A7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940401D3-1270-49B4-BD7C-76CC7A48BF3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BFC88F5B-1229-4995-AE84-8DAEA5AF39E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a:extLst>
            <a:ext uri="{FF2B5EF4-FFF2-40B4-BE49-F238E27FC236}">
              <a16:creationId xmlns:a16="http://schemas.microsoft.com/office/drawing/2014/main" id="{7C00D327-B734-4A80-8CD1-36E71ADF2B72}"/>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a:extLst>
            <a:ext uri="{FF2B5EF4-FFF2-40B4-BE49-F238E27FC236}">
              <a16:creationId xmlns:a16="http://schemas.microsoft.com/office/drawing/2014/main" id="{F35FBFCA-C61E-4279-A9F8-767EED4A2C9A}"/>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a:extLst>
            <a:ext uri="{FF2B5EF4-FFF2-40B4-BE49-F238E27FC236}">
              <a16:creationId xmlns:a16="http://schemas.microsoft.com/office/drawing/2014/main" id="{F4A94A55-A539-4D50-A2F4-DE4FA41DA87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a:extLst>
            <a:ext uri="{FF2B5EF4-FFF2-40B4-BE49-F238E27FC236}">
              <a16:creationId xmlns:a16="http://schemas.microsoft.com/office/drawing/2014/main" id="{772B0479-8E25-4AD6-A2A5-4DBCCF78964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a:extLst>
            <a:ext uri="{FF2B5EF4-FFF2-40B4-BE49-F238E27FC236}">
              <a16:creationId xmlns:a16="http://schemas.microsoft.com/office/drawing/2014/main" id="{5C011FD4-0883-4167-A110-377BA7D34F9F}"/>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a:extLst>
            <a:ext uri="{FF2B5EF4-FFF2-40B4-BE49-F238E27FC236}">
              <a16:creationId xmlns:a16="http://schemas.microsoft.com/office/drawing/2014/main" id="{62D957BF-6BBC-4B1C-8A1C-C1A8CE7F35F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a:extLst>
            <a:ext uri="{FF2B5EF4-FFF2-40B4-BE49-F238E27FC236}">
              <a16:creationId xmlns:a16="http://schemas.microsoft.com/office/drawing/2014/main" id="{95A0C259-F794-4D8A-AE84-81D340B5EBB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a:extLst>
            <a:ext uri="{FF2B5EF4-FFF2-40B4-BE49-F238E27FC236}">
              <a16:creationId xmlns:a16="http://schemas.microsoft.com/office/drawing/2014/main" id="{4281E6F7-75A7-4409-8609-A931411B027E}"/>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a:extLst>
            <a:ext uri="{FF2B5EF4-FFF2-40B4-BE49-F238E27FC236}">
              <a16:creationId xmlns:a16="http://schemas.microsoft.com/office/drawing/2014/main" id="{C442AF7D-E92F-4AF5-920E-BD9BE76B72D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a:extLst>
            <a:ext uri="{FF2B5EF4-FFF2-40B4-BE49-F238E27FC236}">
              <a16:creationId xmlns:a16="http://schemas.microsoft.com/office/drawing/2014/main" id="{D5855C0D-8CA1-44AB-BCDE-FF4BB3D703BB}"/>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663D3E99-98DF-4C8C-83AB-D4458E3B6FC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a:extLst>
            <a:ext uri="{FF2B5EF4-FFF2-40B4-BE49-F238E27FC236}">
              <a16:creationId xmlns:a16="http://schemas.microsoft.com/office/drawing/2014/main" id="{F73B4D55-4CF4-4014-9609-FE07F108E951}"/>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a:extLst>
            <a:ext uri="{FF2B5EF4-FFF2-40B4-BE49-F238E27FC236}">
              <a16:creationId xmlns:a16="http://schemas.microsoft.com/office/drawing/2014/main" id="{01CF4630-DEF6-49AB-B349-3B98554B9CA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9525</xdr:rowOff>
    </xdr:from>
    <xdr:to>
      <xdr:col>85</xdr:col>
      <xdr:colOff>126364</xdr:colOff>
      <xdr:row>41</xdr:row>
      <xdr:rowOff>97155</xdr:rowOff>
    </xdr:to>
    <xdr:cxnSp macro="">
      <xdr:nvCxnSpPr>
        <xdr:cNvPr id="509" name="直線コネクタ 508">
          <a:extLst>
            <a:ext uri="{FF2B5EF4-FFF2-40B4-BE49-F238E27FC236}">
              <a16:creationId xmlns:a16="http://schemas.microsoft.com/office/drawing/2014/main" id="{DE53EE82-2E89-4957-937C-C306C1761CA4}"/>
            </a:ext>
          </a:extLst>
        </xdr:cNvPr>
        <xdr:cNvCxnSpPr/>
      </xdr:nvCxnSpPr>
      <xdr:spPr>
        <a:xfrm flipV="1">
          <a:off x="16318864" y="566737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100982</xdr:rowOff>
    </xdr:from>
    <xdr:ext cx="405111" cy="259045"/>
    <xdr:sp macro="" textlink="">
      <xdr:nvSpPr>
        <xdr:cNvPr id="510" name="【一般廃棄物処理施設】&#10;有形固定資産減価償却率最小値テキスト">
          <a:extLst>
            <a:ext uri="{FF2B5EF4-FFF2-40B4-BE49-F238E27FC236}">
              <a16:creationId xmlns:a16="http://schemas.microsoft.com/office/drawing/2014/main" id="{49EE4B35-E12A-4184-A3C6-AE7B2209422C}"/>
            </a:ext>
          </a:extLst>
        </xdr:cNvPr>
        <xdr:cNvSpPr txBox="1"/>
      </xdr:nvSpPr>
      <xdr:spPr>
        <a:xfrm>
          <a:off x="16357600" y="713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97155</xdr:rowOff>
    </xdr:from>
    <xdr:to>
      <xdr:col>86</xdr:col>
      <xdr:colOff>25400</xdr:colOff>
      <xdr:row>41</xdr:row>
      <xdr:rowOff>97155</xdr:rowOff>
    </xdr:to>
    <xdr:cxnSp macro="">
      <xdr:nvCxnSpPr>
        <xdr:cNvPr id="511" name="直線コネクタ 510">
          <a:extLst>
            <a:ext uri="{FF2B5EF4-FFF2-40B4-BE49-F238E27FC236}">
              <a16:creationId xmlns:a16="http://schemas.microsoft.com/office/drawing/2014/main" id="{25A48D84-791E-4AA9-BD30-0FC2E1A3481B}"/>
            </a:ext>
          </a:extLst>
        </xdr:cNvPr>
        <xdr:cNvCxnSpPr/>
      </xdr:nvCxnSpPr>
      <xdr:spPr>
        <a:xfrm>
          <a:off x="16230600" y="7126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127652</xdr:rowOff>
    </xdr:from>
    <xdr:ext cx="405111" cy="259045"/>
    <xdr:sp macro="" textlink="">
      <xdr:nvSpPr>
        <xdr:cNvPr id="512" name="【一般廃棄物処理施設】&#10;有形固定資産減価償却率最大値テキスト">
          <a:extLst>
            <a:ext uri="{FF2B5EF4-FFF2-40B4-BE49-F238E27FC236}">
              <a16:creationId xmlns:a16="http://schemas.microsoft.com/office/drawing/2014/main" id="{21B05BD5-9472-468A-A6CD-6C8FDD648AE6}"/>
            </a:ext>
          </a:extLst>
        </xdr:cNvPr>
        <xdr:cNvSpPr txBox="1"/>
      </xdr:nvSpPr>
      <xdr:spPr>
        <a:xfrm>
          <a:off x="16357600" y="544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9525</xdr:rowOff>
    </xdr:from>
    <xdr:to>
      <xdr:col>86</xdr:col>
      <xdr:colOff>25400</xdr:colOff>
      <xdr:row>33</xdr:row>
      <xdr:rowOff>9525</xdr:rowOff>
    </xdr:to>
    <xdr:cxnSp macro="">
      <xdr:nvCxnSpPr>
        <xdr:cNvPr id="513" name="直線コネクタ 512">
          <a:extLst>
            <a:ext uri="{FF2B5EF4-FFF2-40B4-BE49-F238E27FC236}">
              <a16:creationId xmlns:a16="http://schemas.microsoft.com/office/drawing/2014/main" id="{C6DE001B-A510-4298-886B-186752BB4DFD}"/>
            </a:ext>
          </a:extLst>
        </xdr:cNvPr>
        <xdr:cNvCxnSpPr/>
      </xdr:nvCxnSpPr>
      <xdr:spPr>
        <a:xfrm>
          <a:off x="16230600" y="56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62882</xdr:rowOff>
    </xdr:from>
    <xdr:ext cx="405111" cy="259045"/>
    <xdr:sp macro="" textlink="">
      <xdr:nvSpPr>
        <xdr:cNvPr id="514" name="【一般廃棄物処理施設】&#10;有形固定資産減価償却率平均値テキスト">
          <a:extLst>
            <a:ext uri="{FF2B5EF4-FFF2-40B4-BE49-F238E27FC236}">
              <a16:creationId xmlns:a16="http://schemas.microsoft.com/office/drawing/2014/main" id="{A8766FF5-8457-4935-88BA-1D0E5D42C955}"/>
            </a:ext>
          </a:extLst>
        </xdr:cNvPr>
        <xdr:cNvSpPr txBox="1"/>
      </xdr:nvSpPr>
      <xdr:spPr>
        <a:xfrm>
          <a:off x="16357600" y="6406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84455</xdr:rowOff>
    </xdr:from>
    <xdr:to>
      <xdr:col>85</xdr:col>
      <xdr:colOff>177800</xdr:colOff>
      <xdr:row>38</xdr:row>
      <xdr:rowOff>14605</xdr:rowOff>
    </xdr:to>
    <xdr:sp macro="" textlink="">
      <xdr:nvSpPr>
        <xdr:cNvPr id="515" name="フローチャート: 判断 514">
          <a:extLst>
            <a:ext uri="{FF2B5EF4-FFF2-40B4-BE49-F238E27FC236}">
              <a16:creationId xmlns:a16="http://schemas.microsoft.com/office/drawing/2014/main" id="{4B953C23-34F4-47CF-8BB4-6FE6BA098B1F}"/>
            </a:ext>
          </a:extLst>
        </xdr:cNvPr>
        <xdr:cNvSpPr/>
      </xdr:nvSpPr>
      <xdr:spPr>
        <a:xfrm>
          <a:off x="162687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59690</xdr:rowOff>
    </xdr:from>
    <xdr:to>
      <xdr:col>81</xdr:col>
      <xdr:colOff>101600</xdr:colOff>
      <xdr:row>37</xdr:row>
      <xdr:rowOff>161290</xdr:rowOff>
    </xdr:to>
    <xdr:sp macro="" textlink="">
      <xdr:nvSpPr>
        <xdr:cNvPr id="516" name="フローチャート: 判断 515">
          <a:extLst>
            <a:ext uri="{FF2B5EF4-FFF2-40B4-BE49-F238E27FC236}">
              <a16:creationId xmlns:a16="http://schemas.microsoft.com/office/drawing/2014/main" id="{D6641472-6D68-4D5F-913B-240D246A8661}"/>
            </a:ext>
          </a:extLst>
        </xdr:cNvPr>
        <xdr:cNvSpPr/>
      </xdr:nvSpPr>
      <xdr:spPr>
        <a:xfrm>
          <a:off x="15430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44450</xdr:rowOff>
    </xdr:from>
    <xdr:to>
      <xdr:col>76</xdr:col>
      <xdr:colOff>165100</xdr:colOff>
      <xdr:row>37</xdr:row>
      <xdr:rowOff>146050</xdr:rowOff>
    </xdr:to>
    <xdr:sp macro="" textlink="">
      <xdr:nvSpPr>
        <xdr:cNvPr id="517" name="フローチャート: 判断 516">
          <a:extLst>
            <a:ext uri="{FF2B5EF4-FFF2-40B4-BE49-F238E27FC236}">
              <a16:creationId xmlns:a16="http://schemas.microsoft.com/office/drawing/2014/main" id="{A0F0849B-D6F3-4397-AF33-4787F99A4659}"/>
            </a:ext>
          </a:extLst>
        </xdr:cNvPr>
        <xdr:cNvSpPr/>
      </xdr:nvSpPr>
      <xdr:spPr>
        <a:xfrm>
          <a:off x="14541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33020</xdr:rowOff>
    </xdr:from>
    <xdr:to>
      <xdr:col>72</xdr:col>
      <xdr:colOff>38100</xdr:colOff>
      <xdr:row>37</xdr:row>
      <xdr:rowOff>134620</xdr:rowOff>
    </xdr:to>
    <xdr:sp macro="" textlink="">
      <xdr:nvSpPr>
        <xdr:cNvPr id="518" name="フローチャート: 判断 517">
          <a:extLst>
            <a:ext uri="{FF2B5EF4-FFF2-40B4-BE49-F238E27FC236}">
              <a16:creationId xmlns:a16="http://schemas.microsoft.com/office/drawing/2014/main" id="{36968710-0049-498D-BCE0-87EAE8033B7B}"/>
            </a:ext>
          </a:extLst>
        </xdr:cNvPr>
        <xdr:cNvSpPr/>
      </xdr:nvSpPr>
      <xdr:spPr>
        <a:xfrm>
          <a:off x="13652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61595</xdr:rowOff>
    </xdr:from>
    <xdr:to>
      <xdr:col>67</xdr:col>
      <xdr:colOff>101600</xdr:colOff>
      <xdr:row>37</xdr:row>
      <xdr:rowOff>163195</xdr:rowOff>
    </xdr:to>
    <xdr:sp macro="" textlink="">
      <xdr:nvSpPr>
        <xdr:cNvPr id="519" name="フローチャート: 判断 518">
          <a:extLst>
            <a:ext uri="{FF2B5EF4-FFF2-40B4-BE49-F238E27FC236}">
              <a16:creationId xmlns:a16="http://schemas.microsoft.com/office/drawing/2014/main" id="{9DF18DB4-2E44-419E-A531-4A90315364D5}"/>
            </a:ext>
          </a:extLst>
        </xdr:cNvPr>
        <xdr:cNvSpPr/>
      </xdr:nvSpPr>
      <xdr:spPr>
        <a:xfrm>
          <a:off x="12763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79988017-F760-4CAD-A505-C5FBEFA147D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FC807326-50F7-47FC-A831-7AA34EB9F2D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7D84A1DE-4EFC-4849-958C-844348B05E2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246D1444-7F3F-4EEA-95DF-FEB0E8BED5F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EFC6A555-76CA-42AE-AF5D-6435DD17A3E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130175</xdr:rowOff>
    </xdr:from>
    <xdr:to>
      <xdr:col>85</xdr:col>
      <xdr:colOff>177800</xdr:colOff>
      <xdr:row>37</xdr:row>
      <xdr:rowOff>60325</xdr:rowOff>
    </xdr:to>
    <xdr:sp macro="" textlink="">
      <xdr:nvSpPr>
        <xdr:cNvPr id="525" name="楕円 524">
          <a:extLst>
            <a:ext uri="{FF2B5EF4-FFF2-40B4-BE49-F238E27FC236}">
              <a16:creationId xmlns:a16="http://schemas.microsoft.com/office/drawing/2014/main" id="{EFAA2B53-9A30-438F-B135-1D8F964DF42A}"/>
            </a:ext>
          </a:extLst>
        </xdr:cNvPr>
        <xdr:cNvSpPr/>
      </xdr:nvSpPr>
      <xdr:spPr>
        <a:xfrm>
          <a:off x="16268700" y="63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153052</xdr:rowOff>
    </xdr:from>
    <xdr:ext cx="405111" cy="259045"/>
    <xdr:sp macro="" textlink="">
      <xdr:nvSpPr>
        <xdr:cNvPr id="526" name="【一般廃棄物処理施設】&#10;有形固定資産減価償却率該当値テキスト">
          <a:extLst>
            <a:ext uri="{FF2B5EF4-FFF2-40B4-BE49-F238E27FC236}">
              <a16:creationId xmlns:a16="http://schemas.microsoft.com/office/drawing/2014/main" id="{DA48ABE0-DAD3-482D-A3C9-38AE789A3EC3}"/>
            </a:ext>
          </a:extLst>
        </xdr:cNvPr>
        <xdr:cNvSpPr txBox="1"/>
      </xdr:nvSpPr>
      <xdr:spPr>
        <a:xfrm>
          <a:off x="16357600"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126365</xdr:rowOff>
    </xdr:from>
    <xdr:to>
      <xdr:col>81</xdr:col>
      <xdr:colOff>101600</xdr:colOff>
      <xdr:row>37</xdr:row>
      <xdr:rowOff>56515</xdr:rowOff>
    </xdr:to>
    <xdr:sp macro="" textlink="">
      <xdr:nvSpPr>
        <xdr:cNvPr id="527" name="楕円 526">
          <a:extLst>
            <a:ext uri="{FF2B5EF4-FFF2-40B4-BE49-F238E27FC236}">
              <a16:creationId xmlns:a16="http://schemas.microsoft.com/office/drawing/2014/main" id="{B61271DB-2CA1-46A6-8AF8-127BD19C7299}"/>
            </a:ext>
          </a:extLst>
        </xdr:cNvPr>
        <xdr:cNvSpPr/>
      </xdr:nvSpPr>
      <xdr:spPr>
        <a:xfrm>
          <a:off x="154305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5715</xdr:rowOff>
    </xdr:from>
    <xdr:to>
      <xdr:col>85</xdr:col>
      <xdr:colOff>127000</xdr:colOff>
      <xdr:row>37</xdr:row>
      <xdr:rowOff>9525</xdr:rowOff>
    </xdr:to>
    <xdr:cxnSp macro="">
      <xdr:nvCxnSpPr>
        <xdr:cNvPr id="528" name="直線コネクタ 527">
          <a:extLst>
            <a:ext uri="{FF2B5EF4-FFF2-40B4-BE49-F238E27FC236}">
              <a16:creationId xmlns:a16="http://schemas.microsoft.com/office/drawing/2014/main" id="{BFCD057C-8AA2-4282-9B0F-B9A10258664F}"/>
            </a:ext>
          </a:extLst>
        </xdr:cNvPr>
        <xdr:cNvCxnSpPr/>
      </xdr:nvCxnSpPr>
      <xdr:spPr>
        <a:xfrm>
          <a:off x="15481300" y="634936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145415</xdr:rowOff>
    </xdr:from>
    <xdr:to>
      <xdr:col>76</xdr:col>
      <xdr:colOff>165100</xdr:colOff>
      <xdr:row>37</xdr:row>
      <xdr:rowOff>75565</xdr:rowOff>
    </xdr:to>
    <xdr:sp macro="" textlink="">
      <xdr:nvSpPr>
        <xdr:cNvPr id="529" name="楕円 528">
          <a:extLst>
            <a:ext uri="{FF2B5EF4-FFF2-40B4-BE49-F238E27FC236}">
              <a16:creationId xmlns:a16="http://schemas.microsoft.com/office/drawing/2014/main" id="{A99940AD-F5B2-4DBC-9719-7BAA05701F1E}"/>
            </a:ext>
          </a:extLst>
        </xdr:cNvPr>
        <xdr:cNvSpPr/>
      </xdr:nvSpPr>
      <xdr:spPr>
        <a:xfrm>
          <a:off x="145415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5715</xdr:rowOff>
    </xdr:from>
    <xdr:to>
      <xdr:col>81</xdr:col>
      <xdr:colOff>50800</xdr:colOff>
      <xdr:row>37</xdr:row>
      <xdr:rowOff>24765</xdr:rowOff>
    </xdr:to>
    <xdr:cxnSp macro="">
      <xdr:nvCxnSpPr>
        <xdr:cNvPr id="530" name="直線コネクタ 529">
          <a:extLst>
            <a:ext uri="{FF2B5EF4-FFF2-40B4-BE49-F238E27FC236}">
              <a16:creationId xmlns:a16="http://schemas.microsoft.com/office/drawing/2014/main" id="{EDC27E56-2AD5-4AB1-9BAD-CABE03A86A09}"/>
            </a:ext>
          </a:extLst>
        </xdr:cNvPr>
        <xdr:cNvCxnSpPr/>
      </xdr:nvCxnSpPr>
      <xdr:spPr>
        <a:xfrm flipV="1">
          <a:off x="14592300" y="634936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103505</xdr:rowOff>
    </xdr:from>
    <xdr:to>
      <xdr:col>72</xdr:col>
      <xdr:colOff>38100</xdr:colOff>
      <xdr:row>37</xdr:row>
      <xdr:rowOff>33655</xdr:rowOff>
    </xdr:to>
    <xdr:sp macro="" textlink="">
      <xdr:nvSpPr>
        <xdr:cNvPr id="531" name="楕円 530">
          <a:extLst>
            <a:ext uri="{FF2B5EF4-FFF2-40B4-BE49-F238E27FC236}">
              <a16:creationId xmlns:a16="http://schemas.microsoft.com/office/drawing/2014/main" id="{4F583908-B83C-41BC-A64E-84353BC9DD00}"/>
            </a:ext>
          </a:extLst>
        </xdr:cNvPr>
        <xdr:cNvSpPr/>
      </xdr:nvSpPr>
      <xdr:spPr>
        <a:xfrm>
          <a:off x="136525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154305</xdr:rowOff>
    </xdr:from>
    <xdr:to>
      <xdr:col>76</xdr:col>
      <xdr:colOff>114300</xdr:colOff>
      <xdr:row>37</xdr:row>
      <xdr:rowOff>24765</xdr:rowOff>
    </xdr:to>
    <xdr:cxnSp macro="">
      <xdr:nvCxnSpPr>
        <xdr:cNvPr id="532" name="直線コネクタ 531">
          <a:extLst>
            <a:ext uri="{FF2B5EF4-FFF2-40B4-BE49-F238E27FC236}">
              <a16:creationId xmlns:a16="http://schemas.microsoft.com/office/drawing/2014/main" id="{F2449E30-7D5D-4E73-BD78-0067C1631838}"/>
            </a:ext>
          </a:extLst>
        </xdr:cNvPr>
        <xdr:cNvCxnSpPr/>
      </xdr:nvCxnSpPr>
      <xdr:spPr>
        <a:xfrm>
          <a:off x="13703300" y="632650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92075</xdr:rowOff>
    </xdr:from>
    <xdr:to>
      <xdr:col>67</xdr:col>
      <xdr:colOff>101600</xdr:colOff>
      <xdr:row>37</xdr:row>
      <xdr:rowOff>22225</xdr:rowOff>
    </xdr:to>
    <xdr:sp macro="" textlink="">
      <xdr:nvSpPr>
        <xdr:cNvPr id="533" name="楕円 532">
          <a:extLst>
            <a:ext uri="{FF2B5EF4-FFF2-40B4-BE49-F238E27FC236}">
              <a16:creationId xmlns:a16="http://schemas.microsoft.com/office/drawing/2014/main" id="{41C2C7BA-EF2F-4680-816B-6B176E9907C9}"/>
            </a:ext>
          </a:extLst>
        </xdr:cNvPr>
        <xdr:cNvSpPr/>
      </xdr:nvSpPr>
      <xdr:spPr>
        <a:xfrm>
          <a:off x="1276350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142875</xdr:rowOff>
    </xdr:from>
    <xdr:to>
      <xdr:col>71</xdr:col>
      <xdr:colOff>177800</xdr:colOff>
      <xdr:row>36</xdr:row>
      <xdr:rowOff>154305</xdr:rowOff>
    </xdr:to>
    <xdr:cxnSp macro="">
      <xdr:nvCxnSpPr>
        <xdr:cNvPr id="534" name="直線コネクタ 533">
          <a:extLst>
            <a:ext uri="{FF2B5EF4-FFF2-40B4-BE49-F238E27FC236}">
              <a16:creationId xmlns:a16="http://schemas.microsoft.com/office/drawing/2014/main" id="{2A329748-71ED-48F5-ABBB-3E8757CFC268}"/>
            </a:ext>
          </a:extLst>
        </xdr:cNvPr>
        <xdr:cNvCxnSpPr/>
      </xdr:nvCxnSpPr>
      <xdr:spPr>
        <a:xfrm>
          <a:off x="12814300" y="63150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152417</xdr:rowOff>
    </xdr:from>
    <xdr:ext cx="405111" cy="259045"/>
    <xdr:sp macro="" textlink="">
      <xdr:nvSpPr>
        <xdr:cNvPr id="535" name="n_1aveValue【一般廃棄物処理施設】&#10;有形固定資産減価償却率">
          <a:extLst>
            <a:ext uri="{FF2B5EF4-FFF2-40B4-BE49-F238E27FC236}">
              <a16:creationId xmlns:a16="http://schemas.microsoft.com/office/drawing/2014/main" id="{4733C3CF-7C4F-48FC-A288-8F782F44FA3A}"/>
            </a:ext>
          </a:extLst>
        </xdr:cNvPr>
        <xdr:cNvSpPr txBox="1"/>
      </xdr:nvSpPr>
      <xdr:spPr>
        <a:xfrm>
          <a:off x="152660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137177</xdr:rowOff>
    </xdr:from>
    <xdr:ext cx="405111" cy="259045"/>
    <xdr:sp macro="" textlink="">
      <xdr:nvSpPr>
        <xdr:cNvPr id="536" name="n_2aveValue【一般廃棄物処理施設】&#10;有形固定資産減価償却率">
          <a:extLst>
            <a:ext uri="{FF2B5EF4-FFF2-40B4-BE49-F238E27FC236}">
              <a16:creationId xmlns:a16="http://schemas.microsoft.com/office/drawing/2014/main" id="{3DFA7262-AAC5-4CA6-B1FD-E71DBFEB20D0}"/>
            </a:ext>
          </a:extLst>
        </xdr:cNvPr>
        <xdr:cNvSpPr txBox="1"/>
      </xdr:nvSpPr>
      <xdr:spPr>
        <a:xfrm>
          <a:off x="14389744" y="648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125747</xdr:rowOff>
    </xdr:from>
    <xdr:ext cx="405111" cy="259045"/>
    <xdr:sp macro="" textlink="">
      <xdr:nvSpPr>
        <xdr:cNvPr id="537" name="n_3aveValue【一般廃棄物処理施設】&#10;有形固定資産減価償却率">
          <a:extLst>
            <a:ext uri="{FF2B5EF4-FFF2-40B4-BE49-F238E27FC236}">
              <a16:creationId xmlns:a16="http://schemas.microsoft.com/office/drawing/2014/main" id="{C24EA590-E3B7-4E77-826A-44FA4FC155EE}"/>
            </a:ext>
          </a:extLst>
        </xdr:cNvPr>
        <xdr:cNvSpPr txBox="1"/>
      </xdr:nvSpPr>
      <xdr:spPr>
        <a:xfrm>
          <a:off x="13500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154322</xdr:rowOff>
    </xdr:from>
    <xdr:ext cx="405111" cy="259045"/>
    <xdr:sp macro="" textlink="">
      <xdr:nvSpPr>
        <xdr:cNvPr id="538" name="n_4aveValue【一般廃棄物処理施設】&#10;有形固定資産減価償却率">
          <a:extLst>
            <a:ext uri="{FF2B5EF4-FFF2-40B4-BE49-F238E27FC236}">
              <a16:creationId xmlns:a16="http://schemas.microsoft.com/office/drawing/2014/main" id="{EABC7150-0DC9-4B3F-8DF0-930F113EC149}"/>
            </a:ext>
          </a:extLst>
        </xdr:cNvPr>
        <xdr:cNvSpPr txBox="1"/>
      </xdr:nvSpPr>
      <xdr:spPr>
        <a:xfrm>
          <a:off x="12611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73042</xdr:rowOff>
    </xdr:from>
    <xdr:ext cx="405111" cy="259045"/>
    <xdr:sp macro="" textlink="">
      <xdr:nvSpPr>
        <xdr:cNvPr id="539" name="n_1mainValue【一般廃棄物処理施設】&#10;有形固定資産減価償却率">
          <a:extLst>
            <a:ext uri="{FF2B5EF4-FFF2-40B4-BE49-F238E27FC236}">
              <a16:creationId xmlns:a16="http://schemas.microsoft.com/office/drawing/2014/main" id="{5FC50761-3B9D-4634-BEC8-44F2E8F8AF79}"/>
            </a:ext>
          </a:extLst>
        </xdr:cNvPr>
        <xdr:cNvSpPr txBox="1"/>
      </xdr:nvSpPr>
      <xdr:spPr>
        <a:xfrm>
          <a:off x="15266044" y="607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92092</xdr:rowOff>
    </xdr:from>
    <xdr:ext cx="405111" cy="259045"/>
    <xdr:sp macro="" textlink="">
      <xdr:nvSpPr>
        <xdr:cNvPr id="540" name="n_2mainValue【一般廃棄物処理施設】&#10;有形固定資産減価償却率">
          <a:extLst>
            <a:ext uri="{FF2B5EF4-FFF2-40B4-BE49-F238E27FC236}">
              <a16:creationId xmlns:a16="http://schemas.microsoft.com/office/drawing/2014/main" id="{931C7F40-6D67-4FD5-A3C8-2736FD84F339}"/>
            </a:ext>
          </a:extLst>
        </xdr:cNvPr>
        <xdr:cNvSpPr txBox="1"/>
      </xdr:nvSpPr>
      <xdr:spPr>
        <a:xfrm>
          <a:off x="143897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50182</xdr:rowOff>
    </xdr:from>
    <xdr:ext cx="405111" cy="259045"/>
    <xdr:sp macro="" textlink="">
      <xdr:nvSpPr>
        <xdr:cNvPr id="541" name="n_3mainValue【一般廃棄物処理施設】&#10;有形固定資産減価償却率">
          <a:extLst>
            <a:ext uri="{FF2B5EF4-FFF2-40B4-BE49-F238E27FC236}">
              <a16:creationId xmlns:a16="http://schemas.microsoft.com/office/drawing/2014/main" id="{221E1A2F-8B67-439A-A544-026CF4557D26}"/>
            </a:ext>
          </a:extLst>
        </xdr:cNvPr>
        <xdr:cNvSpPr txBox="1"/>
      </xdr:nvSpPr>
      <xdr:spPr>
        <a:xfrm>
          <a:off x="13500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38752</xdr:rowOff>
    </xdr:from>
    <xdr:ext cx="405111" cy="259045"/>
    <xdr:sp macro="" textlink="">
      <xdr:nvSpPr>
        <xdr:cNvPr id="542" name="n_4mainValue【一般廃棄物処理施設】&#10;有形固定資産減価償却率">
          <a:extLst>
            <a:ext uri="{FF2B5EF4-FFF2-40B4-BE49-F238E27FC236}">
              <a16:creationId xmlns:a16="http://schemas.microsoft.com/office/drawing/2014/main" id="{3EC9075C-3291-4603-82D2-D238C9C296D1}"/>
            </a:ext>
          </a:extLst>
        </xdr:cNvPr>
        <xdr:cNvSpPr txBox="1"/>
      </xdr:nvSpPr>
      <xdr:spPr>
        <a:xfrm>
          <a:off x="12611744" y="60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E07881B5-44AF-455A-9E21-9AEFF9FC5A0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E35E3C5F-38CC-43EE-9A03-8618E3E79D3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BC1910D4-30AF-42E7-A87D-CBB4F6EE9A0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8BAE5978-FDFD-4832-BBC9-9FFA1037865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610F5BC3-6A54-4420-8BE6-1B9E9AC5943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7BF0A547-F0F8-4230-BB7B-A3680837F55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E9CD10B3-B852-40E4-A35E-59BE216A1C5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2AFEE4E0-93D2-4AB3-863B-9194DF683D8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8C7A06F9-D4B4-403F-BEB1-3E3E8D75E1A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3D00DA5D-1FD1-45BF-AC7C-128C675AE71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a:extLst>
            <a:ext uri="{FF2B5EF4-FFF2-40B4-BE49-F238E27FC236}">
              <a16:creationId xmlns:a16="http://schemas.microsoft.com/office/drawing/2014/main" id="{E31E567A-5C29-42B1-8046-D89BD6EC532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a:extLst>
            <a:ext uri="{FF2B5EF4-FFF2-40B4-BE49-F238E27FC236}">
              <a16:creationId xmlns:a16="http://schemas.microsoft.com/office/drawing/2014/main" id="{1CF376DA-0919-4F1B-9C36-B4C7DC8D3481}"/>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a:extLst>
            <a:ext uri="{FF2B5EF4-FFF2-40B4-BE49-F238E27FC236}">
              <a16:creationId xmlns:a16="http://schemas.microsoft.com/office/drawing/2014/main" id="{118783F0-054D-4E01-99D9-62244ADA4E7E}"/>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a:extLst>
            <a:ext uri="{FF2B5EF4-FFF2-40B4-BE49-F238E27FC236}">
              <a16:creationId xmlns:a16="http://schemas.microsoft.com/office/drawing/2014/main" id="{C17190B0-A7F4-47D5-AB79-76D72667FC54}"/>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1B6C545F-6AD4-4DFC-84EC-04EA9C87DC57}"/>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97FF0E6D-3C22-48E2-8EEA-1F90C042F43D}"/>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a:extLst>
            <a:ext uri="{FF2B5EF4-FFF2-40B4-BE49-F238E27FC236}">
              <a16:creationId xmlns:a16="http://schemas.microsoft.com/office/drawing/2014/main" id="{DC46DD38-A826-40BA-AB20-33EA7E333234}"/>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a:extLst>
            <a:ext uri="{FF2B5EF4-FFF2-40B4-BE49-F238E27FC236}">
              <a16:creationId xmlns:a16="http://schemas.microsoft.com/office/drawing/2014/main" id="{F6C881FC-55D6-402F-A9D0-58443CB1328F}"/>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a:extLst>
            <a:ext uri="{FF2B5EF4-FFF2-40B4-BE49-F238E27FC236}">
              <a16:creationId xmlns:a16="http://schemas.microsoft.com/office/drawing/2014/main" id="{8CC9B9ED-2D26-4C7B-A92A-125DA449DC3B}"/>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a:extLst>
            <a:ext uri="{FF2B5EF4-FFF2-40B4-BE49-F238E27FC236}">
              <a16:creationId xmlns:a16="http://schemas.microsoft.com/office/drawing/2014/main" id="{BABBE774-1B0E-4821-AAEF-3372221CA932}"/>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E8CA20E3-0527-4C7D-8871-224AF0144CA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a:extLst>
            <a:ext uri="{FF2B5EF4-FFF2-40B4-BE49-F238E27FC236}">
              <a16:creationId xmlns:a16="http://schemas.microsoft.com/office/drawing/2014/main" id="{4ACB1080-A011-4B7A-BBFA-191C020AE98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a:extLst>
            <a:ext uri="{FF2B5EF4-FFF2-40B4-BE49-F238E27FC236}">
              <a16:creationId xmlns:a16="http://schemas.microsoft.com/office/drawing/2014/main" id="{D56A6171-C0D8-4F96-8405-4C84FCA8BF9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66987</xdr:rowOff>
    </xdr:from>
    <xdr:to>
      <xdr:col>116</xdr:col>
      <xdr:colOff>62864</xdr:colOff>
      <xdr:row>42</xdr:row>
      <xdr:rowOff>17419</xdr:rowOff>
    </xdr:to>
    <xdr:cxnSp macro="">
      <xdr:nvCxnSpPr>
        <xdr:cNvPr id="566" name="直線コネクタ 565">
          <a:extLst>
            <a:ext uri="{FF2B5EF4-FFF2-40B4-BE49-F238E27FC236}">
              <a16:creationId xmlns:a16="http://schemas.microsoft.com/office/drawing/2014/main" id="{787FEBDE-C83B-455A-A3E5-4B5588CD5B03}"/>
            </a:ext>
          </a:extLst>
        </xdr:cNvPr>
        <xdr:cNvCxnSpPr/>
      </xdr:nvCxnSpPr>
      <xdr:spPr>
        <a:xfrm flipV="1">
          <a:off x="22160864" y="5724837"/>
          <a:ext cx="0" cy="1493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21246</xdr:rowOff>
    </xdr:from>
    <xdr:ext cx="469744" cy="259045"/>
    <xdr:sp macro="" textlink="">
      <xdr:nvSpPr>
        <xdr:cNvPr id="567" name="【一般廃棄物処理施設】&#10;一人当たり有形固定資産（償却資産）額最小値テキスト">
          <a:extLst>
            <a:ext uri="{FF2B5EF4-FFF2-40B4-BE49-F238E27FC236}">
              <a16:creationId xmlns:a16="http://schemas.microsoft.com/office/drawing/2014/main" id="{CA79C980-70D0-4F9E-93E8-72472512885B}"/>
            </a:ext>
          </a:extLst>
        </xdr:cNvPr>
        <xdr:cNvSpPr txBox="1"/>
      </xdr:nvSpPr>
      <xdr:spPr>
        <a:xfrm>
          <a:off x="22199600" y="7222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17419</xdr:rowOff>
    </xdr:from>
    <xdr:to>
      <xdr:col>116</xdr:col>
      <xdr:colOff>152400</xdr:colOff>
      <xdr:row>42</xdr:row>
      <xdr:rowOff>17419</xdr:rowOff>
    </xdr:to>
    <xdr:cxnSp macro="">
      <xdr:nvCxnSpPr>
        <xdr:cNvPr id="568" name="直線コネクタ 567">
          <a:extLst>
            <a:ext uri="{FF2B5EF4-FFF2-40B4-BE49-F238E27FC236}">
              <a16:creationId xmlns:a16="http://schemas.microsoft.com/office/drawing/2014/main" id="{2021F67A-EA87-49F8-BCD8-1D98C3E3F126}"/>
            </a:ext>
          </a:extLst>
        </xdr:cNvPr>
        <xdr:cNvCxnSpPr/>
      </xdr:nvCxnSpPr>
      <xdr:spPr>
        <a:xfrm>
          <a:off x="22072600" y="7218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13664</xdr:rowOff>
    </xdr:from>
    <xdr:ext cx="599010" cy="259045"/>
    <xdr:sp macro="" textlink="">
      <xdr:nvSpPr>
        <xdr:cNvPr id="569" name="【一般廃棄物処理施設】&#10;一人当たり有形固定資産（償却資産）額最大値テキスト">
          <a:extLst>
            <a:ext uri="{FF2B5EF4-FFF2-40B4-BE49-F238E27FC236}">
              <a16:creationId xmlns:a16="http://schemas.microsoft.com/office/drawing/2014/main" id="{C636E3BC-841C-4C99-9364-10CFB6A486F9}"/>
            </a:ext>
          </a:extLst>
        </xdr:cNvPr>
        <xdr:cNvSpPr txBox="1"/>
      </xdr:nvSpPr>
      <xdr:spPr>
        <a:xfrm>
          <a:off x="22199600" y="5500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66987</xdr:rowOff>
    </xdr:from>
    <xdr:to>
      <xdr:col>116</xdr:col>
      <xdr:colOff>152400</xdr:colOff>
      <xdr:row>33</xdr:row>
      <xdr:rowOff>66987</xdr:rowOff>
    </xdr:to>
    <xdr:cxnSp macro="">
      <xdr:nvCxnSpPr>
        <xdr:cNvPr id="570" name="直線コネクタ 569">
          <a:extLst>
            <a:ext uri="{FF2B5EF4-FFF2-40B4-BE49-F238E27FC236}">
              <a16:creationId xmlns:a16="http://schemas.microsoft.com/office/drawing/2014/main" id="{E14FD6E9-4DC8-4FF4-90ED-2FF359DBBA6A}"/>
            </a:ext>
          </a:extLst>
        </xdr:cNvPr>
        <xdr:cNvCxnSpPr/>
      </xdr:nvCxnSpPr>
      <xdr:spPr>
        <a:xfrm>
          <a:off x="22072600" y="5724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123380</xdr:rowOff>
    </xdr:from>
    <xdr:ext cx="534377" cy="259045"/>
    <xdr:sp macro="" textlink="">
      <xdr:nvSpPr>
        <xdr:cNvPr id="571" name="【一般廃棄物処理施設】&#10;一人当たり有形固定資産（償却資産）額平均値テキスト">
          <a:extLst>
            <a:ext uri="{FF2B5EF4-FFF2-40B4-BE49-F238E27FC236}">
              <a16:creationId xmlns:a16="http://schemas.microsoft.com/office/drawing/2014/main" id="{01254197-6E82-4BA1-911C-7D96D87E27BA}"/>
            </a:ext>
          </a:extLst>
        </xdr:cNvPr>
        <xdr:cNvSpPr txBox="1"/>
      </xdr:nvSpPr>
      <xdr:spPr>
        <a:xfrm>
          <a:off x="22199600" y="6467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100502</xdr:rowOff>
    </xdr:from>
    <xdr:to>
      <xdr:col>116</xdr:col>
      <xdr:colOff>114300</xdr:colOff>
      <xdr:row>39</xdr:row>
      <xdr:rowOff>30652</xdr:rowOff>
    </xdr:to>
    <xdr:sp macro="" textlink="">
      <xdr:nvSpPr>
        <xdr:cNvPr id="572" name="フローチャート: 判断 571">
          <a:extLst>
            <a:ext uri="{FF2B5EF4-FFF2-40B4-BE49-F238E27FC236}">
              <a16:creationId xmlns:a16="http://schemas.microsoft.com/office/drawing/2014/main" id="{68E8F0ED-99E8-471F-892C-97A0880F7EB0}"/>
            </a:ext>
          </a:extLst>
        </xdr:cNvPr>
        <xdr:cNvSpPr/>
      </xdr:nvSpPr>
      <xdr:spPr>
        <a:xfrm>
          <a:off x="22110700" y="6615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110683</xdr:rowOff>
    </xdr:from>
    <xdr:to>
      <xdr:col>112</xdr:col>
      <xdr:colOff>38100</xdr:colOff>
      <xdr:row>39</xdr:row>
      <xdr:rowOff>40833</xdr:rowOff>
    </xdr:to>
    <xdr:sp macro="" textlink="">
      <xdr:nvSpPr>
        <xdr:cNvPr id="573" name="フローチャート: 判断 572">
          <a:extLst>
            <a:ext uri="{FF2B5EF4-FFF2-40B4-BE49-F238E27FC236}">
              <a16:creationId xmlns:a16="http://schemas.microsoft.com/office/drawing/2014/main" id="{75E9C026-86F7-461E-9070-6AF1EEDF8148}"/>
            </a:ext>
          </a:extLst>
        </xdr:cNvPr>
        <xdr:cNvSpPr/>
      </xdr:nvSpPr>
      <xdr:spPr>
        <a:xfrm>
          <a:off x="21272500" y="6625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129596</xdr:rowOff>
    </xdr:from>
    <xdr:to>
      <xdr:col>107</xdr:col>
      <xdr:colOff>101600</xdr:colOff>
      <xdr:row>39</xdr:row>
      <xdr:rowOff>59746</xdr:rowOff>
    </xdr:to>
    <xdr:sp macro="" textlink="">
      <xdr:nvSpPr>
        <xdr:cNvPr id="574" name="フローチャート: 判断 573">
          <a:extLst>
            <a:ext uri="{FF2B5EF4-FFF2-40B4-BE49-F238E27FC236}">
              <a16:creationId xmlns:a16="http://schemas.microsoft.com/office/drawing/2014/main" id="{68C5C086-CE14-4D1D-AE07-F8CEED8F4448}"/>
            </a:ext>
          </a:extLst>
        </xdr:cNvPr>
        <xdr:cNvSpPr/>
      </xdr:nvSpPr>
      <xdr:spPr>
        <a:xfrm>
          <a:off x="20383500" y="664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143190</xdr:rowOff>
    </xdr:from>
    <xdr:to>
      <xdr:col>102</xdr:col>
      <xdr:colOff>165100</xdr:colOff>
      <xdr:row>39</xdr:row>
      <xdr:rowOff>73340</xdr:rowOff>
    </xdr:to>
    <xdr:sp macro="" textlink="">
      <xdr:nvSpPr>
        <xdr:cNvPr id="575" name="フローチャート: 判断 574">
          <a:extLst>
            <a:ext uri="{FF2B5EF4-FFF2-40B4-BE49-F238E27FC236}">
              <a16:creationId xmlns:a16="http://schemas.microsoft.com/office/drawing/2014/main" id="{03F58183-EDD9-44FB-9C62-0E72C1F1E155}"/>
            </a:ext>
          </a:extLst>
        </xdr:cNvPr>
        <xdr:cNvSpPr/>
      </xdr:nvSpPr>
      <xdr:spPr>
        <a:xfrm>
          <a:off x="19494500" y="665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168671</xdr:rowOff>
    </xdr:from>
    <xdr:to>
      <xdr:col>98</xdr:col>
      <xdr:colOff>38100</xdr:colOff>
      <xdr:row>39</xdr:row>
      <xdr:rowOff>98821</xdr:rowOff>
    </xdr:to>
    <xdr:sp macro="" textlink="">
      <xdr:nvSpPr>
        <xdr:cNvPr id="576" name="フローチャート: 判断 575">
          <a:extLst>
            <a:ext uri="{FF2B5EF4-FFF2-40B4-BE49-F238E27FC236}">
              <a16:creationId xmlns:a16="http://schemas.microsoft.com/office/drawing/2014/main" id="{CD9AACDD-FF53-40C1-B2B1-2807273B22B1}"/>
            </a:ext>
          </a:extLst>
        </xdr:cNvPr>
        <xdr:cNvSpPr/>
      </xdr:nvSpPr>
      <xdr:spPr>
        <a:xfrm>
          <a:off x="18605500" y="668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130A85CA-D34D-4E17-8102-BF105D6BC6C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BBE4E34A-805A-4D80-A074-EA092A70A31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C48A897B-1847-4B7C-B07D-5FB27496A6C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10A9C34A-4FB8-42D0-8E84-BCC9A3594B4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321F7832-C047-4FBF-872E-759AB264669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31748</xdr:rowOff>
    </xdr:from>
    <xdr:to>
      <xdr:col>116</xdr:col>
      <xdr:colOff>114300</xdr:colOff>
      <xdr:row>39</xdr:row>
      <xdr:rowOff>133348</xdr:rowOff>
    </xdr:to>
    <xdr:sp macro="" textlink="">
      <xdr:nvSpPr>
        <xdr:cNvPr id="582" name="楕円 581">
          <a:extLst>
            <a:ext uri="{FF2B5EF4-FFF2-40B4-BE49-F238E27FC236}">
              <a16:creationId xmlns:a16="http://schemas.microsoft.com/office/drawing/2014/main" id="{96A1FF98-F595-4D1E-B401-0BA9F5FD05B6}"/>
            </a:ext>
          </a:extLst>
        </xdr:cNvPr>
        <xdr:cNvSpPr/>
      </xdr:nvSpPr>
      <xdr:spPr>
        <a:xfrm>
          <a:off x="22110700" y="671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10175</xdr:rowOff>
    </xdr:from>
    <xdr:ext cx="534377" cy="259045"/>
    <xdr:sp macro="" textlink="">
      <xdr:nvSpPr>
        <xdr:cNvPr id="583" name="【一般廃棄物処理施設】&#10;一人当たり有形固定資産（償却資産）額該当値テキスト">
          <a:extLst>
            <a:ext uri="{FF2B5EF4-FFF2-40B4-BE49-F238E27FC236}">
              <a16:creationId xmlns:a16="http://schemas.microsoft.com/office/drawing/2014/main" id="{72C1DE02-5359-470D-BD2B-A9A12A8C5ACB}"/>
            </a:ext>
          </a:extLst>
        </xdr:cNvPr>
        <xdr:cNvSpPr txBox="1"/>
      </xdr:nvSpPr>
      <xdr:spPr>
        <a:xfrm>
          <a:off x="22199600" y="669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48908</xdr:rowOff>
    </xdr:from>
    <xdr:to>
      <xdr:col>112</xdr:col>
      <xdr:colOff>38100</xdr:colOff>
      <xdr:row>39</xdr:row>
      <xdr:rowOff>150508</xdr:rowOff>
    </xdr:to>
    <xdr:sp macro="" textlink="">
      <xdr:nvSpPr>
        <xdr:cNvPr id="584" name="楕円 583">
          <a:extLst>
            <a:ext uri="{FF2B5EF4-FFF2-40B4-BE49-F238E27FC236}">
              <a16:creationId xmlns:a16="http://schemas.microsoft.com/office/drawing/2014/main" id="{AFBD45D3-6FDB-4FC9-9ECF-7BBBFC4010B0}"/>
            </a:ext>
          </a:extLst>
        </xdr:cNvPr>
        <xdr:cNvSpPr/>
      </xdr:nvSpPr>
      <xdr:spPr>
        <a:xfrm>
          <a:off x="21272500" y="673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82548</xdr:rowOff>
    </xdr:from>
    <xdr:to>
      <xdr:col>116</xdr:col>
      <xdr:colOff>63500</xdr:colOff>
      <xdr:row>39</xdr:row>
      <xdr:rowOff>99708</xdr:rowOff>
    </xdr:to>
    <xdr:cxnSp macro="">
      <xdr:nvCxnSpPr>
        <xdr:cNvPr id="585" name="直線コネクタ 584">
          <a:extLst>
            <a:ext uri="{FF2B5EF4-FFF2-40B4-BE49-F238E27FC236}">
              <a16:creationId xmlns:a16="http://schemas.microsoft.com/office/drawing/2014/main" id="{085E64C0-308D-43C2-A34F-E4F74F810A67}"/>
            </a:ext>
          </a:extLst>
        </xdr:cNvPr>
        <xdr:cNvCxnSpPr/>
      </xdr:nvCxnSpPr>
      <xdr:spPr>
        <a:xfrm flipV="1">
          <a:off x="21323300" y="6769098"/>
          <a:ext cx="838200" cy="1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95489</xdr:rowOff>
    </xdr:from>
    <xdr:to>
      <xdr:col>107</xdr:col>
      <xdr:colOff>101600</xdr:colOff>
      <xdr:row>40</xdr:row>
      <xdr:rowOff>25639</xdr:rowOff>
    </xdr:to>
    <xdr:sp macro="" textlink="">
      <xdr:nvSpPr>
        <xdr:cNvPr id="586" name="楕円 585">
          <a:extLst>
            <a:ext uri="{FF2B5EF4-FFF2-40B4-BE49-F238E27FC236}">
              <a16:creationId xmlns:a16="http://schemas.microsoft.com/office/drawing/2014/main" id="{249080C4-05F6-46DB-A913-39CE99B9FA4D}"/>
            </a:ext>
          </a:extLst>
        </xdr:cNvPr>
        <xdr:cNvSpPr/>
      </xdr:nvSpPr>
      <xdr:spPr>
        <a:xfrm>
          <a:off x="20383500" y="678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99708</xdr:rowOff>
    </xdr:from>
    <xdr:to>
      <xdr:col>111</xdr:col>
      <xdr:colOff>177800</xdr:colOff>
      <xdr:row>39</xdr:row>
      <xdr:rowOff>146289</xdr:rowOff>
    </xdr:to>
    <xdr:cxnSp macro="">
      <xdr:nvCxnSpPr>
        <xdr:cNvPr id="587" name="直線コネクタ 586">
          <a:extLst>
            <a:ext uri="{FF2B5EF4-FFF2-40B4-BE49-F238E27FC236}">
              <a16:creationId xmlns:a16="http://schemas.microsoft.com/office/drawing/2014/main" id="{00E4B97A-F6BC-4365-B20F-2B8AA8E88408}"/>
            </a:ext>
          </a:extLst>
        </xdr:cNvPr>
        <xdr:cNvCxnSpPr/>
      </xdr:nvCxnSpPr>
      <xdr:spPr>
        <a:xfrm flipV="1">
          <a:off x="20434300" y="6786258"/>
          <a:ext cx="889000" cy="4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95725</xdr:rowOff>
    </xdr:from>
    <xdr:to>
      <xdr:col>102</xdr:col>
      <xdr:colOff>165100</xdr:colOff>
      <xdr:row>40</xdr:row>
      <xdr:rowOff>25875</xdr:rowOff>
    </xdr:to>
    <xdr:sp macro="" textlink="">
      <xdr:nvSpPr>
        <xdr:cNvPr id="588" name="楕円 587">
          <a:extLst>
            <a:ext uri="{FF2B5EF4-FFF2-40B4-BE49-F238E27FC236}">
              <a16:creationId xmlns:a16="http://schemas.microsoft.com/office/drawing/2014/main" id="{4715F3B8-DEE8-474D-9A5F-A9603451D658}"/>
            </a:ext>
          </a:extLst>
        </xdr:cNvPr>
        <xdr:cNvSpPr/>
      </xdr:nvSpPr>
      <xdr:spPr>
        <a:xfrm>
          <a:off x="19494500" y="678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146289</xdr:rowOff>
    </xdr:from>
    <xdr:to>
      <xdr:col>107</xdr:col>
      <xdr:colOff>50800</xdr:colOff>
      <xdr:row>39</xdr:row>
      <xdr:rowOff>146525</xdr:rowOff>
    </xdr:to>
    <xdr:cxnSp macro="">
      <xdr:nvCxnSpPr>
        <xdr:cNvPr id="589" name="直線コネクタ 588">
          <a:extLst>
            <a:ext uri="{FF2B5EF4-FFF2-40B4-BE49-F238E27FC236}">
              <a16:creationId xmlns:a16="http://schemas.microsoft.com/office/drawing/2014/main" id="{74194D3A-0F94-4D9E-AE00-42615B9FDB32}"/>
            </a:ext>
          </a:extLst>
        </xdr:cNvPr>
        <xdr:cNvCxnSpPr/>
      </xdr:nvCxnSpPr>
      <xdr:spPr>
        <a:xfrm flipV="1">
          <a:off x="19545300" y="6832839"/>
          <a:ext cx="889000" cy="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107978</xdr:rowOff>
    </xdr:from>
    <xdr:to>
      <xdr:col>98</xdr:col>
      <xdr:colOff>38100</xdr:colOff>
      <xdr:row>40</xdr:row>
      <xdr:rowOff>38128</xdr:rowOff>
    </xdr:to>
    <xdr:sp macro="" textlink="">
      <xdr:nvSpPr>
        <xdr:cNvPr id="590" name="楕円 589">
          <a:extLst>
            <a:ext uri="{FF2B5EF4-FFF2-40B4-BE49-F238E27FC236}">
              <a16:creationId xmlns:a16="http://schemas.microsoft.com/office/drawing/2014/main" id="{EBE86F6C-15AB-46DF-BA28-024DC7886BA0}"/>
            </a:ext>
          </a:extLst>
        </xdr:cNvPr>
        <xdr:cNvSpPr/>
      </xdr:nvSpPr>
      <xdr:spPr>
        <a:xfrm>
          <a:off x="18605500" y="679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146525</xdr:rowOff>
    </xdr:from>
    <xdr:to>
      <xdr:col>102</xdr:col>
      <xdr:colOff>114300</xdr:colOff>
      <xdr:row>39</xdr:row>
      <xdr:rowOff>158778</xdr:rowOff>
    </xdr:to>
    <xdr:cxnSp macro="">
      <xdr:nvCxnSpPr>
        <xdr:cNvPr id="591" name="直線コネクタ 590">
          <a:extLst>
            <a:ext uri="{FF2B5EF4-FFF2-40B4-BE49-F238E27FC236}">
              <a16:creationId xmlns:a16="http://schemas.microsoft.com/office/drawing/2014/main" id="{99154D09-068D-4B76-8AA7-1DD48B7BD478}"/>
            </a:ext>
          </a:extLst>
        </xdr:cNvPr>
        <xdr:cNvCxnSpPr/>
      </xdr:nvCxnSpPr>
      <xdr:spPr>
        <a:xfrm flipV="1">
          <a:off x="18656300" y="6833075"/>
          <a:ext cx="889000" cy="1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57360</xdr:rowOff>
    </xdr:from>
    <xdr:ext cx="534377" cy="259045"/>
    <xdr:sp macro="" textlink="">
      <xdr:nvSpPr>
        <xdr:cNvPr id="592" name="n_1aveValue【一般廃棄物処理施設】&#10;一人当たり有形固定資産（償却資産）額">
          <a:extLst>
            <a:ext uri="{FF2B5EF4-FFF2-40B4-BE49-F238E27FC236}">
              <a16:creationId xmlns:a16="http://schemas.microsoft.com/office/drawing/2014/main" id="{15AE0CDB-650E-40AB-9F87-1618F653CC7D}"/>
            </a:ext>
          </a:extLst>
        </xdr:cNvPr>
        <xdr:cNvSpPr txBox="1"/>
      </xdr:nvSpPr>
      <xdr:spPr>
        <a:xfrm>
          <a:off x="21043411" y="640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76273</xdr:rowOff>
    </xdr:from>
    <xdr:ext cx="534377" cy="259045"/>
    <xdr:sp macro="" textlink="">
      <xdr:nvSpPr>
        <xdr:cNvPr id="593" name="n_2aveValue【一般廃棄物処理施設】&#10;一人当たり有形固定資産（償却資産）額">
          <a:extLst>
            <a:ext uri="{FF2B5EF4-FFF2-40B4-BE49-F238E27FC236}">
              <a16:creationId xmlns:a16="http://schemas.microsoft.com/office/drawing/2014/main" id="{5275C4E8-AABE-4DA9-9ABC-7A64E6BAC548}"/>
            </a:ext>
          </a:extLst>
        </xdr:cNvPr>
        <xdr:cNvSpPr txBox="1"/>
      </xdr:nvSpPr>
      <xdr:spPr>
        <a:xfrm>
          <a:off x="20167111" y="641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89867</xdr:rowOff>
    </xdr:from>
    <xdr:ext cx="534377" cy="259045"/>
    <xdr:sp macro="" textlink="">
      <xdr:nvSpPr>
        <xdr:cNvPr id="594" name="n_3aveValue【一般廃棄物処理施設】&#10;一人当たり有形固定資産（償却資産）額">
          <a:extLst>
            <a:ext uri="{FF2B5EF4-FFF2-40B4-BE49-F238E27FC236}">
              <a16:creationId xmlns:a16="http://schemas.microsoft.com/office/drawing/2014/main" id="{5CB00131-7BE8-45CA-B08F-DF799AD31FF1}"/>
            </a:ext>
          </a:extLst>
        </xdr:cNvPr>
        <xdr:cNvSpPr txBox="1"/>
      </xdr:nvSpPr>
      <xdr:spPr>
        <a:xfrm>
          <a:off x="19278111" y="643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115348</xdr:rowOff>
    </xdr:from>
    <xdr:ext cx="534377" cy="259045"/>
    <xdr:sp macro="" textlink="">
      <xdr:nvSpPr>
        <xdr:cNvPr id="595" name="n_4aveValue【一般廃棄物処理施設】&#10;一人当たり有形固定資産（償却資産）額">
          <a:extLst>
            <a:ext uri="{FF2B5EF4-FFF2-40B4-BE49-F238E27FC236}">
              <a16:creationId xmlns:a16="http://schemas.microsoft.com/office/drawing/2014/main" id="{04D1C2AC-F7CD-4BEF-A310-30DCA2D229AB}"/>
            </a:ext>
          </a:extLst>
        </xdr:cNvPr>
        <xdr:cNvSpPr txBox="1"/>
      </xdr:nvSpPr>
      <xdr:spPr>
        <a:xfrm>
          <a:off x="18389111" y="645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141635</xdr:rowOff>
    </xdr:from>
    <xdr:ext cx="534377" cy="259045"/>
    <xdr:sp macro="" textlink="">
      <xdr:nvSpPr>
        <xdr:cNvPr id="596" name="n_1mainValue【一般廃棄物処理施設】&#10;一人当たり有形固定資産（償却資産）額">
          <a:extLst>
            <a:ext uri="{FF2B5EF4-FFF2-40B4-BE49-F238E27FC236}">
              <a16:creationId xmlns:a16="http://schemas.microsoft.com/office/drawing/2014/main" id="{4AC05439-975B-4039-B0FA-7A0498DE7CC4}"/>
            </a:ext>
          </a:extLst>
        </xdr:cNvPr>
        <xdr:cNvSpPr txBox="1"/>
      </xdr:nvSpPr>
      <xdr:spPr>
        <a:xfrm>
          <a:off x="21043411" y="6828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16766</xdr:rowOff>
    </xdr:from>
    <xdr:ext cx="534377" cy="259045"/>
    <xdr:sp macro="" textlink="">
      <xdr:nvSpPr>
        <xdr:cNvPr id="597" name="n_2mainValue【一般廃棄物処理施設】&#10;一人当たり有形固定資産（償却資産）額">
          <a:extLst>
            <a:ext uri="{FF2B5EF4-FFF2-40B4-BE49-F238E27FC236}">
              <a16:creationId xmlns:a16="http://schemas.microsoft.com/office/drawing/2014/main" id="{D05DC100-C7DD-4819-A57E-92089E3BE7AC}"/>
            </a:ext>
          </a:extLst>
        </xdr:cNvPr>
        <xdr:cNvSpPr txBox="1"/>
      </xdr:nvSpPr>
      <xdr:spPr>
        <a:xfrm>
          <a:off x="20167111" y="687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17002</xdr:rowOff>
    </xdr:from>
    <xdr:ext cx="534377" cy="259045"/>
    <xdr:sp macro="" textlink="">
      <xdr:nvSpPr>
        <xdr:cNvPr id="598" name="n_3mainValue【一般廃棄物処理施設】&#10;一人当たり有形固定資産（償却資産）額">
          <a:extLst>
            <a:ext uri="{FF2B5EF4-FFF2-40B4-BE49-F238E27FC236}">
              <a16:creationId xmlns:a16="http://schemas.microsoft.com/office/drawing/2014/main" id="{60DB7901-EF60-4944-9A04-B654550E810C}"/>
            </a:ext>
          </a:extLst>
        </xdr:cNvPr>
        <xdr:cNvSpPr txBox="1"/>
      </xdr:nvSpPr>
      <xdr:spPr>
        <a:xfrm>
          <a:off x="19278111" y="687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29255</xdr:rowOff>
    </xdr:from>
    <xdr:ext cx="534377" cy="259045"/>
    <xdr:sp macro="" textlink="">
      <xdr:nvSpPr>
        <xdr:cNvPr id="599" name="n_4mainValue【一般廃棄物処理施設】&#10;一人当たり有形固定資産（償却資産）額">
          <a:extLst>
            <a:ext uri="{FF2B5EF4-FFF2-40B4-BE49-F238E27FC236}">
              <a16:creationId xmlns:a16="http://schemas.microsoft.com/office/drawing/2014/main" id="{58FA2E70-C9F8-43CD-B77D-AAAA9580F24B}"/>
            </a:ext>
          </a:extLst>
        </xdr:cNvPr>
        <xdr:cNvSpPr txBox="1"/>
      </xdr:nvSpPr>
      <xdr:spPr>
        <a:xfrm>
          <a:off x="18389111" y="688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4DDD97B0-AC23-4A28-89F3-441EFB4BA6B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A3053DF4-0A26-4143-8530-0C53F51FE19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B8504F05-7642-4627-9CC0-66DBFA02C3C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DF15DF1D-8E9B-4F5F-B00F-AC692DBF643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28D29233-55B6-4985-BC82-D9DCEB5F3B4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FA7B394C-BDDC-4446-8D51-5A60A0C428E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AAB11E90-B948-4F62-9AC9-3D7880D1FFE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C2D7B6AA-6E29-43D9-AFE9-97753F9A9AAA}"/>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08" name="正方形/長方形 607">
          <a:extLst>
            <a:ext uri="{FF2B5EF4-FFF2-40B4-BE49-F238E27FC236}">
              <a16:creationId xmlns:a16="http://schemas.microsoft.com/office/drawing/2014/main" id="{4498D387-6319-49F3-A8C9-D066948571C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9" name="正方形/長方形 608">
          <a:extLst>
            <a:ext uri="{FF2B5EF4-FFF2-40B4-BE49-F238E27FC236}">
              <a16:creationId xmlns:a16="http://schemas.microsoft.com/office/drawing/2014/main" id="{9C5BDA36-1794-448E-B595-46646BE3A83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0" name="正方形/長方形 609">
          <a:extLst>
            <a:ext uri="{FF2B5EF4-FFF2-40B4-BE49-F238E27FC236}">
              <a16:creationId xmlns:a16="http://schemas.microsoft.com/office/drawing/2014/main" id="{C0280C58-0CB9-4655-B3FC-D864F59C86E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1" name="正方形/長方形 610">
          <a:extLst>
            <a:ext uri="{FF2B5EF4-FFF2-40B4-BE49-F238E27FC236}">
              <a16:creationId xmlns:a16="http://schemas.microsoft.com/office/drawing/2014/main" id="{823709F0-A3ED-45B4-B114-9DDB7AF4853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2" name="正方形/長方形 611">
          <a:extLst>
            <a:ext uri="{FF2B5EF4-FFF2-40B4-BE49-F238E27FC236}">
              <a16:creationId xmlns:a16="http://schemas.microsoft.com/office/drawing/2014/main" id="{C54ABEFE-9E9C-46C3-B55D-B7153E62ED9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3" name="正方形/長方形 612">
          <a:extLst>
            <a:ext uri="{FF2B5EF4-FFF2-40B4-BE49-F238E27FC236}">
              <a16:creationId xmlns:a16="http://schemas.microsoft.com/office/drawing/2014/main" id="{9982931A-FD23-4133-8447-0F68AC48D15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4" name="正方形/長方形 613">
          <a:extLst>
            <a:ext uri="{FF2B5EF4-FFF2-40B4-BE49-F238E27FC236}">
              <a16:creationId xmlns:a16="http://schemas.microsoft.com/office/drawing/2014/main" id="{4F74A8E7-A5A4-47EB-8936-3FA62D2D14E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5" name="正方形/長方形 614">
          <a:extLst>
            <a:ext uri="{FF2B5EF4-FFF2-40B4-BE49-F238E27FC236}">
              <a16:creationId xmlns:a16="http://schemas.microsoft.com/office/drawing/2014/main" id="{21F17423-CA75-4473-8CFC-B04AEE3DD0F4}"/>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16" name="正方形/長方形 615">
          <a:extLst>
            <a:ext uri="{FF2B5EF4-FFF2-40B4-BE49-F238E27FC236}">
              <a16:creationId xmlns:a16="http://schemas.microsoft.com/office/drawing/2014/main" id="{E7D7788E-024A-460D-A102-C53624085F5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7" name="正方形/長方形 616">
          <a:extLst>
            <a:ext uri="{FF2B5EF4-FFF2-40B4-BE49-F238E27FC236}">
              <a16:creationId xmlns:a16="http://schemas.microsoft.com/office/drawing/2014/main" id="{620D0B39-162C-4165-97F1-723856BDFC2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8" name="正方形/長方形 617">
          <a:extLst>
            <a:ext uri="{FF2B5EF4-FFF2-40B4-BE49-F238E27FC236}">
              <a16:creationId xmlns:a16="http://schemas.microsoft.com/office/drawing/2014/main" id="{4F5877B6-80B6-481C-8E5E-F90BC38C3D1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9" name="正方形/長方形 618">
          <a:extLst>
            <a:ext uri="{FF2B5EF4-FFF2-40B4-BE49-F238E27FC236}">
              <a16:creationId xmlns:a16="http://schemas.microsoft.com/office/drawing/2014/main" id="{214F6E76-4C99-4001-BA64-AE7A6B500D4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0" name="正方形/長方形 619">
          <a:extLst>
            <a:ext uri="{FF2B5EF4-FFF2-40B4-BE49-F238E27FC236}">
              <a16:creationId xmlns:a16="http://schemas.microsoft.com/office/drawing/2014/main" id="{5B100B9F-F88C-49B5-B7F4-FD6A13B8152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1" name="正方形/長方形 620">
          <a:extLst>
            <a:ext uri="{FF2B5EF4-FFF2-40B4-BE49-F238E27FC236}">
              <a16:creationId xmlns:a16="http://schemas.microsoft.com/office/drawing/2014/main" id="{4DA887D1-4C65-46AF-9AE6-7725F8C4751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2" name="正方形/長方形 621">
          <a:extLst>
            <a:ext uri="{FF2B5EF4-FFF2-40B4-BE49-F238E27FC236}">
              <a16:creationId xmlns:a16="http://schemas.microsoft.com/office/drawing/2014/main" id="{2AE6F991-3449-4653-AED7-0E1B3422B2B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3" name="正方形/長方形 622">
          <a:extLst>
            <a:ext uri="{FF2B5EF4-FFF2-40B4-BE49-F238E27FC236}">
              <a16:creationId xmlns:a16="http://schemas.microsoft.com/office/drawing/2014/main" id="{C15B2124-863B-4C3F-882B-2C3B96327EF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4" name="テキスト ボックス 623">
          <a:extLst>
            <a:ext uri="{FF2B5EF4-FFF2-40B4-BE49-F238E27FC236}">
              <a16:creationId xmlns:a16="http://schemas.microsoft.com/office/drawing/2014/main" id="{E51EE7A6-7FF9-4F56-9A56-D063833A51B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5" name="直線コネクタ 624">
          <a:extLst>
            <a:ext uri="{FF2B5EF4-FFF2-40B4-BE49-F238E27FC236}">
              <a16:creationId xmlns:a16="http://schemas.microsoft.com/office/drawing/2014/main" id="{3E0ED6BB-6393-4098-97E7-B2327F5EB3D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6" name="テキスト ボックス 625">
          <a:extLst>
            <a:ext uri="{FF2B5EF4-FFF2-40B4-BE49-F238E27FC236}">
              <a16:creationId xmlns:a16="http://schemas.microsoft.com/office/drawing/2014/main" id="{068929B8-4275-43FD-B698-47E24B3370E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27" name="直線コネクタ 626">
          <a:extLst>
            <a:ext uri="{FF2B5EF4-FFF2-40B4-BE49-F238E27FC236}">
              <a16:creationId xmlns:a16="http://schemas.microsoft.com/office/drawing/2014/main" id="{38CFAAC6-E2DC-457E-89AD-1F7DB0674C9F}"/>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28" name="テキスト ボックス 627">
          <a:extLst>
            <a:ext uri="{FF2B5EF4-FFF2-40B4-BE49-F238E27FC236}">
              <a16:creationId xmlns:a16="http://schemas.microsoft.com/office/drawing/2014/main" id="{ECCF49DE-8372-4648-9515-757F7B18A0DA}"/>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29" name="直線コネクタ 628">
          <a:extLst>
            <a:ext uri="{FF2B5EF4-FFF2-40B4-BE49-F238E27FC236}">
              <a16:creationId xmlns:a16="http://schemas.microsoft.com/office/drawing/2014/main" id="{DDFEA2DA-E39D-41A1-86C6-93CD29EB3D9A}"/>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30" name="テキスト ボックス 629">
          <a:extLst>
            <a:ext uri="{FF2B5EF4-FFF2-40B4-BE49-F238E27FC236}">
              <a16:creationId xmlns:a16="http://schemas.microsoft.com/office/drawing/2014/main" id="{4ED11E5B-7592-4F4B-A275-C8B82B46F42C}"/>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31" name="直線コネクタ 630">
          <a:extLst>
            <a:ext uri="{FF2B5EF4-FFF2-40B4-BE49-F238E27FC236}">
              <a16:creationId xmlns:a16="http://schemas.microsoft.com/office/drawing/2014/main" id="{FE84935E-4BFB-49F1-B289-F3A9A8D062A8}"/>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32" name="テキスト ボックス 631">
          <a:extLst>
            <a:ext uri="{FF2B5EF4-FFF2-40B4-BE49-F238E27FC236}">
              <a16:creationId xmlns:a16="http://schemas.microsoft.com/office/drawing/2014/main" id="{E9FF6471-84F4-406B-8256-A450C5BCFBF9}"/>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33" name="直線コネクタ 632">
          <a:extLst>
            <a:ext uri="{FF2B5EF4-FFF2-40B4-BE49-F238E27FC236}">
              <a16:creationId xmlns:a16="http://schemas.microsoft.com/office/drawing/2014/main" id="{E02815D9-D8DA-45CC-98DD-52F060A0119A}"/>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34" name="テキスト ボックス 633">
          <a:extLst>
            <a:ext uri="{FF2B5EF4-FFF2-40B4-BE49-F238E27FC236}">
              <a16:creationId xmlns:a16="http://schemas.microsoft.com/office/drawing/2014/main" id="{C2F831A7-9FD8-4A32-9AC8-91DFF56490B2}"/>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5" name="直線コネクタ 634">
          <a:extLst>
            <a:ext uri="{FF2B5EF4-FFF2-40B4-BE49-F238E27FC236}">
              <a16:creationId xmlns:a16="http://schemas.microsoft.com/office/drawing/2014/main" id="{A6F01972-E2DF-43FF-B795-07B2DEADDDD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36" name="テキスト ボックス 635">
          <a:extLst>
            <a:ext uri="{FF2B5EF4-FFF2-40B4-BE49-F238E27FC236}">
              <a16:creationId xmlns:a16="http://schemas.microsoft.com/office/drawing/2014/main" id="{F64EBF73-3C3C-45A1-BBBD-579CBEBFAC27}"/>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7" name="【消防施設】&#10;有形固定資産減価償却率グラフ枠">
          <a:extLst>
            <a:ext uri="{FF2B5EF4-FFF2-40B4-BE49-F238E27FC236}">
              <a16:creationId xmlns:a16="http://schemas.microsoft.com/office/drawing/2014/main" id="{433F11DF-CEF4-4EBC-95C1-2E0A910F143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97537</xdr:rowOff>
    </xdr:from>
    <xdr:to>
      <xdr:col>85</xdr:col>
      <xdr:colOff>126364</xdr:colOff>
      <xdr:row>84</xdr:row>
      <xdr:rowOff>154687</xdr:rowOff>
    </xdr:to>
    <xdr:cxnSp macro="">
      <xdr:nvCxnSpPr>
        <xdr:cNvPr id="638" name="直線コネクタ 637">
          <a:extLst>
            <a:ext uri="{FF2B5EF4-FFF2-40B4-BE49-F238E27FC236}">
              <a16:creationId xmlns:a16="http://schemas.microsoft.com/office/drawing/2014/main" id="{08AE3F20-464B-4ADD-8D72-AD16A22111AA}"/>
            </a:ext>
          </a:extLst>
        </xdr:cNvPr>
        <xdr:cNvCxnSpPr/>
      </xdr:nvCxnSpPr>
      <xdr:spPr>
        <a:xfrm flipV="1">
          <a:off x="16318864" y="13299187"/>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158514</xdr:rowOff>
    </xdr:from>
    <xdr:ext cx="405111" cy="259045"/>
    <xdr:sp macro="" textlink="">
      <xdr:nvSpPr>
        <xdr:cNvPr id="639" name="【消防施設】&#10;有形固定資産減価償却率最小値テキスト">
          <a:extLst>
            <a:ext uri="{FF2B5EF4-FFF2-40B4-BE49-F238E27FC236}">
              <a16:creationId xmlns:a16="http://schemas.microsoft.com/office/drawing/2014/main" id="{8391A559-430C-4B38-B43C-740545B1EFB6}"/>
            </a:ext>
          </a:extLst>
        </xdr:cNvPr>
        <xdr:cNvSpPr txBox="1"/>
      </xdr:nvSpPr>
      <xdr:spPr>
        <a:xfrm>
          <a:off x="16357600" y="14560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84</xdr:row>
      <xdr:rowOff>154687</xdr:rowOff>
    </xdr:from>
    <xdr:to>
      <xdr:col>86</xdr:col>
      <xdr:colOff>25400</xdr:colOff>
      <xdr:row>84</xdr:row>
      <xdr:rowOff>154687</xdr:rowOff>
    </xdr:to>
    <xdr:cxnSp macro="">
      <xdr:nvCxnSpPr>
        <xdr:cNvPr id="640" name="直線コネクタ 639">
          <a:extLst>
            <a:ext uri="{FF2B5EF4-FFF2-40B4-BE49-F238E27FC236}">
              <a16:creationId xmlns:a16="http://schemas.microsoft.com/office/drawing/2014/main" id="{25E86DBB-240F-47CD-AD71-FD8B925F78FB}"/>
            </a:ext>
          </a:extLst>
        </xdr:cNvPr>
        <xdr:cNvCxnSpPr/>
      </xdr:nvCxnSpPr>
      <xdr:spPr>
        <a:xfrm>
          <a:off x="16230600" y="14556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44214</xdr:rowOff>
    </xdr:from>
    <xdr:ext cx="405111" cy="259045"/>
    <xdr:sp macro="" textlink="">
      <xdr:nvSpPr>
        <xdr:cNvPr id="641" name="【消防施設】&#10;有形固定資産減価償却率最大値テキスト">
          <a:extLst>
            <a:ext uri="{FF2B5EF4-FFF2-40B4-BE49-F238E27FC236}">
              <a16:creationId xmlns:a16="http://schemas.microsoft.com/office/drawing/2014/main" id="{EAA07D7C-CE63-473D-BD34-382FC74EC7C2}"/>
            </a:ext>
          </a:extLst>
        </xdr:cNvPr>
        <xdr:cNvSpPr txBox="1"/>
      </xdr:nvSpPr>
      <xdr:spPr>
        <a:xfrm>
          <a:off x="16357600" y="1307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97537</xdr:rowOff>
    </xdr:from>
    <xdr:to>
      <xdr:col>86</xdr:col>
      <xdr:colOff>25400</xdr:colOff>
      <xdr:row>77</xdr:row>
      <xdr:rowOff>97537</xdr:rowOff>
    </xdr:to>
    <xdr:cxnSp macro="">
      <xdr:nvCxnSpPr>
        <xdr:cNvPr id="642" name="直線コネクタ 641">
          <a:extLst>
            <a:ext uri="{FF2B5EF4-FFF2-40B4-BE49-F238E27FC236}">
              <a16:creationId xmlns:a16="http://schemas.microsoft.com/office/drawing/2014/main" id="{C78FD0C6-74B4-4FEC-BB53-3469B7B57BAC}"/>
            </a:ext>
          </a:extLst>
        </xdr:cNvPr>
        <xdr:cNvCxnSpPr/>
      </xdr:nvCxnSpPr>
      <xdr:spPr>
        <a:xfrm>
          <a:off x="16230600" y="13299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38879</xdr:rowOff>
    </xdr:from>
    <xdr:ext cx="405111" cy="259045"/>
    <xdr:sp macro="" textlink="">
      <xdr:nvSpPr>
        <xdr:cNvPr id="643" name="【消防施設】&#10;有形固定資産減価償却率平均値テキスト">
          <a:extLst>
            <a:ext uri="{FF2B5EF4-FFF2-40B4-BE49-F238E27FC236}">
              <a16:creationId xmlns:a16="http://schemas.microsoft.com/office/drawing/2014/main" id="{B871C1BB-3729-4A73-B05C-CC298EBA4826}"/>
            </a:ext>
          </a:extLst>
        </xdr:cNvPr>
        <xdr:cNvSpPr txBox="1"/>
      </xdr:nvSpPr>
      <xdr:spPr>
        <a:xfrm>
          <a:off x="16357600" y="137548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60452</xdr:rowOff>
    </xdr:from>
    <xdr:to>
      <xdr:col>85</xdr:col>
      <xdr:colOff>177800</xdr:colOff>
      <xdr:row>80</xdr:row>
      <xdr:rowOff>162052</xdr:rowOff>
    </xdr:to>
    <xdr:sp macro="" textlink="">
      <xdr:nvSpPr>
        <xdr:cNvPr id="644" name="フローチャート: 判断 643">
          <a:extLst>
            <a:ext uri="{FF2B5EF4-FFF2-40B4-BE49-F238E27FC236}">
              <a16:creationId xmlns:a16="http://schemas.microsoft.com/office/drawing/2014/main" id="{D1436C00-F2B3-4D50-8A48-1FD05A3C9B0C}"/>
            </a:ext>
          </a:extLst>
        </xdr:cNvPr>
        <xdr:cNvSpPr/>
      </xdr:nvSpPr>
      <xdr:spPr>
        <a:xfrm>
          <a:off x="16268700" y="1377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44450</xdr:rowOff>
    </xdr:from>
    <xdr:to>
      <xdr:col>81</xdr:col>
      <xdr:colOff>101600</xdr:colOff>
      <xdr:row>80</xdr:row>
      <xdr:rowOff>146050</xdr:rowOff>
    </xdr:to>
    <xdr:sp macro="" textlink="">
      <xdr:nvSpPr>
        <xdr:cNvPr id="645" name="フローチャート: 判断 644">
          <a:extLst>
            <a:ext uri="{FF2B5EF4-FFF2-40B4-BE49-F238E27FC236}">
              <a16:creationId xmlns:a16="http://schemas.microsoft.com/office/drawing/2014/main" id="{4A76AEB3-A55A-40D2-B1CB-8E6591B6AE7E}"/>
            </a:ext>
          </a:extLst>
        </xdr:cNvPr>
        <xdr:cNvSpPr/>
      </xdr:nvSpPr>
      <xdr:spPr>
        <a:xfrm>
          <a:off x="15430500" y="1376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17018</xdr:rowOff>
    </xdr:from>
    <xdr:to>
      <xdr:col>76</xdr:col>
      <xdr:colOff>165100</xdr:colOff>
      <xdr:row>80</xdr:row>
      <xdr:rowOff>118618</xdr:rowOff>
    </xdr:to>
    <xdr:sp macro="" textlink="">
      <xdr:nvSpPr>
        <xdr:cNvPr id="646" name="フローチャート: 判断 645">
          <a:extLst>
            <a:ext uri="{FF2B5EF4-FFF2-40B4-BE49-F238E27FC236}">
              <a16:creationId xmlns:a16="http://schemas.microsoft.com/office/drawing/2014/main" id="{DC3850D9-6DFB-486D-B9B0-A50E20FE0CED}"/>
            </a:ext>
          </a:extLst>
        </xdr:cNvPr>
        <xdr:cNvSpPr/>
      </xdr:nvSpPr>
      <xdr:spPr>
        <a:xfrm>
          <a:off x="14541500" y="1373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163322</xdr:rowOff>
    </xdr:from>
    <xdr:to>
      <xdr:col>72</xdr:col>
      <xdr:colOff>38100</xdr:colOff>
      <xdr:row>80</xdr:row>
      <xdr:rowOff>93472</xdr:rowOff>
    </xdr:to>
    <xdr:sp macro="" textlink="">
      <xdr:nvSpPr>
        <xdr:cNvPr id="647" name="フローチャート: 判断 646">
          <a:extLst>
            <a:ext uri="{FF2B5EF4-FFF2-40B4-BE49-F238E27FC236}">
              <a16:creationId xmlns:a16="http://schemas.microsoft.com/office/drawing/2014/main" id="{3F28F853-4631-4CA9-9402-D4004F9596EB}"/>
            </a:ext>
          </a:extLst>
        </xdr:cNvPr>
        <xdr:cNvSpPr/>
      </xdr:nvSpPr>
      <xdr:spPr>
        <a:xfrm>
          <a:off x="13652500" y="1370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138176</xdr:rowOff>
    </xdr:from>
    <xdr:to>
      <xdr:col>67</xdr:col>
      <xdr:colOff>101600</xdr:colOff>
      <xdr:row>80</xdr:row>
      <xdr:rowOff>68326</xdr:rowOff>
    </xdr:to>
    <xdr:sp macro="" textlink="">
      <xdr:nvSpPr>
        <xdr:cNvPr id="648" name="フローチャート: 判断 647">
          <a:extLst>
            <a:ext uri="{FF2B5EF4-FFF2-40B4-BE49-F238E27FC236}">
              <a16:creationId xmlns:a16="http://schemas.microsoft.com/office/drawing/2014/main" id="{A5FB816D-7E02-4C2E-AB99-3F4780C9A991}"/>
            </a:ext>
          </a:extLst>
        </xdr:cNvPr>
        <xdr:cNvSpPr/>
      </xdr:nvSpPr>
      <xdr:spPr>
        <a:xfrm>
          <a:off x="12763500" y="1368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9" name="テキスト ボックス 648">
          <a:extLst>
            <a:ext uri="{FF2B5EF4-FFF2-40B4-BE49-F238E27FC236}">
              <a16:creationId xmlns:a16="http://schemas.microsoft.com/office/drawing/2014/main" id="{78A68161-EEE4-4D0A-A267-8B9E3049054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8006DD1E-9D1E-457A-B8F8-28B1DF4F312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DF9580FA-296C-4684-806C-13346A481B5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345F7FE7-C258-47C3-80F7-53391854A6A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F3BA0397-7DA2-4444-8876-9A2E2234B1B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14732</xdr:rowOff>
    </xdr:from>
    <xdr:to>
      <xdr:col>85</xdr:col>
      <xdr:colOff>177800</xdr:colOff>
      <xdr:row>80</xdr:row>
      <xdr:rowOff>116332</xdr:rowOff>
    </xdr:to>
    <xdr:sp macro="" textlink="">
      <xdr:nvSpPr>
        <xdr:cNvPr id="654" name="楕円 653">
          <a:extLst>
            <a:ext uri="{FF2B5EF4-FFF2-40B4-BE49-F238E27FC236}">
              <a16:creationId xmlns:a16="http://schemas.microsoft.com/office/drawing/2014/main" id="{D1E48112-0E5B-4D89-9931-5BACC4340B52}"/>
            </a:ext>
          </a:extLst>
        </xdr:cNvPr>
        <xdr:cNvSpPr/>
      </xdr:nvSpPr>
      <xdr:spPr>
        <a:xfrm>
          <a:off x="16268700" y="1373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37609</xdr:rowOff>
    </xdr:from>
    <xdr:ext cx="405111" cy="259045"/>
    <xdr:sp macro="" textlink="">
      <xdr:nvSpPr>
        <xdr:cNvPr id="655" name="【消防施設】&#10;有形固定資産減価償却率該当値テキスト">
          <a:extLst>
            <a:ext uri="{FF2B5EF4-FFF2-40B4-BE49-F238E27FC236}">
              <a16:creationId xmlns:a16="http://schemas.microsoft.com/office/drawing/2014/main" id="{765834A3-0F4B-4597-914D-65993294C223}"/>
            </a:ext>
          </a:extLst>
        </xdr:cNvPr>
        <xdr:cNvSpPr txBox="1"/>
      </xdr:nvSpPr>
      <xdr:spPr>
        <a:xfrm>
          <a:off x="16357600" y="13582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10161</xdr:rowOff>
    </xdr:from>
    <xdr:to>
      <xdr:col>81</xdr:col>
      <xdr:colOff>101600</xdr:colOff>
      <xdr:row>80</xdr:row>
      <xdr:rowOff>111761</xdr:rowOff>
    </xdr:to>
    <xdr:sp macro="" textlink="">
      <xdr:nvSpPr>
        <xdr:cNvPr id="656" name="楕円 655">
          <a:extLst>
            <a:ext uri="{FF2B5EF4-FFF2-40B4-BE49-F238E27FC236}">
              <a16:creationId xmlns:a16="http://schemas.microsoft.com/office/drawing/2014/main" id="{A1BE504E-5D81-4B87-8ADB-7F1930CC781D}"/>
            </a:ext>
          </a:extLst>
        </xdr:cNvPr>
        <xdr:cNvSpPr/>
      </xdr:nvSpPr>
      <xdr:spPr>
        <a:xfrm>
          <a:off x="15430500" y="137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60961</xdr:rowOff>
    </xdr:from>
    <xdr:to>
      <xdr:col>85</xdr:col>
      <xdr:colOff>127000</xdr:colOff>
      <xdr:row>80</xdr:row>
      <xdr:rowOff>65532</xdr:rowOff>
    </xdr:to>
    <xdr:cxnSp macro="">
      <xdr:nvCxnSpPr>
        <xdr:cNvPr id="657" name="直線コネクタ 656">
          <a:extLst>
            <a:ext uri="{FF2B5EF4-FFF2-40B4-BE49-F238E27FC236}">
              <a16:creationId xmlns:a16="http://schemas.microsoft.com/office/drawing/2014/main" id="{9A258630-916B-4288-BB38-131914D6FEC4}"/>
            </a:ext>
          </a:extLst>
        </xdr:cNvPr>
        <xdr:cNvCxnSpPr/>
      </xdr:nvCxnSpPr>
      <xdr:spPr>
        <a:xfrm>
          <a:off x="15481300" y="13776961"/>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33020</xdr:rowOff>
    </xdr:from>
    <xdr:to>
      <xdr:col>76</xdr:col>
      <xdr:colOff>165100</xdr:colOff>
      <xdr:row>80</xdr:row>
      <xdr:rowOff>134620</xdr:rowOff>
    </xdr:to>
    <xdr:sp macro="" textlink="">
      <xdr:nvSpPr>
        <xdr:cNvPr id="658" name="楕円 657">
          <a:extLst>
            <a:ext uri="{FF2B5EF4-FFF2-40B4-BE49-F238E27FC236}">
              <a16:creationId xmlns:a16="http://schemas.microsoft.com/office/drawing/2014/main" id="{BF13FEB8-67F9-472F-B2D0-744C0ED85888}"/>
            </a:ext>
          </a:extLst>
        </xdr:cNvPr>
        <xdr:cNvSpPr/>
      </xdr:nvSpPr>
      <xdr:spPr>
        <a:xfrm>
          <a:off x="14541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60961</xdr:rowOff>
    </xdr:from>
    <xdr:to>
      <xdr:col>81</xdr:col>
      <xdr:colOff>50800</xdr:colOff>
      <xdr:row>80</xdr:row>
      <xdr:rowOff>83820</xdr:rowOff>
    </xdr:to>
    <xdr:cxnSp macro="">
      <xdr:nvCxnSpPr>
        <xdr:cNvPr id="659" name="直線コネクタ 658">
          <a:extLst>
            <a:ext uri="{FF2B5EF4-FFF2-40B4-BE49-F238E27FC236}">
              <a16:creationId xmlns:a16="http://schemas.microsoft.com/office/drawing/2014/main" id="{3A2CBC76-10DB-4EC5-9447-E6CD387A31B8}"/>
            </a:ext>
          </a:extLst>
        </xdr:cNvPr>
        <xdr:cNvCxnSpPr/>
      </xdr:nvCxnSpPr>
      <xdr:spPr>
        <a:xfrm flipV="1">
          <a:off x="14592300" y="137769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151892</xdr:rowOff>
    </xdr:from>
    <xdr:to>
      <xdr:col>72</xdr:col>
      <xdr:colOff>38100</xdr:colOff>
      <xdr:row>80</xdr:row>
      <xdr:rowOff>82042</xdr:rowOff>
    </xdr:to>
    <xdr:sp macro="" textlink="">
      <xdr:nvSpPr>
        <xdr:cNvPr id="660" name="楕円 659">
          <a:extLst>
            <a:ext uri="{FF2B5EF4-FFF2-40B4-BE49-F238E27FC236}">
              <a16:creationId xmlns:a16="http://schemas.microsoft.com/office/drawing/2014/main" id="{4991D12D-5829-4724-81C4-FC7797270A8E}"/>
            </a:ext>
          </a:extLst>
        </xdr:cNvPr>
        <xdr:cNvSpPr/>
      </xdr:nvSpPr>
      <xdr:spPr>
        <a:xfrm>
          <a:off x="13652500" y="1369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31242</xdr:rowOff>
    </xdr:from>
    <xdr:to>
      <xdr:col>76</xdr:col>
      <xdr:colOff>114300</xdr:colOff>
      <xdr:row>80</xdr:row>
      <xdr:rowOff>83820</xdr:rowOff>
    </xdr:to>
    <xdr:cxnSp macro="">
      <xdr:nvCxnSpPr>
        <xdr:cNvPr id="661" name="直線コネクタ 660">
          <a:extLst>
            <a:ext uri="{FF2B5EF4-FFF2-40B4-BE49-F238E27FC236}">
              <a16:creationId xmlns:a16="http://schemas.microsoft.com/office/drawing/2014/main" id="{DE8A063A-3CD8-4D36-8703-2C10BBC44DE7}"/>
            </a:ext>
          </a:extLst>
        </xdr:cNvPr>
        <xdr:cNvCxnSpPr/>
      </xdr:nvCxnSpPr>
      <xdr:spPr>
        <a:xfrm>
          <a:off x="13703300" y="13747242"/>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131318</xdr:rowOff>
    </xdr:from>
    <xdr:to>
      <xdr:col>67</xdr:col>
      <xdr:colOff>101600</xdr:colOff>
      <xdr:row>80</xdr:row>
      <xdr:rowOff>61468</xdr:rowOff>
    </xdr:to>
    <xdr:sp macro="" textlink="">
      <xdr:nvSpPr>
        <xdr:cNvPr id="662" name="楕円 661">
          <a:extLst>
            <a:ext uri="{FF2B5EF4-FFF2-40B4-BE49-F238E27FC236}">
              <a16:creationId xmlns:a16="http://schemas.microsoft.com/office/drawing/2014/main" id="{6FFEEAC1-93AF-4951-97CA-5A46E055B946}"/>
            </a:ext>
          </a:extLst>
        </xdr:cNvPr>
        <xdr:cNvSpPr/>
      </xdr:nvSpPr>
      <xdr:spPr>
        <a:xfrm>
          <a:off x="12763500" y="1367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10668</xdr:rowOff>
    </xdr:from>
    <xdr:to>
      <xdr:col>71</xdr:col>
      <xdr:colOff>177800</xdr:colOff>
      <xdr:row>80</xdr:row>
      <xdr:rowOff>31242</xdr:rowOff>
    </xdr:to>
    <xdr:cxnSp macro="">
      <xdr:nvCxnSpPr>
        <xdr:cNvPr id="663" name="直線コネクタ 662">
          <a:extLst>
            <a:ext uri="{FF2B5EF4-FFF2-40B4-BE49-F238E27FC236}">
              <a16:creationId xmlns:a16="http://schemas.microsoft.com/office/drawing/2014/main" id="{73F9A623-C534-44CE-8AE0-F8D71ED745EB}"/>
            </a:ext>
          </a:extLst>
        </xdr:cNvPr>
        <xdr:cNvCxnSpPr/>
      </xdr:nvCxnSpPr>
      <xdr:spPr>
        <a:xfrm>
          <a:off x="12814300" y="1372666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137177</xdr:rowOff>
    </xdr:from>
    <xdr:ext cx="405111" cy="259045"/>
    <xdr:sp macro="" textlink="">
      <xdr:nvSpPr>
        <xdr:cNvPr id="664" name="n_1aveValue【消防施設】&#10;有形固定資産減価償却率">
          <a:extLst>
            <a:ext uri="{FF2B5EF4-FFF2-40B4-BE49-F238E27FC236}">
              <a16:creationId xmlns:a16="http://schemas.microsoft.com/office/drawing/2014/main" id="{BFE39387-7647-4083-BE83-C1D957F610C5}"/>
            </a:ext>
          </a:extLst>
        </xdr:cNvPr>
        <xdr:cNvSpPr txBox="1"/>
      </xdr:nvSpPr>
      <xdr:spPr>
        <a:xfrm>
          <a:off x="15266044" y="1385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135145</xdr:rowOff>
    </xdr:from>
    <xdr:ext cx="405111" cy="259045"/>
    <xdr:sp macro="" textlink="">
      <xdr:nvSpPr>
        <xdr:cNvPr id="665" name="n_2aveValue【消防施設】&#10;有形固定資産減価償却率">
          <a:extLst>
            <a:ext uri="{FF2B5EF4-FFF2-40B4-BE49-F238E27FC236}">
              <a16:creationId xmlns:a16="http://schemas.microsoft.com/office/drawing/2014/main" id="{20E54069-688E-4E04-8C5E-C76C3665F6CC}"/>
            </a:ext>
          </a:extLst>
        </xdr:cNvPr>
        <xdr:cNvSpPr txBox="1"/>
      </xdr:nvSpPr>
      <xdr:spPr>
        <a:xfrm>
          <a:off x="14389744" y="13508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84599</xdr:rowOff>
    </xdr:from>
    <xdr:ext cx="405111" cy="259045"/>
    <xdr:sp macro="" textlink="">
      <xdr:nvSpPr>
        <xdr:cNvPr id="666" name="n_3aveValue【消防施設】&#10;有形固定資産減価償却率">
          <a:extLst>
            <a:ext uri="{FF2B5EF4-FFF2-40B4-BE49-F238E27FC236}">
              <a16:creationId xmlns:a16="http://schemas.microsoft.com/office/drawing/2014/main" id="{35EE47F5-B579-462B-8DC8-2248ED992B17}"/>
            </a:ext>
          </a:extLst>
        </xdr:cNvPr>
        <xdr:cNvSpPr txBox="1"/>
      </xdr:nvSpPr>
      <xdr:spPr>
        <a:xfrm>
          <a:off x="13500744" y="13800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59453</xdr:rowOff>
    </xdr:from>
    <xdr:ext cx="405111" cy="259045"/>
    <xdr:sp macro="" textlink="">
      <xdr:nvSpPr>
        <xdr:cNvPr id="667" name="n_4aveValue【消防施設】&#10;有形固定資産減価償却率">
          <a:extLst>
            <a:ext uri="{FF2B5EF4-FFF2-40B4-BE49-F238E27FC236}">
              <a16:creationId xmlns:a16="http://schemas.microsoft.com/office/drawing/2014/main" id="{8C93D43E-BB0E-44A0-92ED-051DEAFF659B}"/>
            </a:ext>
          </a:extLst>
        </xdr:cNvPr>
        <xdr:cNvSpPr txBox="1"/>
      </xdr:nvSpPr>
      <xdr:spPr>
        <a:xfrm>
          <a:off x="12611744" y="13775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128288</xdr:rowOff>
    </xdr:from>
    <xdr:ext cx="405111" cy="259045"/>
    <xdr:sp macro="" textlink="">
      <xdr:nvSpPr>
        <xdr:cNvPr id="668" name="n_1mainValue【消防施設】&#10;有形固定資産減価償却率">
          <a:extLst>
            <a:ext uri="{FF2B5EF4-FFF2-40B4-BE49-F238E27FC236}">
              <a16:creationId xmlns:a16="http://schemas.microsoft.com/office/drawing/2014/main" id="{4D014E69-8523-485E-9A54-264A89037630}"/>
            </a:ext>
          </a:extLst>
        </xdr:cNvPr>
        <xdr:cNvSpPr txBox="1"/>
      </xdr:nvSpPr>
      <xdr:spPr>
        <a:xfrm>
          <a:off x="15266044" y="1350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125747</xdr:rowOff>
    </xdr:from>
    <xdr:ext cx="405111" cy="259045"/>
    <xdr:sp macro="" textlink="">
      <xdr:nvSpPr>
        <xdr:cNvPr id="669" name="n_2mainValue【消防施設】&#10;有形固定資産減価償却率">
          <a:extLst>
            <a:ext uri="{FF2B5EF4-FFF2-40B4-BE49-F238E27FC236}">
              <a16:creationId xmlns:a16="http://schemas.microsoft.com/office/drawing/2014/main" id="{714368DF-DDA0-4C68-8896-5D7DB608B8EB}"/>
            </a:ext>
          </a:extLst>
        </xdr:cNvPr>
        <xdr:cNvSpPr txBox="1"/>
      </xdr:nvSpPr>
      <xdr:spPr>
        <a:xfrm>
          <a:off x="14389744" y="1384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98569</xdr:rowOff>
    </xdr:from>
    <xdr:ext cx="405111" cy="259045"/>
    <xdr:sp macro="" textlink="">
      <xdr:nvSpPr>
        <xdr:cNvPr id="670" name="n_3mainValue【消防施設】&#10;有形固定資産減価償却率">
          <a:extLst>
            <a:ext uri="{FF2B5EF4-FFF2-40B4-BE49-F238E27FC236}">
              <a16:creationId xmlns:a16="http://schemas.microsoft.com/office/drawing/2014/main" id="{29589E88-0771-46BF-A5A5-2ADD2D7974FF}"/>
            </a:ext>
          </a:extLst>
        </xdr:cNvPr>
        <xdr:cNvSpPr txBox="1"/>
      </xdr:nvSpPr>
      <xdr:spPr>
        <a:xfrm>
          <a:off x="13500744" y="13471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77995</xdr:rowOff>
    </xdr:from>
    <xdr:ext cx="405111" cy="259045"/>
    <xdr:sp macro="" textlink="">
      <xdr:nvSpPr>
        <xdr:cNvPr id="671" name="n_4mainValue【消防施設】&#10;有形固定資産減価償却率">
          <a:extLst>
            <a:ext uri="{FF2B5EF4-FFF2-40B4-BE49-F238E27FC236}">
              <a16:creationId xmlns:a16="http://schemas.microsoft.com/office/drawing/2014/main" id="{5B1175E7-B8D4-4538-9C28-0D82E31BBD06}"/>
            </a:ext>
          </a:extLst>
        </xdr:cNvPr>
        <xdr:cNvSpPr txBox="1"/>
      </xdr:nvSpPr>
      <xdr:spPr>
        <a:xfrm>
          <a:off x="12611744" y="1345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2" name="正方形/長方形 671">
          <a:extLst>
            <a:ext uri="{FF2B5EF4-FFF2-40B4-BE49-F238E27FC236}">
              <a16:creationId xmlns:a16="http://schemas.microsoft.com/office/drawing/2014/main" id="{69BF337E-9809-4EC7-8631-1F9D4E18FD1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3" name="正方形/長方形 672">
          <a:extLst>
            <a:ext uri="{FF2B5EF4-FFF2-40B4-BE49-F238E27FC236}">
              <a16:creationId xmlns:a16="http://schemas.microsoft.com/office/drawing/2014/main" id="{C2DB5DBD-7CF0-4F92-86D5-5D5DD7F52EE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4" name="正方形/長方形 673">
          <a:extLst>
            <a:ext uri="{FF2B5EF4-FFF2-40B4-BE49-F238E27FC236}">
              <a16:creationId xmlns:a16="http://schemas.microsoft.com/office/drawing/2014/main" id="{483093CB-1844-457B-93AF-FB0552C599F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5" name="正方形/長方形 674">
          <a:extLst>
            <a:ext uri="{FF2B5EF4-FFF2-40B4-BE49-F238E27FC236}">
              <a16:creationId xmlns:a16="http://schemas.microsoft.com/office/drawing/2014/main" id="{EB2834B9-12B7-4163-ABEF-0E87025E41E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6" name="正方形/長方形 675">
          <a:extLst>
            <a:ext uri="{FF2B5EF4-FFF2-40B4-BE49-F238E27FC236}">
              <a16:creationId xmlns:a16="http://schemas.microsoft.com/office/drawing/2014/main" id="{00F43265-738C-42C2-9577-E823B553FBA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7" name="正方形/長方形 676">
          <a:extLst>
            <a:ext uri="{FF2B5EF4-FFF2-40B4-BE49-F238E27FC236}">
              <a16:creationId xmlns:a16="http://schemas.microsoft.com/office/drawing/2014/main" id="{BF353C62-C7AF-4520-99DD-F8F4D484FAA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8" name="正方形/長方形 677">
          <a:extLst>
            <a:ext uri="{FF2B5EF4-FFF2-40B4-BE49-F238E27FC236}">
              <a16:creationId xmlns:a16="http://schemas.microsoft.com/office/drawing/2014/main" id="{3434E793-333E-4CF8-B411-E71CC8C4828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9" name="正方形/長方形 678">
          <a:extLst>
            <a:ext uri="{FF2B5EF4-FFF2-40B4-BE49-F238E27FC236}">
              <a16:creationId xmlns:a16="http://schemas.microsoft.com/office/drawing/2014/main" id="{FC8CD627-840B-45FA-8B24-49CE50A2143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0" name="テキスト ボックス 679">
          <a:extLst>
            <a:ext uri="{FF2B5EF4-FFF2-40B4-BE49-F238E27FC236}">
              <a16:creationId xmlns:a16="http://schemas.microsoft.com/office/drawing/2014/main" id="{6AB268CA-3E58-463E-B52F-396B60296DD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1" name="直線コネクタ 680">
          <a:extLst>
            <a:ext uri="{FF2B5EF4-FFF2-40B4-BE49-F238E27FC236}">
              <a16:creationId xmlns:a16="http://schemas.microsoft.com/office/drawing/2014/main" id="{2F9DE6C4-699C-45E2-9FE5-F428241054D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2" name="直線コネクタ 681">
          <a:extLst>
            <a:ext uri="{FF2B5EF4-FFF2-40B4-BE49-F238E27FC236}">
              <a16:creationId xmlns:a16="http://schemas.microsoft.com/office/drawing/2014/main" id="{41336226-96CC-4FE2-A31E-CBD129958BA2}"/>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3" name="テキスト ボックス 682">
          <a:extLst>
            <a:ext uri="{FF2B5EF4-FFF2-40B4-BE49-F238E27FC236}">
              <a16:creationId xmlns:a16="http://schemas.microsoft.com/office/drawing/2014/main" id="{F0B6B8ED-C89D-48CD-8173-8C41F3B8E5E5}"/>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4" name="直線コネクタ 683">
          <a:extLst>
            <a:ext uri="{FF2B5EF4-FFF2-40B4-BE49-F238E27FC236}">
              <a16:creationId xmlns:a16="http://schemas.microsoft.com/office/drawing/2014/main" id="{A9226CEE-CE64-441B-860A-5A5E88920CCD}"/>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5" name="テキスト ボックス 684">
          <a:extLst>
            <a:ext uri="{FF2B5EF4-FFF2-40B4-BE49-F238E27FC236}">
              <a16:creationId xmlns:a16="http://schemas.microsoft.com/office/drawing/2014/main" id="{41FA7489-4754-4BCB-8C2A-4B759062E64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6" name="直線コネクタ 685">
          <a:extLst>
            <a:ext uri="{FF2B5EF4-FFF2-40B4-BE49-F238E27FC236}">
              <a16:creationId xmlns:a16="http://schemas.microsoft.com/office/drawing/2014/main" id="{788D984C-DE7C-4EF9-98ED-076C90C53E72}"/>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7" name="テキスト ボックス 686">
          <a:extLst>
            <a:ext uri="{FF2B5EF4-FFF2-40B4-BE49-F238E27FC236}">
              <a16:creationId xmlns:a16="http://schemas.microsoft.com/office/drawing/2014/main" id="{0EC198C6-9A80-4D25-827C-478A504E14DE}"/>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8" name="直線コネクタ 687">
          <a:extLst>
            <a:ext uri="{FF2B5EF4-FFF2-40B4-BE49-F238E27FC236}">
              <a16:creationId xmlns:a16="http://schemas.microsoft.com/office/drawing/2014/main" id="{23458CF7-E2C2-4036-B744-53BB4E729D69}"/>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89" name="テキスト ボックス 688">
          <a:extLst>
            <a:ext uri="{FF2B5EF4-FFF2-40B4-BE49-F238E27FC236}">
              <a16:creationId xmlns:a16="http://schemas.microsoft.com/office/drawing/2014/main" id="{84654BA8-E3D0-4115-B09F-56EEC8B70BE1}"/>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0" name="直線コネクタ 689">
          <a:extLst>
            <a:ext uri="{FF2B5EF4-FFF2-40B4-BE49-F238E27FC236}">
              <a16:creationId xmlns:a16="http://schemas.microsoft.com/office/drawing/2014/main" id="{DEAE63A1-50A7-46A0-A965-1D6333DF89A1}"/>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1" name="テキスト ボックス 690">
          <a:extLst>
            <a:ext uri="{FF2B5EF4-FFF2-40B4-BE49-F238E27FC236}">
              <a16:creationId xmlns:a16="http://schemas.microsoft.com/office/drawing/2014/main" id="{78F520EC-0264-4AFB-A8F9-5BB11CECAF23}"/>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2" name="直線コネクタ 691">
          <a:extLst>
            <a:ext uri="{FF2B5EF4-FFF2-40B4-BE49-F238E27FC236}">
              <a16:creationId xmlns:a16="http://schemas.microsoft.com/office/drawing/2014/main" id="{79610751-5B23-4932-965C-4A9A374074A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3" name="テキスト ボックス 692">
          <a:extLst>
            <a:ext uri="{FF2B5EF4-FFF2-40B4-BE49-F238E27FC236}">
              <a16:creationId xmlns:a16="http://schemas.microsoft.com/office/drawing/2014/main" id="{0985B4D0-7B61-4B2C-ABBC-E30AA905D17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4" name="【消防施設】&#10;一人当たり面積グラフ枠">
          <a:extLst>
            <a:ext uri="{FF2B5EF4-FFF2-40B4-BE49-F238E27FC236}">
              <a16:creationId xmlns:a16="http://schemas.microsoft.com/office/drawing/2014/main" id="{0CE7744B-3985-434F-B771-5D09683BC5D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82550</xdr:rowOff>
    </xdr:from>
    <xdr:to>
      <xdr:col>116</xdr:col>
      <xdr:colOff>62864</xdr:colOff>
      <xdr:row>86</xdr:row>
      <xdr:rowOff>0</xdr:rowOff>
    </xdr:to>
    <xdr:cxnSp macro="">
      <xdr:nvCxnSpPr>
        <xdr:cNvPr id="695" name="直線コネクタ 694">
          <a:extLst>
            <a:ext uri="{FF2B5EF4-FFF2-40B4-BE49-F238E27FC236}">
              <a16:creationId xmlns:a16="http://schemas.microsoft.com/office/drawing/2014/main" id="{1BA6D17A-1F49-4CD5-BE0C-23E5FDEF0117}"/>
            </a:ext>
          </a:extLst>
        </xdr:cNvPr>
        <xdr:cNvCxnSpPr/>
      </xdr:nvCxnSpPr>
      <xdr:spPr>
        <a:xfrm flipV="1">
          <a:off x="22160864" y="132842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696" name="【消防施設】&#10;一人当たり面積最小値テキスト">
          <a:extLst>
            <a:ext uri="{FF2B5EF4-FFF2-40B4-BE49-F238E27FC236}">
              <a16:creationId xmlns:a16="http://schemas.microsoft.com/office/drawing/2014/main" id="{1E0E565B-7547-43B1-B3DB-163B0388F643}"/>
            </a:ext>
          </a:extLst>
        </xdr:cNvPr>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697" name="直線コネクタ 696">
          <a:extLst>
            <a:ext uri="{FF2B5EF4-FFF2-40B4-BE49-F238E27FC236}">
              <a16:creationId xmlns:a16="http://schemas.microsoft.com/office/drawing/2014/main" id="{5F4281A1-9AB5-4A1D-A5C9-626753DF4928}"/>
            </a:ext>
          </a:extLst>
        </xdr:cNvPr>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29227</xdr:rowOff>
    </xdr:from>
    <xdr:ext cx="469744" cy="259045"/>
    <xdr:sp macro="" textlink="">
      <xdr:nvSpPr>
        <xdr:cNvPr id="698" name="【消防施設】&#10;一人当たり面積最大値テキスト">
          <a:extLst>
            <a:ext uri="{FF2B5EF4-FFF2-40B4-BE49-F238E27FC236}">
              <a16:creationId xmlns:a16="http://schemas.microsoft.com/office/drawing/2014/main" id="{7DE956B1-CAEA-4613-9D25-3BBB69C6ECCD}"/>
            </a:ext>
          </a:extLst>
        </xdr:cNvPr>
        <xdr:cNvSpPr txBox="1"/>
      </xdr:nvSpPr>
      <xdr:spPr>
        <a:xfrm>
          <a:off x="22199600"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82550</xdr:rowOff>
    </xdr:from>
    <xdr:to>
      <xdr:col>116</xdr:col>
      <xdr:colOff>152400</xdr:colOff>
      <xdr:row>77</xdr:row>
      <xdr:rowOff>82550</xdr:rowOff>
    </xdr:to>
    <xdr:cxnSp macro="">
      <xdr:nvCxnSpPr>
        <xdr:cNvPr id="699" name="直線コネクタ 698">
          <a:extLst>
            <a:ext uri="{FF2B5EF4-FFF2-40B4-BE49-F238E27FC236}">
              <a16:creationId xmlns:a16="http://schemas.microsoft.com/office/drawing/2014/main" id="{37631D6C-CB81-40A9-A744-BF06DEC24458}"/>
            </a:ext>
          </a:extLst>
        </xdr:cNvPr>
        <xdr:cNvCxnSpPr/>
      </xdr:nvCxnSpPr>
      <xdr:spPr>
        <a:xfrm>
          <a:off x="22072600" y="1328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700" name="【消防施設】&#10;一人当たり面積平均値テキスト">
          <a:extLst>
            <a:ext uri="{FF2B5EF4-FFF2-40B4-BE49-F238E27FC236}">
              <a16:creationId xmlns:a16="http://schemas.microsoft.com/office/drawing/2014/main" id="{04222FC2-BEB2-4478-9780-FF8E1ABFD1A1}"/>
            </a:ext>
          </a:extLst>
        </xdr:cNvPr>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127000</xdr:rowOff>
    </xdr:from>
    <xdr:to>
      <xdr:col>116</xdr:col>
      <xdr:colOff>114300</xdr:colOff>
      <xdr:row>83</xdr:row>
      <xdr:rowOff>57150</xdr:rowOff>
    </xdr:to>
    <xdr:sp macro="" textlink="">
      <xdr:nvSpPr>
        <xdr:cNvPr id="701" name="フローチャート: 判断 700">
          <a:extLst>
            <a:ext uri="{FF2B5EF4-FFF2-40B4-BE49-F238E27FC236}">
              <a16:creationId xmlns:a16="http://schemas.microsoft.com/office/drawing/2014/main" id="{3BAB53B1-8135-4ED8-BC63-694053C0FA39}"/>
            </a:ext>
          </a:extLst>
        </xdr:cNvPr>
        <xdr:cNvSpPr/>
      </xdr:nvSpPr>
      <xdr:spPr>
        <a:xfrm>
          <a:off x="221107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127000</xdr:rowOff>
    </xdr:from>
    <xdr:to>
      <xdr:col>112</xdr:col>
      <xdr:colOff>38100</xdr:colOff>
      <xdr:row>83</xdr:row>
      <xdr:rowOff>57150</xdr:rowOff>
    </xdr:to>
    <xdr:sp macro="" textlink="">
      <xdr:nvSpPr>
        <xdr:cNvPr id="702" name="フローチャート: 判断 701">
          <a:extLst>
            <a:ext uri="{FF2B5EF4-FFF2-40B4-BE49-F238E27FC236}">
              <a16:creationId xmlns:a16="http://schemas.microsoft.com/office/drawing/2014/main" id="{33EE5A7E-0291-4F9A-AA5B-0A21B3E6085D}"/>
            </a:ext>
          </a:extLst>
        </xdr:cNvPr>
        <xdr:cNvSpPr/>
      </xdr:nvSpPr>
      <xdr:spPr>
        <a:xfrm>
          <a:off x="21272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127000</xdr:rowOff>
    </xdr:from>
    <xdr:to>
      <xdr:col>107</xdr:col>
      <xdr:colOff>101600</xdr:colOff>
      <xdr:row>83</xdr:row>
      <xdr:rowOff>57150</xdr:rowOff>
    </xdr:to>
    <xdr:sp macro="" textlink="">
      <xdr:nvSpPr>
        <xdr:cNvPr id="703" name="フローチャート: 判断 702">
          <a:extLst>
            <a:ext uri="{FF2B5EF4-FFF2-40B4-BE49-F238E27FC236}">
              <a16:creationId xmlns:a16="http://schemas.microsoft.com/office/drawing/2014/main" id="{5EB622C4-3922-4D88-8F28-A47F9BE914E6}"/>
            </a:ext>
          </a:extLst>
        </xdr:cNvPr>
        <xdr:cNvSpPr/>
      </xdr:nvSpPr>
      <xdr:spPr>
        <a:xfrm>
          <a:off x="20383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127000</xdr:rowOff>
    </xdr:from>
    <xdr:to>
      <xdr:col>102</xdr:col>
      <xdr:colOff>165100</xdr:colOff>
      <xdr:row>83</xdr:row>
      <xdr:rowOff>57150</xdr:rowOff>
    </xdr:to>
    <xdr:sp macro="" textlink="">
      <xdr:nvSpPr>
        <xdr:cNvPr id="704" name="フローチャート: 判断 703">
          <a:extLst>
            <a:ext uri="{FF2B5EF4-FFF2-40B4-BE49-F238E27FC236}">
              <a16:creationId xmlns:a16="http://schemas.microsoft.com/office/drawing/2014/main" id="{805FAE43-6F3E-4838-8308-A782E925CF20}"/>
            </a:ext>
          </a:extLst>
        </xdr:cNvPr>
        <xdr:cNvSpPr/>
      </xdr:nvSpPr>
      <xdr:spPr>
        <a:xfrm>
          <a:off x="19494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139700</xdr:rowOff>
    </xdr:from>
    <xdr:to>
      <xdr:col>98</xdr:col>
      <xdr:colOff>38100</xdr:colOff>
      <xdr:row>83</xdr:row>
      <xdr:rowOff>69850</xdr:rowOff>
    </xdr:to>
    <xdr:sp macro="" textlink="">
      <xdr:nvSpPr>
        <xdr:cNvPr id="705" name="フローチャート: 判断 704">
          <a:extLst>
            <a:ext uri="{FF2B5EF4-FFF2-40B4-BE49-F238E27FC236}">
              <a16:creationId xmlns:a16="http://schemas.microsoft.com/office/drawing/2014/main" id="{B91208D5-9B00-438D-AB03-4ABEB91373D4}"/>
            </a:ext>
          </a:extLst>
        </xdr:cNvPr>
        <xdr:cNvSpPr/>
      </xdr:nvSpPr>
      <xdr:spPr>
        <a:xfrm>
          <a:off x="18605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B20070AE-5B1B-47B0-9940-E3C7384D27A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327E8F3C-64B1-4265-AD74-EF5966B22A7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E6856670-FA5E-4DDB-B01C-9244487C0D5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06BC3B4B-85DA-4B2B-B7E5-5B910A167E5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07E1F68C-EE47-414F-9DD6-ED8FD50D03D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69850</xdr:rowOff>
    </xdr:from>
    <xdr:to>
      <xdr:col>116</xdr:col>
      <xdr:colOff>114300</xdr:colOff>
      <xdr:row>82</xdr:row>
      <xdr:rowOff>0</xdr:rowOff>
    </xdr:to>
    <xdr:sp macro="" textlink="">
      <xdr:nvSpPr>
        <xdr:cNvPr id="711" name="楕円 710">
          <a:extLst>
            <a:ext uri="{FF2B5EF4-FFF2-40B4-BE49-F238E27FC236}">
              <a16:creationId xmlns:a16="http://schemas.microsoft.com/office/drawing/2014/main" id="{45C24A08-3F3E-4F82-920D-50012ECA5F73}"/>
            </a:ext>
          </a:extLst>
        </xdr:cNvPr>
        <xdr:cNvSpPr/>
      </xdr:nvSpPr>
      <xdr:spPr>
        <a:xfrm>
          <a:off x="22110700" y="1395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92727</xdr:rowOff>
    </xdr:from>
    <xdr:ext cx="469744" cy="259045"/>
    <xdr:sp macro="" textlink="">
      <xdr:nvSpPr>
        <xdr:cNvPr id="712" name="【消防施設】&#10;一人当たり面積該当値テキスト">
          <a:extLst>
            <a:ext uri="{FF2B5EF4-FFF2-40B4-BE49-F238E27FC236}">
              <a16:creationId xmlns:a16="http://schemas.microsoft.com/office/drawing/2014/main" id="{8D546644-89A1-475B-BD11-607D69C4BB39}"/>
            </a:ext>
          </a:extLst>
        </xdr:cNvPr>
        <xdr:cNvSpPr txBox="1"/>
      </xdr:nvSpPr>
      <xdr:spPr>
        <a:xfrm>
          <a:off x="22199600" y="1380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69850</xdr:rowOff>
    </xdr:from>
    <xdr:to>
      <xdr:col>112</xdr:col>
      <xdr:colOff>38100</xdr:colOff>
      <xdr:row>82</xdr:row>
      <xdr:rowOff>0</xdr:rowOff>
    </xdr:to>
    <xdr:sp macro="" textlink="">
      <xdr:nvSpPr>
        <xdr:cNvPr id="713" name="楕円 712">
          <a:extLst>
            <a:ext uri="{FF2B5EF4-FFF2-40B4-BE49-F238E27FC236}">
              <a16:creationId xmlns:a16="http://schemas.microsoft.com/office/drawing/2014/main" id="{67C62B30-2E35-4A3A-A2B6-427E1FFE48EB}"/>
            </a:ext>
          </a:extLst>
        </xdr:cNvPr>
        <xdr:cNvSpPr/>
      </xdr:nvSpPr>
      <xdr:spPr>
        <a:xfrm>
          <a:off x="21272500" y="1395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120650</xdr:rowOff>
    </xdr:from>
    <xdr:to>
      <xdr:col>116</xdr:col>
      <xdr:colOff>63500</xdr:colOff>
      <xdr:row>81</xdr:row>
      <xdr:rowOff>120650</xdr:rowOff>
    </xdr:to>
    <xdr:cxnSp macro="">
      <xdr:nvCxnSpPr>
        <xdr:cNvPr id="714" name="直線コネクタ 713">
          <a:extLst>
            <a:ext uri="{FF2B5EF4-FFF2-40B4-BE49-F238E27FC236}">
              <a16:creationId xmlns:a16="http://schemas.microsoft.com/office/drawing/2014/main" id="{DB79147F-E5DA-42D4-8347-17326A46FCAE}"/>
            </a:ext>
          </a:extLst>
        </xdr:cNvPr>
        <xdr:cNvCxnSpPr/>
      </xdr:nvCxnSpPr>
      <xdr:spPr>
        <a:xfrm>
          <a:off x="21323300" y="14008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82550</xdr:rowOff>
    </xdr:from>
    <xdr:to>
      <xdr:col>107</xdr:col>
      <xdr:colOff>101600</xdr:colOff>
      <xdr:row>82</xdr:row>
      <xdr:rowOff>12700</xdr:rowOff>
    </xdr:to>
    <xdr:sp macro="" textlink="">
      <xdr:nvSpPr>
        <xdr:cNvPr id="715" name="楕円 714">
          <a:extLst>
            <a:ext uri="{FF2B5EF4-FFF2-40B4-BE49-F238E27FC236}">
              <a16:creationId xmlns:a16="http://schemas.microsoft.com/office/drawing/2014/main" id="{84EAF6DA-D78D-46CC-9CAB-47F0052324D5}"/>
            </a:ext>
          </a:extLst>
        </xdr:cNvPr>
        <xdr:cNvSpPr/>
      </xdr:nvSpPr>
      <xdr:spPr>
        <a:xfrm>
          <a:off x="20383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120650</xdr:rowOff>
    </xdr:from>
    <xdr:to>
      <xdr:col>111</xdr:col>
      <xdr:colOff>177800</xdr:colOff>
      <xdr:row>81</xdr:row>
      <xdr:rowOff>133350</xdr:rowOff>
    </xdr:to>
    <xdr:cxnSp macro="">
      <xdr:nvCxnSpPr>
        <xdr:cNvPr id="716" name="直線コネクタ 715">
          <a:extLst>
            <a:ext uri="{FF2B5EF4-FFF2-40B4-BE49-F238E27FC236}">
              <a16:creationId xmlns:a16="http://schemas.microsoft.com/office/drawing/2014/main" id="{BDF4CDD1-3E88-424D-8323-2C81B2BF2DE0}"/>
            </a:ext>
          </a:extLst>
        </xdr:cNvPr>
        <xdr:cNvCxnSpPr/>
      </xdr:nvCxnSpPr>
      <xdr:spPr>
        <a:xfrm flipV="1">
          <a:off x="20434300" y="14008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82550</xdr:rowOff>
    </xdr:from>
    <xdr:to>
      <xdr:col>102</xdr:col>
      <xdr:colOff>165100</xdr:colOff>
      <xdr:row>82</xdr:row>
      <xdr:rowOff>12700</xdr:rowOff>
    </xdr:to>
    <xdr:sp macro="" textlink="">
      <xdr:nvSpPr>
        <xdr:cNvPr id="717" name="楕円 716">
          <a:extLst>
            <a:ext uri="{FF2B5EF4-FFF2-40B4-BE49-F238E27FC236}">
              <a16:creationId xmlns:a16="http://schemas.microsoft.com/office/drawing/2014/main" id="{1FE808ED-1E29-4167-BC40-BD0D7C170721}"/>
            </a:ext>
          </a:extLst>
        </xdr:cNvPr>
        <xdr:cNvSpPr/>
      </xdr:nvSpPr>
      <xdr:spPr>
        <a:xfrm>
          <a:off x="19494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133350</xdr:rowOff>
    </xdr:from>
    <xdr:to>
      <xdr:col>107</xdr:col>
      <xdr:colOff>50800</xdr:colOff>
      <xdr:row>81</xdr:row>
      <xdr:rowOff>133350</xdr:rowOff>
    </xdr:to>
    <xdr:cxnSp macro="">
      <xdr:nvCxnSpPr>
        <xdr:cNvPr id="718" name="直線コネクタ 717">
          <a:extLst>
            <a:ext uri="{FF2B5EF4-FFF2-40B4-BE49-F238E27FC236}">
              <a16:creationId xmlns:a16="http://schemas.microsoft.com/office/drawing/2014/main" id="{6DDE9C6A-F656-41C9-A4FA-5A7EB750048D}"/>
            </a:ext>
          </a:extLst>
        </xdr:cNvPr>
        <xdr:cNvCxnSpPr/>
      </xdr:nvCxnSpPr>
      <xdr:spPr>
        <a:xfrm>
          <a:off x="19545300" y="14020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107950</xdr:rowOff>
    </xdr:from>
    <xdr:to>
      <xdr:col>98</xdr:col>
      <xdr:colOff>38100</xdr:colOff>
      <xdr:row>82</xdr:row>
      <xdr:rowOff>38100</xdr:rowOff>
    </xdr:to>
    <xdr:sp macro="" textlink="">
      <xdr:nvSpPr>
        <xdr:cNvPr id="719" name="楕円 718">
          <a:extLst>
            <a:ext uri="{FF2B5EF4-FFF2-40B4-BE49-F238E27FC236}">
              <a16:creationId xmlns:a16="http://schemas.microsoft.com/office/drawing/2014/main" id="{610158FB-BEEC-45BA-A784-74EC27D2878A}"/>
            </a:ext>
          </a:extLst>
        </xdr:cNvPr>
        <xdr:cNvSpPr/>
      </xdr:nvSpPr>
      <xdr:spPr>
        <a:xfrm>
          <a:off x="18605500" y="1399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133350</xdr:rowOff>
    </xdr:from>
    <xdr:to>
      <xdr:col>102</xdr:col>
      <xdr:colOff>114300</xdr:colOff>
      <xdr:row>81</xdr:row>
      <xdr:rowOff>158750</xdr:rowOff>
    </xdr:to>
    <xdr:cxnSp macro="">
      <xdr:nvCxnSpPr>
        <xdr:cNvPr id="720" name="直線コネクタ 719">
          <a:extLst>
            <a:ext uri="{FF2B5EF4-FFF2-40B4-BE49-F238E27FC236}">
              <a16:creationId xmlns:a16="http://schemas.microsoft.com/office/drawing/2014/main" id="{CD96DB9F-0FD9-4135-AF28-8F909B6DAC68}"/>
            </a:ext>
          </a:extLst>
        </xdr:cNvPr>
        <xdr:cNvCxnSpPr/>
      </xdr:nvCxnSpPr>
      <xdr:spPr>
        <a:xfrm flipV="1">
          <a:off x="18656300" y="14020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48277</xdr:rowOff>
    </xdr:from>
    <xdr:ext cx="469744" cy="259045"/>
    <xdr:sp macro="" textlink="">
      <xdr:nvSpPr>
        <xdr:cNvPr id="721" name="n_1aveValue【消防施設】&#10;一人当たり面積">
          <a:extLst>
            <a:ext uri="{FF2B5EF4-FFF2-40B4-BE49-F238E27FC236}">
              <a16:creationId xmlns:a16="http://schemas.microsoft.com/office/drawing/2014/main" id="{1C66BBB4-B250-4713-AA61-2314C8171722}"/>
            </a:ext>
          </a:extLst>
        </xdr:cNvPr>
        <xdr:cNvSpPr txBox="1"/>
      </xdr:nvSpPr>
      <xdr:spPr>
        <a:xfrm>
          <a:off x="210757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48277</xdr:rowOff>
    </xdr:from>
    <xdr:ext cx="469744" cy="259045"/>
    <xdr:sp macro="" textlink="">
      <xdr:nvSpPr>
        <xdr:cNvPr id="722" name="n_2aveValue【消防施設】&#10;一人当たり面積">
          <a:extLst>
            <a:ext uri="{FF2B5EF4-FFF2-40B4-BE49-F238E27FC236}">
              <a16:creationId xmlns:a16="http://schemas.microsoft.com/office/drawing/2014/main" id="{17DC7F47-F848-421D-91A1-8D90EBA057B3}"/>
            </a:ext>
          </a:extLst>
        </xdr:cNvPr>
        <xdr:cNvSpPr txBox="1"/>
      </xdr:nvSpPr>
      <xdr:spPr>
        <a:xfrm>
          <a:off x="20199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48277</xdr:rowOff>
    </xdr:from>
    <xdr:ext cx="469744" cy="259045"/>
    <xdr:sp macro="" textlink="">
      <xdr:nvSpPr>
        <xdr:cNvPr id="723" name="n_3aveValue【消防施設】&#10;一人当たり面積">
          <a:extLst>
            <a:ext uri="{FF2B5EF4-FFF2-40B4-BE49-F238E27FC236}">
              <a16:creationId xmlns:a16="http://schemas.microsoft.com/office/drawing/2014/main" id="{E26AE44C-DED0-462E-8756-B32D042ABD4A}"/>
            </a:ext>
          </a:extLst>
        </xdr:cNvPr>
        <xdr:cNvSpPr txBox="1"/>
      </xdr:nvSpPr>
      <xdr:spPr>
        <a:xfrm>
          <a:off x="19310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60977</xdr:rowOff>
    </xdr:from>
    <xdr:ext cx="469744" cy="259045"/>
    <xdr:sp macro="" textlink="">
      <xdr:nvSpPr>
        <xdr:cNvPr id="724" name="n_4aveValue【消防施設】&#10;一人当たり面積">
          <a:extLst>
            <a:ext uri="{FF2B5EF4-FFF2-40B4-BE49-F238E27FC236}">
              <a16:creationId xmlns:a16="http://schemas.microsoft.com/office/drawing/2014/main" id="{2073AF11-E42C-4724-AE46-6757DB7CA054}"/>
            </a:ext>
          </a:extLst>
        </xdr:cNvPr>
        <xdr:cNvSpPr txBox="1"/>
      </xdr:nvSpPr>
      <xdr:spPr>
        <a:xfrm>
          <a:off x="184214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16527</xdr:rowOff>
    </xdr:from>
    <xdr:ext cx="469744" cy="259045"/>
    <xdr:sp macro="" textlink="">
      <xdr:nvSpPr>
        <xdr:cNvPr id="725" name="n_1mainValue【消防施設】&#10;一人当たり面積">
          <a:extLst>
            <a:ext uri="{FF2B5EF4-FFF2-40B4-BE49-F238E27FC236}">
              <a16:creationId xmlns:a16="http://schemas.microsoft.com/office/drawing/2014/main" id="{C40E69E9-15D5-4C3E-BFDD-93F6A7DDB0EA}"/>
            </a:ext>
          </a:extLst>
        </xdr:cNvPr>
        <xdr:cNvSpPr txBox="1"/>
      </xdr:nvSpPr>
      <xdr:spPr>
        <a:xfrm>
          <a:off x="21075727" y="1373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29227</xdr:rowOff>
    </xdr:from>
    <xdr:ext cx="469744" cy="259045"/>
    <xdr:sp macro="" textlink="">
      <xdr:nvSpPr>
        <xdr:cNvPr id="726" name="n_2mainValue【消防施設】&#10;一人当たり面積">
          <a:extLst>
            <a:ext uri="{FF2B5EF4-FFF2-40B4-BE49-F238E27FC236}">
              <a16:creationId xmlns:a16="http://schemas.microsoft.com/office/drawing/2014/main" id="{7C404E45-5FB5-49B1-859E-EC21FAE70232}"/>
            </a:ext>
          </a:extLst>
        </xdr:cNvPr>
        <xdr:cNvSpPr txBox="1"/>
      </xdr:nvSpPr>
      <xdr:spPr>
        <a:xfrm>
          <a:off x="20199427"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29227</xdr:rowOff>
    </xdr:from>
    <xdr:ext cx="469744" cy="259045"/>
    <xdr:sp macro="" textlink="">
      <xdr:nvSpPr>
        <xdr:cNvPr id="727" name="n_3mainValue【消防施設】&#10;一人当たり面積">
          <a:extLst>
            <a:ext uri="{FF2B5EF4-FFF2-40B4-BE49-F238E27FC236}">
              <a16:creationId xmlns:a16="http://schemas.microsoft.com/office/drawing/2014/main" id="{3E8BF2DF-4471-415C-B126-B271361717CF}"/>
            </a:ext>
          </a:extLst>
        </xdr:cNvPr>
        <xdr:cNvSpPr txBox="1"/>
      </xdr:nvSpPr>
      <xdr:spPr>
        <a:xfrm>
          <a:off x="19310427"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54627</xdr:rowOff>
    </xdr:from>
    <xdr:ext cx="469744" cy="259045"/>
    <xdr:sp macro="" textlink="">
      <xdr:nvSpPr>
        <xdr:cNvPr id="728" name="n_4mainValue【消防施設】&#10;一人当たり面積">
          <a:extLst>
            <a:ext uri="{FF2B5EF4-FFF2-40B4-BE49-F238E27FC236}">
              <a16:creationId xmlns:a16="http://schemas.microsoft.com/office/drawing/2014/main" id="{881259ED-97CA-449E-A4AA-A55043EDD7E9}"/>
            </a:ext>
          </a:extLst>
        </xdr:cNvPr>
        <xdr:cNvSpPr txBox="1"/>
      </xdr:nvSpPr>
      <xdr:spPr>
        <a:xfrm>
          <a:off x="18421427" y="1377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9" name="正方形/長方形 728">
          <a:extLst>
            <a:ext uri="{FF2B5EF4-FFF2-40B4-BE49-F238E27FC236}">
              <a16:creationId xmlns:a16="http://schemas.microsoft.com/office/drawing/2014/main" id="{69D49F74-3BCC-492D-B98D-AD6639176D0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0" name="正方形/長方形 729">
          <a:extLst>
            <a:ext uri="{FF2B5EF4-FFF2-40B4-BE49-F238E27FC236}">
              <a16:creationId xmlns:a16="http://schemas.microsoft.com/office/drawing/2014/main" id="{76154E5C-1F78-462E-BA5D-9D4EE0A7D4F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1" name="正方形/長方形 730">
          <a:extLst>
            <a:ext uri="{FF2B5EF4-FFF2-40B4-BE49-F238E27FC236}">
              <a16:creationId xmlns:a16="http://schemas.microsoft.com/office/drawing/2014/main" id="{19C2746B-8D08-401A-8521-96D977DD8B8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2" name="正方形/長方形 731">
          <a:extLst>
            <a:ext uri="{FF2B5EF4-FFF2-40B4-BE49-F238E27FC236}">
              <a16:creationId xmlns:a16="http://schemas.microsoft.com/office/drawing/2014/main" id="{5440C5EC-0D05-4BD7-9CFA-4836D23EEDD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3" name="正方形/長方形 732">
          <a:extLst>
            <a:ext uri="{FF2B5EF4-FFF2-40B4-BE49-F238E27FC236}">
              <a16:creationId xmlns:a16="http://schemas.microsoft.com/office/drawing/2014/main" id="{DD8445AE-EE90-4A5E-9EE4-49FD8070ED4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4" name="正方形/長方形 733">
          <a:extLst>
            <a:ext uri="{FF2B5EF4-FFF2-40B4-BE49-F238E27FC236}">
              <a16:creationId xmlns:a16="http://schemas.microsoft.com/office/drawing/2014/main" id="{D5F20D98-89F2-4325-BB38-173300C16A2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5" name="正方形/長方形 734">
          <a:extLst>
            <a:ext uri="{FF2B5EF4-FFF2-40B4-BE49-F238E27FC236}">
              <a16:creationId xmlns:a16="http://schemas.microsoft.com/office/drawing/2014/main" id="{782445F5-C7B3-4E41-ABB7-D0C5EB90785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6" name="正方形/長方形 735">
          <a:extLst>
            <a:ext uri="{FF2B5EF4-FFF2-40B4-BE49-F238E27FC236}">
              <a16:creationId xmlns:a16="http://schemas.microsoft.com/office/drawing/2014/main" id="{C4DA3282-2944-4A8D-99FD-1532D5337D1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7" name="テキスト ボックス 736">
          <a:extLst>
            <a:ext uri="{FF2B5EF4-FFF2-40B4-BE49-F238E27FC236}">
              <a16:creationId xmlns:a16="http://schemas.microsoft.com/office/drawing/2014/main" id="{3508DFDC-2317-4B84-B9A1-4A631AB47F3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8" name="直線コネクタ 737">
          <a:extLst>
            <a:ext uri="{FF2B5EF4-FFF2-40B4-BE49-F238E27FC236}">
              <a16:creationId xmlns:a16="http://schemas.microsoft.com/office/drawing/2014/main" id="{DF187C64-54A0-4344-B02C-1721160C5C5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9" name="テキスト ボックス 738">
          <a:extLst>
            <a:ext uri="{FF2B5EF4-FFF2-40B4-BE49-F238E27FC236}">
              <a16:creationId xmlns:a16="http://schemas.microsoft.com/office/drawing/2014/main" id="{A07AC33E-8923-4E2A-98D5-417B7DE9654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0" name="直線コネクタ 739">
          <a:extLst>
            <a:ext uri="{FF2B5EF4-FFF2-40B4-BE49-F238E27FC236}">
              <a16:creationId xmlns:a16="http://schemas.microsoft.com/office/drawing/2014/main" id="{2AE17E2F-188E-48D0-AED6-28091AA947AF}"/>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1" name="テキスト ボックス 740">
          <a:extLst>
            <a:ext uri="{FF2B5EF4-FFF2-40B4-BE49-F238E27FC236}">
              <a16:creationId xmlns:a16="http://schemas.microsoft.com/office/drawing/2014/main" id="{D084FC53-2983-403A-B1C1-DF5F5721ED8E}"/>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2" name="直線コネクタ 741">
          <a:extLst>
            <a:ext uri="{FF2B5EF4-FFF2-40B4-BE49-F238E27FC236}">
              <a16:creationId xmlns:a16="http://schemas.microsoft.com/office/drawing/2014/main" id="{47EA224C-FAF0-4CCC-8AF5-DF46E1D96F5B}"/>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3" name="テキスト ボックス 742">
          <a:extLst>
            <a:ext uri="{FF2B5EF4-FFF2-40B4-BE49-F238E27FC236}">
              <a16:creationId xmlns:a16="http://schemas.microsoft.com/office/drawing/2014/main" id="{0D7F5953-2E67-446D-AAAC-D23E18C6EB15}"/>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4" name="直線コネクタ 743">
          <a:extLst>
            <a:ext uri="{FF2B5EF4-FFF2-40B4-BE49-F238E27FC236}">
              <a16:creationId xmlns:a16="http://schemas.microsoft.com/office/drawing/2014/main" id="{C0CD0F37-4E5B-43F4-A40A-80924232869F}"/>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5" name="テキスト ボックス 744">
          <a:extLst>
            <a:ext uri="{FF2B5EF4-FFF2-40B4-BE49-F238E27FC236}">
              <a16:creationId xmlns:a16="http://schemas.microsoft.com/office/drawing/2014/main" id="{AB968FC7-857F-4361-9689-729E7416272C}"/>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6" name="直線コネクタ 745">
          <a:extLst>
            <a:ext uri="{FF2B5EF4-FFF2-40B4-BE49-F238E27FC236}">
              <a16:creationId xmlns:a16="http://schemas.microsoft.com/office/drawing/2014/main" id="{E774563A-EFDF-47D4-883A-F05CFE76991B}"/>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7" name="テキスト ボックス 746">
          <a:extLst>
            <a:ext uri="{FF2B5EF4-FFF2-40B4-BE49-F238E27FC236}">
              <a16:creationId xmlns:a16="http://schemas.microsoft.com/office/drawing/2014/main" id="{708DC283-78F4-4F4E-8F16-67524761358E}"/>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48" name="直線コネクタ 747">
          <a:extLst>
            <a:ext uri="{FF2B5EF4-FFF2-40B4-BE49-F238E27FC236}">
              <a16:creationId xmlns:a16="http://schemas.microsoft.com/office/drawing/2014/main" id="{18C496EF-0533-4F82-AB42-8FC1836B583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49" name="テキスト ボックス 748">
          <a:extLst>
            <a:ext uri="{FF2B5EF4-FFF2-40B4-BE49-F238E27FC236}">
              <a16:creationId xmlns:a16="http://schemas.microsoft.com/office/drawing/2014/main" id="{C4405976-DD15-46B8-B3D9-A22B5ED749D3}"/>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0" name="直線コネクタ 749">
          <a:extLst>
            <a:ext uri="{FF2B5EF4-FFF2-40B4-BE49-F238E27FC236}">
              <a16:creationId xmlns:a16="http://schemas.microsoft.com/office/drawing/2014/main" id="{BB80C9F7-6CBD-4751-A3CB-753B8B6F778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1" name="テキスト ボックス 750">
          <a:extLst>
            <a:ext uri="{FF2B5EF4-FFF2-40B4-BE49-F238E27FC236}">
              <a16:creationId xmlns:a16="http://schemas.microsoft.com/office/drawing/2014/main" id="{82C4E2BF-B70C-4EE4-86C8-243BA9B50C4A}"/>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2" name="【庁舎】&#10;有形固定資産減価償却率グラフ枠">
          <a:extLst>
            <a:ext uri="{FF2B5EF4-FFF2-40B4-BE49-F238E27FC236}">
              <a16:creationId xmlns:a16="http://schemas.microsoft.com/office/drawing/2014/main" id="{1AFA7373-4A91-4C83-8B75-7A67B154D9E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108586</xdr:rowOff>
    </xdr:from>
    <xdr:to>
      <xdr:col>85</xdr:col>
      <xdr:colOff>126364</xdr:colOff>
      <xdr:row>107</xdr:row>
      <xdr:rowOff>74295</xdr:rowOff>
    </xdr:to>
    <xdr:cxnSp macro="">
      <xdr:nvCxnSpPr>
        <xdr:cNvPr id="753" name="直線コネクタ 752">
          <a:extLst>
            <a:ext uri="{FF2B5EF4-FFF2-40B4-BE49-F238E27FC236}">
              <a16:creationId xmlns:a16="http://schemas.microsoft.com/office/drawing/2014/main" id="{5F9F3E48-0750-4A45-AFC1-DE597906FD2B}"/>
            </a:ext>
          </a:extLst>
        </xdr:cNvPr>
        <xdr:cNvCxnSpPr/>
      </xdr:nvCxnSpPr>
      <xdr:spPr>
        <a:xfrm flipV="1">
          <a:off x="16318864" y="17082136"/>
          <a:ext cx="0" cy="1337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78122</xdr:rowOff>
    </xdr:from>
    <xdr:ext cx="405111" cy="259045"/>
    <xdr:sp macro="" textlink="">
      <xdr:nvSpPr>
        <xdr:cNvPr id="754" name="【庁舎】&#10;有形固定資産減価償却率最小値テキスト">
          <a:extLst>
            <a:ext uri="{FF2B5EF4-FFF2-40B4-BE49-F238E27FC236}">
              <a16:creationId xmlns:a16="http://schemas.microsoft.com/office/drawing/2014/main" id="{FDF0248D-36FA-43BA-9EC9-87DCA738DEC5}"/>
            </a:ext>
          </a:extLst>
        </xdr:cNvPr>
        <xdr:cNvSpPr txBox="1"/>
      </xdr:nvSpPr>
      <xdr:spPr>
        <a:xfrm>
          <a:off x="16357600" y="1842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74295</xdr:rowOff>
    </xdr:from>
    <xdr:to>
      <xdr:col>86</xdr:col>
      <xdr:colOff>25400</xdr:colOff>
      <xdr:row>107</xdr:row>
      <xdr:rowOff>74295</xdr:rowOff>
    </xdr:to>
    <xdr:cxnSp macro="">
      <xdr:nvCxnSpPr>
        <xdr:cNvPr id="755" name="直線コネクタ 754">
          <a:extLst>
            <a:ext uri="{FF2B5EF4-FFF2-40B4-BE49-F238E27FC236}">
              <a16:creationId xmlns:a16="http://schemas.microsoft.com/office/drawing/2014/main" id="{AE02EEA6-6D0D-4374-923B-72A329728F6B}"/>
            </a:ext>
          </a:extLst>
        </xdr:cNvPr>
        <xdr:cNvCxnSpPr/>
      </xdr:nvCxnSpPr>
      <xdr:spPr>
        <a:xfrm>
          <a:off x="16230600" y="1841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55263</xdr:rowOff>
    </xdr:from>
    <xdr:ext cx="405111" cy="259045"/>
    <xdr:sp macro="" textlink="">
      <xdr:nvSpPr>
        <xdr:cNvPr id="756" name="【庁舎】&#10;有形固定資産減価償却率最大値テキスト">
          <a:extLst>
            <a:ext uri="{FF2B5EF4-FFF2-40B4-BE49-F238E27FC236}">
              <a16:creationId xmlns:a16="http://schemas.microsoft.com/office/drawing/2014/main" id="{31E73C28-6E49-4366-A1D4-E9A7680E61B6}"/>
            </a:ext>
          </a:extLst>
        </xdr:cNvPr>
        <xdr:cNvSpPr txBox="1"/>
      </xdr:nvSpPr>
      <xdr:spPr>
        <a:xfrm>
          <a:off x="16357600" y="1685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108586</xdr:rowOff>
    </xdr:from>
    <xdr:to>
      <xdr:col>86</xdr:col>
      <xdr:colOff>25400</xdr:colOff>
      <xdr:row>99</xdr:row>
      <xdr:rowOff>108586</xdr:rowOff>
    </xdr:to>
    <xdr:cxnSp macro="">
      <xdr:nvCxnSpPr>
        <xdr:cNvPr id="757" name="直線コネクタ 756">
          <a:extLst>
            <a:ext uri="{FF2B5EF4-FFF2-40B4-BE49-F238E27FC236}">
              <a16:creationId xmlns:a16="http://schemas.microsoft.com/office/drawing/2014/main" id="{D94C2640-C28A-4C71-99FA-E6417ECE5F25}"/>
            </a:ext>
          </a:extLst>
        </xdr:cNvPr>
        <xdr:cNvCxnSpPr/>
      </xdr:nvCxnSpPr>
      <xdr:spPr>
        <a:xfrm>
          <a:off x="16230600" y="1708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132097</xdr:rowOff>
    </xdr:from>
    <xdr:ext cx="405111" cy="259045"/>
    <xdr:sp macro="" textlink="">
      <xdr:nvSpPr>
        <xdr:cNvPr id="758" name="【庁舎】&#10;有形固定資産減価償却率平均値テキスト">
          <a:extLst>
            <a:ext uri="{FF2B5EF4-FFF2-40B4-BE49-F238E27FC236}">
              <a16:creationId xmlns:a16="http://schemas.microsoft.com/office/drawing/2014/main" id="{5E08D156-1ECD-4262-9226-AC70A56D099E}"/>
            </a:ext>
          </a:extLst>
        </xdr:cNvPr>
        <xdr:cNvSpPr txBox="1"/>
      </xdr:nvSpPr>
      <xdr:spPr>
        <a:xfrm>
          <a:off x="16357600" y="17619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109220</xdr:rowOff>
    </xdr:from>
    <xdr:to>
      <xdr:col>85</xdr:col>
      <xdr:colOff>177800</xdr:colOff>
      <xdr:row>104</xdr:row>
      <xdr:rowOff>39370</xdr:rowOff>
    </xdr:to>
    <xdr:sp macro="" textlink="">
      <xdr:nvSpPr>
        <xdr:cNvPr id="759" name="フローチャート: 判断 758">
          <a:extLst>
            <a:ext uri="{FF2B5EF4-FFF2-40B4-BE49-F238E27FC236}">
              <a16:creationId xmlns:a16="http://schemas.microsoft.com/office/drawing/2014/main" id="{D270254C-6AFD-4B44-8958-2FB9EEBBC30E}"/>
            </a:ext>
          </a:extLst>
        </xdr:cNvPr>
        <xdr:cNvSpPr/>
      </xdr:nvSpPr>
      <xdr:spPr>
        <a:xfrm>
          <a:off x="16268700" y="1776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78739</xdr:rowOff>
    </xdr:from>
    <xdr:to>
      <xdr:col>81</xdr:col>
      <xdr:colOff>101600</xdr:colOff>
      <xdr:row>104</xdr:row>
      <xdr:rowOff>8889</xdr:rowOff>
    </xdr:to>
    <xdr:sp macro="" textlink="">
      <xdr:nvSpPr>
        <xdr:cNvPr id="760" name="フローチャート: 判断 759">
          <a:extLst>
            <a:ext uri="{FF2B5EF4-FFF2-40B4-BE49-F238E27FC236}">
              <a16:creationId xmlns:a16="http://schemas.microsoft.com/office/drawing/2014/main" id="{8543CBA5-B9CE-4941-9F9B-80F6F17CBBF6}"/>
            </a:ext>
          </a:extLst>
        </xdr:cNvPr>
        <xdr:cNvSpPr/>
      </xdr:nvSpPr>
      <xdr:spPr>
        <a:xfrm>
          <a:off x="15430500" y="1773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48261</xdr:rowOff>
    </xdr:from>
    <xdr:to>
      <xdr:col>76</xdr:col>
      <xdr:colOff>165100</xdr:colOff>
      <xdr:row>103</xdr:row>
      <xdr:rowOff>149861</xdr:rowOff>
    </xdr:to>
    <xdr:sp macro="" textlink="">
      <xdr:nvSpPr>
        <xdr:cNvPr id="761" name="フローチャート: 判断 760">
          <a:extLst>
            <a:ext uri="{FF2B5EF4-FFF2-40B4-BE49-F238E27FC236}">
              <a16:creationId xmlns:a16="http://schemas.microsoft.com/office/drawing/2014/main" id="{E30119B7-B4B8-45E0-A68F-B45330736E7F}"/>
            </a:ext>
          </a:extLst>
        </xdr:cNvPr>
        <xdr:cNvSpPr/>
      </xdr:nvSpPr>
      <xdr:spPr>
        <a:xfrm>
          <a:off x="14541500" y="1770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61595</xdr:rowOff>
    </xdr:from>
    <xdr:to>
      <xdr:col>72</xdr:col>
      <xdr:colOff>38100</xdr:colOff>
      <xdr:row>103</xdr:row>
      <xdr:rowOff>163195</xdr:rowOff>
    </xdr:to>
    <xdr:sp macro="" textlink="">
      <xdr:nvSpPr>
        <xdr:cNvPr id="762" name="フローチャート: 判断 761">
          <a:extLst>
            <a:ext uri="{FF2B5EF4-FFF2-40B4-BE49-F238E27FC236}">
              <a16:creationId xmlns:a16="http://schemas.microsoft.com/office/drawing/2014/main" id="{273C2B09-8B89-451A-9869-5870B8AA948B}"/>
            </a:ext>
          </a:extLst>
        </xdr:cNvPr>
        <xdr:cNvSpPr/>
      </xdr:nvSpPr>
      <xdr:spPr>
        <a:xfrm>
          <a:off x="13652500" y="1772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92075</xdr:rowOff>
    </xdr:from>
    <xdr:to>
      <xdr:col>67</xdr:col>
      <xdr:colOff>101600</xdr:colOff>
      <xdr:row>104</xdr:row>
      <xdr:rowOff>22225</xdr:rowOff>
    </xdr:to>
    <xdr:sp macro="" textlink="">
      <xdr:nvSpPr>
        <xdr:cNvPr id="763" name="フローチャート: 判断 762">
          <a:extLst>
            <a:ext uri="{FF2B5EF4-FFF2-40B4-BE49-F238E27FC236}">
              <a16:creationId xmlns:a16="http://schemas.microsoft.com/office/drawing/2014/main" id="{CE76A6B9-F21F-4600-BFEC-AE61A0293480}"/>
            </a:ext>
          </a:extLst>
        </xdr:cNvPr>
        <xdr:cNvSpPr/>
      </xdr:nvSpPr>
      <xdr:spPr>
        <a:xfrm>
          <a:off x="12763500" y="1775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430F5F9E-2CD1-44CF-806E-E1D7342E7C3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A60369EC-EE7F-4AE4-9398-F87CFD8FD80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127185D8-FDB5-4D65-A4C9-2C649FB9AA1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31745E80-A382-4A9F-B891-5C5FC4D1F1E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03552D3B-8B89-4A78-875B-6F30C7BB41B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31114</xdr:rowOff>
    </xdr:from>
    <xdr:to>
      <xdr:col>85</xdr:col>
      <xdr:colOff>177800</xdr:colOff>
      <xdr:row>106</xdr:row>
      <xdr:rowOff>132714</xdr:rowOff>
    </xdr:to>
    <xdr:sp macro="" textlink="">
      <xdr:nvSpPr>
        <xdr:cNvPr id="769" name="楕円 768">
          <a:extLst>
            <a:ext uri="{FF2B5EF4-FFF2-40B4-BE49-F238E27FC236}">
              <a16:creationId xmlns:a16="http://schemas.microsoft.com/office/drawing/2014/main" id="{AA9CF7DC-3CC3-4E81-9C6C-BBA236913FEC}"/>
            </a:ext>
          </a:extLst>
        </xdr:cNvPr>
        <xdr:cNvSpPr/>
      </xdr:nvSpPr>
      <xdr:spPr>
        <a:xfrm>
          <a:off x="16268700" y="1820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9541</xdr:rowOff>
    </xdr:from>
    <xdr:ext cx="405111" cy="259045"/>
    <xdr:sp macro="" textlink="">
      <xdr:nvSpPr>
        <xdr:cNvPr id="770" name="【庁舎】&#10;有形固定資産減価償却率該当値テキスト">
          <a:extLst>
            <a:ext uri="{FF2B5EF4-FFF2-40B4-BE49-F238E27FC236}">
              <a16:creationId xmlns:a16="http://schemas.microsoft.com/office/drawing/2014/main" id="{49EFCEDA-8A15-4879-B160-0513CB47E7AD}"/>
            </a:ext>
          </a:extLst>
        </xdr:cNvPr>
        <xdr:cNvSpPr txBox="1"/>
      </xdr:nvSpPr>
      <xdr:spPr>
        <a:xfrm>
          <a:off x="16357600" y="1818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25400</xdr:rowOff>
    </xdr:from>
    <xdr:to>
      <xdr:col>81</xdr:col>
      <xdr:colOff>101600</xdr:colOff>
      <xdr:row>106</xdr:row>
      <xdr:rowOff>127000</xdr:rowOff>
    </xdr:to>
    <xdr:sp macro="" textlink="">
      <xdr:nvSpPr>
        <xdr:cNvPr id="771" name="楕円 770">
          <a:extLst>
            <a:ext uri="{FF2B5EF4-FFF2-40B4-BE49-F238E27FC236}">
              <a16:creationId xmlns:a16="http://schemas.microsoft.com/office/drawing/2014/main" id="{185E44DF-CE06-4081-B8AF-E20F0CD8D206}"/>
            </a:ext>
          </a:extLst>
        </xdr:cNvPr>
        <xdr:cNvSpPr/>
      </xdr:nvSpPr>
      <xdr:spPr>
        <a:xfrm>
          <a:off x="15430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76200</xdr:rowOff>
    </xdr:from>
    <xdr:to>
      <xdr:col>85</xdr:col>
      <xdr:colOff>127000</xdr:colOff>
      <xdr:row>106</xdr:row>
      <xdr:rowOff>81914</xdr:rowOff>
    </xdr:to>
    <xdr:cxnSp macro="">
      <xdr:nvCxnSpPr>
        <xdr:cNvPr id="772" name="直線コネクタ 771">
          <a:extLst>
            <a:ext uri="{FF2B5EF4-FFF2-40B4-BE49-F238E27FC236}">
              <a16:creationId xmlns:a16="http://schemas.microsoft.com/office/drawing/2014/main" id="{87AD9DFD-B260-4584-ADA1-9A3B7720A72A}"/>
            </a:ext>
          </a:extLst>
        </xdr:cNvPr>
        <xdr:cNvCxnSpPr/>
      </xdr:nvCxnSpPr>
      <xdr:spPr>
        <a:xfrm>
          <a:off x="15481300" y="18249900"/>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53975</xdr:rowOff>
    </xdr:from>
    <xdr:to>
      <xdr:col>76</xdr:col>
      <xdr:colOff>165100</xdr:colOff>
      <xdr:row>106</xdr:row>
      <xdr:rowOff>155575</xdr:rowOff>
    </xdr:to>
    <xdr:sp macro="" textlink="">
      <xdr:nvSpPr>
        <xdr:cNvPr id="773" name="楕円 772">
          <a:extLst>
            <a:ext uri="{FF2B5EF4-FFF2-40B4-BE49-F238E27FC236}">
              <a16:creationId xmlns:a16="http://schemas.microsoft.com/office/drawing/2014/main" id="{D352E82B-8423-467F-9F07-B00BEC56F589}"/>
            </a:ext>
          </a:extLst>
        </xdr:cNvPr>
        <xdr:cNvSpPr/>
      </xdr:nvSpPr>
      <xdr:spPr>
        <a:xfrm>
          <a:off x="14541500" y="182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76200</xdr:rowOff>
    </xdr:from>
    <xdr:to>
      <xdr:col>81</xdr:col>
      <xdr:colOff>50800</xdr:colOff>
      <xdr:row>106</xdr:row>
      <xdr:rowOff>104775</xdr:rowOff>
    </xdr:to>
    <xdr:cxnSp macro="">
      <xdr:nvCxnSpPr>
        <xdr:cNvPr id="774" name="直線コネクタ 773">
          <a:extLst>
            <a:ext uri="{FF2B5EF4-FFF2-40B4-BE49-F238E27FC236}">
              <a16:creationId xmlns:a16="http://schemas.microsoft.com/office/drawing/2014/main" id="{E22F8833-AAAF-4E5E-BFAE-30376AFB9683}"/>
            </a:ext>
          </a:extLst>
        </xdr:cNvPr>
        <xdr:cNvCxnSpPr/>
      </xdr:nvCxnSpPr>
      <xdr:spPr>
        <a:xfrm flipV="1">
          <a:off x="14592300" y="182499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162561</xdr:rowOff>
    </xdr:from>
    <xdr:to>
      <xdr:col>72</xdr:col>
      <xdr:colOff>38100</xdr:colOff>
      <xdr:row>106</xdr:row>
      <xdr:rowOff>92711</xdr:rowOff>
    </xdr:to>
    <xdr:sp macro="" textlink="">
      <xdr:nvSpPr>
        <xdr:cNvPr id="775" name="楕円 774">
          <a:extLst>
            <a:ext uri="{FF2B5EF4-FFF2-40B4-BE49-F238E27FC236}">
              <a16:creationId xmlns:a16="http://schemas.microsoft.com/office/drawing/2014/main" id="{B955A20B-DF92-4781-9F39-14FB1A09901E}"/>
            </a:ext>
          </a:extLst>
        </xdr:cNvPr>
        <xdr:cNvSpPr/>
      </xdr:nvSpPr>
      <xdr:spPr>
        <a:xfrm>
          <a:off x="13652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41911</xdr:rowOff>
    </xdr:from>
    <xdr:to>
      <xdr:col>76</xdr:col>
      <xdr:colOff>114300</xdr:colOff>
      <xdr:row>106</xdr:row>
      <xdr:rowOff>104775</xdr:rowOff>
    </xdr:to>
    <xdr:cxnSp macro="">
      <xdr:nvCxnSpPr>
        <xdr:cNvPr id="776" name="直線コネクタ 775">
          <a:extLst>
            <a:ext uri="{FF2B5EF4-FFF2-40B4-BE49-F238E27FC236}">
              <a16:creationId xmlns:a16="http://schemas.microsoft.com/office/drawing/2014/main" id="{B6C4EF25-8FC2-4289-BB42-60E2D92035AE}"/>
            </a:ext>
          </a:extLst>
        </xdr:cNvPr>
        <xdr:cNvCxnSpPr/>
      </xdr:nvCxnSpPr>
      <xdr:spPr>
        <a:xfrm>
          <a:off x="13703300" y="18215611"/>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139700</xdr:rowOff>
    </xdr:from>
    <xdr:to>
      <xdr:col>67</xdr:col>
      <xdr:colOff>101600</xdr:colOff>
      <xdr:row>106</xdr:row>
      <xdr:rowOff>69850</xdr:rowOff>
    </xdr:to>
    <xdr:sp macro="" textlink="">
      <xdr:nvSpPr>
        <xdr:cNvPr id="777" name="楕円 776">
          <a:extLst>
            <a:ext uri="{FF2B5EF4-FFF2-40B4-BE49-F238E27FC236}">
              <a16:creationId xmlns:a16="http://schemas.microsoft.com/office/drawing/2014/main" id="{34E5B08A-5CA4-4749-AD41-6E35EB090D24}"/>
            </a:ext>
          </a:extLst>
        </xdr:cNvPr>
        <xdr:cNvSpPr/>
      </xdr:nvSpPr>
      <xdr:spPr>
        <a:xfrm>
          <a:off x="12763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19050</xdr:rowOff>
    </xdr:from>
    <xdr:to>
      <xdr:col>71</xdr:col>
      <xdr:colOff>177800</xdr:colOff>
      <xdr:row>106</xdr:row>
      <xdr:rowOff>41911</xdr:rowOff>
    </xdr:to>
    <xdr:cxnSp macro="">
      <xdr:nvCxnSpPr>
        <xdr:cNvPr id="778" name="直線コネクタ 777">
          <a:extLst>
            <a:ext uri="{FF2B5EF4-FFF2-40B4-BE49-F238E27FC236}">
              <a16:creationId xmlns:a16="http://schemas.microsoft.com/office/drawing/2014/main" id="{CFD14669-FA02-4F13-9929-2FCC4EE0793E}"/>
            </a:ext>
          </a:extLst>
        </xdr:cNvPr>
        <xdr:cNvCxnSpPr/>
      </xdr:nvCxnSpPr>
      <xdr:spPr>
        <a:xfrm>
          <a:off x="12814300" y="181927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25416</xdr:rowOff>
    </xdr:from>
    <xdr:ext cx="405111" cy="259045"/>
    <xdr:sp macro="" textlink="">
      <xdr:nvSpPr>
        <xdr:cNvPr id="779" name="n_1aveValue【庁舎】&#10;有形固定資産減価償却率">
          <a:extLst>
            <a:ext uri="{FF2B5EF4-FFF2-40B4-BE49-F238E27FC236}">
              <a16:creationId xmlns:a16="http://schemas.microsoft.com/office/drawing/2014/main" id="{AFFE2007-25CD-4704-ABA7-5AEF5EBF067B}"/>
            </a:ext>
          </a:extLst>
        </xdr:cNvPr>
        <xdr:cNvSpPr txBox="1"/>
      </xdr:nvSpPr>
      <xdr:spPr>
        <a:xfrm>
          <a:off x="15266044" y="1751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166388</xdr:rowOff>
    </xdr:from>
    <xdr:ext cx="405111" cy="259045"/>
    <xdr:sp macro="" textlink="">
      <xdr:nvSpPr>
        <xdr:cNvPr id="780" name="n_2aveValue【庁舎】&#10;有形固定資産減価償却率">
          <a:extLst>
            <a:ext uri="{FF2B5EF4-FFF2-40B4-BE49-F238E27FC236}">
              <a16:creationId xmlns:a16="http://schemas.microsoft.com/office/drawing/2014/main" id="{8BCB75E5-F232-4D5A-B680-328C91B8FEEC}"/>
            </a:ext>
          </a:extLst>
        </xdr:cNvPr>
        <xdr:cNvSpPr txBox="1"/>
      </xdr:nvSpPr>
      <xdr:spPr>
        <a:xfrm>
          <a:off x="14389744"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8272</xdr:rowOff>
    </xdr:from>
    <xdr:ext cx="405111" cy="259045"/>
    <xdr:sp macro="" textlink="">
      <xdr:nvSpPr>
        <xdr:cNvPr id="781" name="n_3aveValue【庁舎】&#10;有形固定資産減価償却率">
          <a:extLst>
            <a:ext uri="{FF2B5EF4-FFF2-40B4-BE49-F238E27FC236}">
              <a16:creationId xmlns:a16="http://schemas.microsoft.com/office/drawing/2014/main" id="{FBFA6E44-432F-451D-99B1-596F1DFEF5EA}"/>
            </a:ext>
          </a:extLst>
        </xdr:cNvPr>
        <xdr:cNvSpPr txBox="1"/>
      </xdr:nvSpPr>
      <xdr:spPr>
        <a:xfrm>
          <a:off x="13500744" y="1749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38752</xdr:rowOff>
    </xdr:from>
    <xdr:ext cx="405111" cy="259045"/>
    <xdr:sp macro="" textlink="">
      <xdr:nvSpPr>
        <xdr:cNvPr id="782" name="n_4aveValue【庁舎】&#10;有形固定資産減価償却率">
          <a:extLst>
            <a:ext uri="{FF2B5EF4-FFF2-40B4-BE49-F238E27FC236}">
              <a16:creationId xmlns:a16="http://schemas.microsoft.com/office/drawing/2014/main" id="{F053235B-A853-4D9E-9A10-E4303FDE21A4}"/>
            </a:ext>
          </a:extLst>
        </xdr:cNvPr>
        <xdr:cNvSpPr txBox="1"/>
      </xdr:nvSpPr>
      <xdr:spPr>
        <a:xfrm>
          <a:off x="12611744" y="1752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118127</xdr:rowOff>
    </xdr:from>
    <xdr:ext cx="405111" cy="259045"/>
    <xdr:sp macro="" textlink="">
      <xdr:nvSpPr>
        <xdr:cNvPr id="783" name="n_1mainValue【庁舎】&#10;有形固定資産減価償却率">
          <a:extLst>
            <a:ext uri="{FF2B5EF4-FFF2-40B4-BE49-F238E27FC236}">
              <a16:creationId xmlns:a16="http://schemas.microsoft.com/office/drawing/2014/main" id="{A4F96CCE-221F-42F2-B1BA-444F4BED4815}"/>
            </a:ext>
          </a:extLst>
        </xdr:cNvPr>
        <xdr:cNvSpPr txBox="1"/>
      </xdr:nvSpPr>
      <xdr:spPr>
        <a:xfrm>
          <a:off x="1526604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146702</xdr:rowOff>
    </xdr:from>
    <xdr:ext cx="405111" cy="259045"/>
    <xdr:sp macro="" textlink="">
      <xdr:nvSpPr>
        <xdr:cNvPr id="784" name="n_2mainValue【庁舎】&#10;有形固定資産減価償却率">
          <a:extLst>
            <a:ext uri="{FF2B5EF4-FFF2-40B4-BE49-F238E27FC236}">
              <a16:creationId xmlns:a16="http://schemas.microsoft.com/office/drawing/2014/main" id="{1B9C7178-8ED0-4F87-9067-8DAA748B0D95}"/>
            </a:ext>
          </a:extLst>
        </xdr:cNvPr>
        <xdr:cNvSpPr txBox="1"/>
      </xdr:nvSpPr>
      <xdr:spPr>
        <a:xfrm>
          <a:off x="14389744" y="1832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83838</xdr:rowOff>
    </xdr:from>
    <xdr:ext cx="405111" cy="259045"/>
    <xdr:sp macro="" textlink="">
      <xdr:nvSpPr>
        <xdr:cNvPr id="785" name="n_3mainValue【庁舎】&#10;有形固定資産減価償却率">
          <a:extLst>
            <a:ext uri="{FF2B5EF4-FFF2-40B4-BE49-F238E27FC236}">
              <a16:creationId xmlns:a16="http://schemas.microsoft.com/office/drawing/2014/main" id="{1A5011B0-A161-4202-A25E-7B6FE4B89100}"/>
            </a:ext>
          </a:extLst>
        </xdr:cNvPr>
        <xdr:cNvSpPr txBox="1"/>
      </xdr:nvSpPr>
      <xdr:spPr>
        <a:xfrm>
          <a:off x="13500744"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60977</xdr:rowOff>
    </xdr:from>
    <xdr:ext cx="405111" cy="259045"/>
    <xdr:sp macro="" textlink="">
      <xdr:nvSpPr>
        <xdr:cNvPr id="786" name="n_4mainValue【庁舎】&#10;有形固定資産減価償却率">
          <a:extLst>
            <a:ext uri="{FF2B5EF4-FFF2-40B4-BE49-F238E27FC236}">
              <a16:creationId xmlns:a16="http://schemas.microsoft.com/office/drawing/2014/main" id="{08E99AC4-38E7-4D9A-9B0A-2B1662D79B0B}"/>
            </a:ext>
          </a:extLst>
        </xdr:cNvPr>
        <xdr:cNvSpPr txBox="1"/>
      </xdr:nvSpPr>
      <xdr:spPr>
        <a:xfrm>
          <a:off x="126117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7" name="正方形/長方形 786">
          <a:extLst>
            <a:ext uri="{FF2B5EF4-FFF2-40B4-BE49-F238E27FC236}">
              <a16:creationId xmlns:a16="http://schemas.microsoft.com/office/drawing/2014/main" id="{890458DF-8741-46C9-B563-339E9C0101D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8" name="正方形/長方形 787">
          <a:extLst>
            <a:ext uri="{FF2B5EF4-FFF2-40B4-BE49-F238E27FC236}">
              <a16:creationId xmlns:a16="http://schemas.microsoft.com/office/drawing/2014/main" id="{8C812495-8D62-4596-B1BE-168D4B2E004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9" name="正方形/長方形 788">
          <a:extLst>
            <a:ext uri="{FF2B5EF4-FFF2-40B4-BE49-F238E27FC236}">
              <a16:creationId xmlns:a16="http://schemas.microsoft.com/office/drawing/2014/main" id="{BE80C9B9-A56B-485F-B9C4-D7414507BC9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0" name="正方形/長方形 789">
          <a:extLst>
            <a:ext uri="{FF2B5EF4-FFF2-40B4-BE49-F238E27FC236}">
              <a16:creationId xmlns:a16="http://schemas.microsoft.com/office/drawing/2014/main" id="{D67CC4D4-9FA1-4682-AE46-E038FE28CF2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1" name="正方形/長方形 790">
          <a:extLst>
            <a:ext uri="{FF2B5EF4-FFF2-40B4-BE49-F238E27FC236}">
              <a16:creationId xmlns:a16="http://schemas.microsoft.com/office/drawing/2014/main" id="{2D9D3639-BA88-4477-B092-51754628E9B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2" name="正方形/長方形 791">
          <a:extLst>
            <a:ext uri="{FF2B5EF4-FFF2-40B4-BE49-F238E27FC236}">
              <a16:creationId xmlns:a16="http://schemas.microsoft.com/office/drawing/2014/main" id="{DE16E45C-9AE3-470F-87C4-5DBB9DF6139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3" name="正方形/長方形 792">
          <a:extLst>
            <a:ext uri="{FF2B5EF4-FFF2-40B4-BE49-F238E27FC236}">
              <a16:creationId xmlns:a16="http://schemas.microsoft.com/office/drawing/2014/main" id="{A7D339B9-7EE7-4811-A87A-3983972CA08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4" name="正方形/長方形 793">
          <a:extLst>
            <a:ext uri="{FF2B5EF4-FFF2-40B4-BE49-F238E27FC236}">
              <a16:creationId xmlns:a16="http://schemas.microsoft.com/office/drawing/2014/main" id="{E136354E-0448-4530-89D6-D3562D3BF6C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5" name="テキスト ボックス 794">
          <a:extLst>
            <a:ext uri="{FF2B5EF4-FFF2-40B4-BE49-F238E27FC236}">
              <a16:creationId xmlns:a16="http://schemas.microsoft.com/office/drawing/2014/main" id="{4678749C-9254-408E-A81E-8B483576B00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6" name="直線コネクタ 795">
          <a:extLst>
            <a:ext uri="{FF2B5EF4-FFF2-40B4-BE49-F238E27FC236}">
              <a16:creationId xmlns:a16="http://schemas.microsoft.com/office/drawing/2014/main" id="{0FBEFE35-8337-4149-A84F-7EF32CF24F4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97" name="直線コネクタ 796">
          <a:extLst>
            <a:ext uri="{FF2B5EF4-FFF2-40B4-BE49-F238E27FC236}">
              <a16:creationId xmlns:a16="http://schemas.microsoft.com/office/drawing/2014/main" id="{4EDE760C-CEFB-4252-9BAC-EEF838B95FAD}"/>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98" name="テキスト ボックス 797">
          <a:extLst>
            <a:ext uri="{FF2B5EF4-FFF2-40B4-BE49-F238E27FC236}">
              <a16:creationId xmlns:a16="http://schemas.microsoft.com/office/drawing/2014/main" id="{4FB6C687-CF9A-4A9F-88B6-E93FC1C6BB81}"/>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99" name="直線コネクタ 798">
          <a:extLst>
            <a:ext uri="{FF2B5EF4-FFF2-40B4-BE49-F238E27FC236}">
              <a16:creationId xmlns:a16="http://schemas.microsoft.com/office/drawing/2014/main" id="{E4F1FE28-8BD2-4E1A-9879-B06965FA56B8}"/>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0" name="テキスト ボックス 799">
          <a:extLst>
            <a:ext uri="{FF2B5EF4-FFF2-40B4-BE49-F238E27FC236}">
              <a16:creationId xmlns:a16="http://schemas.microsoft.com/office/drawing/2014/main" id="{449F9819-7BE2-4923-95DD-CCFDD0C015DC}"/>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1" name="直線コネクタ 800">
          <a:extLst>
            <a:ext uri="{FF2B5EF4-FFF2-40B4-BE49-F238E27FC236}">
              <a16:creationId xmlns:a16="http://schemas.microsoft.com/office/drawing/2014/main" id="{1A11D6EC-CC86-4F78-9BFF-43A55C1B0964}"/>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2" name="テキスト ボックス 801">
          <a:extLst>
            <a:ext uri="{FF2B5EF4-FFF2-40B4-BE49-F238E27FC236}">
              <a16:creationId xmlns:a16="http://schemas.microsoft.com/office/drawing/2014/main" id="{07189BDE-40A8-475C-8D65-95CA20F55C7D}"/>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3" name="直線コネクタ 802">
          <a:extLst>
            <a:ext uri="{FF2B5EF4-FFF2-40B4-BE49-F238E27FC236}">
              <a16:creationId xmlns:a16="http://schemas.microsoft.com/office/drawing/2014/main" id="{16400AAD-6C72-4B87-B50E-43684100F40A}"/>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4" name="テキスト ボックス 803">
          <a:extLst>
            <a:ext uri="{FF2B5EF4-FFF2-40B4-BE49-F238E27FC236}">
              <a16:creationId xmlns:a16="http://schemas.microsoft.com/office/drawing/2014/main" id="{F579AC28-F653-47EF-93CE-C29A07ED8342}"/>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5" name="直線コネクタ 804">
          <a:extLst>
            <a:ext uri="{FF2B5EF4-FFF2-40B4-BE49-F238E27FC236}">
              <a16:creationId xmlns:a16="http://schemas.microsoft.com/office/drawing/2014/main" id="{BB7CD6DC-ECD1-4B51-A26C-49357BE8DECE}"/>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06" name="テキスト ボックス 805">
          <a:extLst>
            <a:ext uri="{FF2B5EF4-FFF2-40B4-BE49-F238E27FC236}">
              <a16:creationId xmlns:a16="http://schemas.microsoft.com/office/drawing/2014/main" id="{0BA9AD3E-6EC1-4B9A-A711-2330ACF9D2A6}"/>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7" name="直線コネクタ 806">
          <a:extLst>
            <a:ext uri="{FF2B5EF4-FFF2-40B4-BE49-F238E27FC236}">
              <a16:creationId xmlns:a16="http://schemas.microsoft.com/office/drawing/2014/main" id="{6DBE160D-B017-4BEA-925F-26541BE1F8B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8" name="テキスト ボックス 807">
          <a:extLst>
            <a:ext uri="{FF2B5EF4-FFF2-40B4-BE49-F238E27FC236}">
              <a16:creationId xmlns:a16="http://schemas.microsoft.com/office/drawing/2014/main" id="{2771C80F-FEF5-4403-A2A5-2C963D1FE7A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9" name="【庁舎】&#10;一人当たり面積グラフ枠">
          <a:extLst>
            <a:ext uri="{FF2B5EF4-FFF2-40B4-BE49-F238E27FC236}">
              <a16:creationId xmlns:a16="http://schemas.microsoft.com/office/drawing/2014/main" id="{4027650F-D59E-4462-89A0-19D65879FD0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57150</xdr:rowOff>
    </xdr:from>
    <xdr:to>
      <xdr:col>116</xdr:col>
      <xdr:colOff>62864</xdr:colOff>
      <xdr:row>107</xdr:row>
      <xdr:rowOff>60961</xdr:rowOff>
    </xdr:to>
    <xdr:cxnSp macro="">
      <xdr:nvCxnSpPr>
        <xdr:cNvPr id="810" name="直線コネクタ 809">
          <a:extLst>
            <a:ext uri="{FF2B5EF4-FFF2-40B4-BE49-F238E27FC236}">
              <a16:creationId xmlns:a16="http://schemas.microsoft.com/office/drawing/2014/main" id="{7D2917FE-77AA-4717-B0E4-8398AFC6372F}"/>
            </a:ext>
          </a:extLst>
        </xdr:cNvPr>
        <xdr:cNvCxnSpPr/>
      </xdr:nvCxnSpPr>
      <xdr:spPr>
        <a:xfrm flipV="1">
          <a:off x="22160864" y="17373600"/>
          <a:ext cx="0" cy="1032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64788</xdr:rowOff>
    </xdr:from>
    <xdr:ext cx="469744" cy="259045"/>
    <xdr:sp macro="" textlink="">
      <xdr:nvSpPr>
        <xdr:cNvPr id="811" name="【庁舎】&#10;一人当たり面積最小値テキスト">
          <a:extLst>
            <a:ext uri="{FF2B5EF4-FFF2-40B4-BE49-F238E27FC236}">
              <a16:creationId xmlns:a16="http://schemas.microsoft.com/office/drawing/2014/main" id="{53CB45B7-09A1-46E4-BF78-391E16E53097}"/>
            </a:ext>
          </a:extLst>
        </xdr:cNvPr>
        <xdr:cNvSpPr txBox="1"/>
      </xdr:nvSpPr>
      <xdr:spPr>
        <a:xfrm>
          <a:off x="22199600"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60961</xdr:rowOff>
    </xdr:from>
    <xdr:to>
      <xdr:col>116</xdr:col>
      <xdr:colOff>152400</xdr:colOff>
      <xdr:row>107</xdr:row>
      <xdr:rowOff>60961</xdr:rowOff>
    </xdr:to>
    <xdr:cxnSp macro="">
      <xdr:nvCxnSpPr>
        <xdr:cNvPr id="812" name="直線コネクタ 811">
          <a:extLst>
            <a:ext uri="{FF2B5EF4-FFF2-40B4-BE49-F238E27FC236}">
              <a16:creationId xmlns:a16="http://schemas.microsoft.com/office/drawing/2014/main" id="{C907C428-7BFF-4F1E-A5C5-AED666E31D38}"/>
            </a:ext>
          </a:extLst>
        </xdr:cNvPr>
        <xdr:cNvCxnSpPr/>
      </xdr:nvCxnSpPr>
      <xdr:spPr>
        <a:xfrm>
          <a:off x="22072600" y="18406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3827</xdr:rowOff>
    </xdr:from>
    <xdr:ext cx="469744" cy="259045"/>
    <xdr:sp macro="" textlink="">
      <xdr:nvSpPr>
        <xdr:cNvPr id="813" name="【庁舎】&#10;一人当たり面積最大値テキスト">
          <a:extLst>
            <a:ext uri="{FF2B5EF4-FFF2-40B4-BE49-F238E27FC236}">
              <a16:creationId xmlns:a16="http://schemas.microsoft.com/office/drawing/2014/main" id="{524E2778-137A-4576-99B8-0533BA91F70A}"/>
            </a:ext>
          </a:extLst>
        </xdr:cNvPr>
        <xdr:cNvSpPr txBox="1"/>
      </xdr:nvSpPr>
      <xdr:spPr>
        <a:xfrm>
          <a:off x="22199600"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57150</xdr:rowOff>
    </xdr:from>
    <xdr:to>
      <xdr:col>116</xdr:col>
      <xdr:colOff>152400</xdr:colOff>
      <xdr:row>101</xdr:row>
      <xdr:rowOff>57150</xdr:rowOff>
    </xdr:to>
    <xdr:cxnSp macro="">
      <xdr:nvCxnSpPr>
        <xdr:cNvPr id="814" name="直線コネクタ 813">
          <a:extLst>
            <a:ext uri="{FF2B5EF4-FFF2-40B4-BE49-F238E27FC236}">
              <a16:creationId xmlns:a16="http://schemas.microsoft.com/office/drawing/2014/main" id="{BBC105C5-8459-406A-8D97-0AD870000E04}"/>
            </a:ext>
          </a:extLst>
        </xdr:cNvPr>
        <xdr:cNvCxnSpPr/>
      </xdr:nvCxnSpPr>
      <xdr:spPr>
        <a:xfrm>
          <a:off x="22072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41927</xdr:rowOff>
    </xdr:from>
    <xdr:ext cx="469744" cy="259045"/>
    <xdr:sp macro="" textlink="">
      <xdr:nvSpPr>
        <xdr:cNvPr id="815" name="【庁舎】&#10;一人当たり面積平均値テキスト">
          <a:extLst>
            <a:ext uri="{FF2B5EF4-FFF2-40B4-BE49-F238E27FC236}">
              <a16:creationId xmlns:a16="http://schemas.microsoft.com/office/drawing/2014/main" id="{CA7716CD-2F0F-4CCB-8F64-12C3B130A18F}"/>
            </a:ext>
          </a:extLst>
        </xdr:cNvPr>
        <xdr:cNvSpPr txBox="1"/>
      </xdr:nvSpPr>
      <xdr:spPr>
        <a:xfrm>
          <a:off x="22199600" y="18044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63500</xdr:rowOff>
    </xdr:from>
    <xdr:to>
      <xdr:col>116</xdr:col>
      <xdr:colOff>114300</xdr:colOff>
      <xdr:row>105</xdr:row>
      <xdr:rowOff>165100</xdr:rowOff>
    </xdr:to>
    <xdr:sp macro="" textlink="">
      <xdr:nvSpPr>
        <xdr:cNvPr id="816" name="フローチャート: 判断 815">
          <a:extLst>
            <a:ext uri="{FF2B5EF4-FFF2-40B4-BE49-F238E27FC236}">
              <a16:creationId xmlns:a16="http://schemas.microsoft.com/office/drawing/2014/main" id="{F7EE5F9E-72A0-4907-B953-3278234EB5E6}"/>
            </a:ext>
          </a:extLst>
        </xdr:cNvPr>
        <xdr:cNvSpPr/>
      </xdr:nvSpPr>
      <xdr:spPr>
        <a:xfrm>
          <a:off x="221107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71120</xdr:rowOff>
    </xdr:from>
    <xdr:to>
      <xdr:col>112</xdr:col>
      <xdr:colOff>38100</xdr:colOff>
      <xdr:row>106</xdr:row>
      <xdr:rowOff>1270</xdr:rowOff>
    </xdr:to>
    <xdr:sp macro="" textlink="">
      <xdr:nvSpPr>
        <xdr:cNvPr id="817" name="フローチャート: 判断 816">
          <a:extLst>
            <a:ext uri="{FF2B5EF4-FFF2-40B4-BE49-F238E27FC236}">
              <a16:creationId xmlns:a16="http://schemas.microsoft.com/office/drawing/2014/main" id="{9334554B-D22C-4C68-BDE0-8716A31CEAE7}"/>
            </a:ext>
          </a:extLst>
        </xdr:cNvPr>
        <xdr:cNvSpPr/>
      </xdr:nvSpPr>
      <xdr:spPr>
        <a:xfrm>
          <a:off x="21272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818" name="フローチャート: 判断 817">
          <a:extLst>
            <a:ext uri="{FF2B5EF4-FFF2-40B4-BE49-F238E27FC236}">
              <a16:creationId xmlns:a16="http://schemas.microsoft.com/office/drawing/2014/main" id="{1F77612D-657A-46BE-96C4-212D64688D49}"/>
            </a:ext>
          </a:extLst>
        </xdr:cNvPr>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74930</xdr:rowOff>
    </xdr:from>
    <xdr:to>
      <xdr:col>102</xdr:col>
      <xdr:colOff>165100</xdr:colOff>
      <xdr:row>106</xdr:row>
      <xdr:rowOff>5080</xdr:rowOff>
    </xdr:to>
    <xdr:sp macro="" textlink="">
      <xdr:nvSpPr>
        <xdr:cNvPr id="819" name="フローチャート: 判断 818">
          <a:extLst>
            <a:ext uri="{FF2B5EF4-FFF2-40B4-BE49-F238E27FC236}">
              <a16:creationId xmlns:a16="http://schemas.microsoft.com/office/drawing/2014/main" id="{0D1E5824-E659-4E33-A119-C5D8DC3740AC}"/>
            </a:ext>
          </a:extLst>
        </xdr:cNvPr>
        <xdr:cNvSpPr/>
      </xdr:nvSpPr>
      <xdr:spPr>
        <a:xfrm>
          <a:off x="19494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86361</xdr:rowOff>
    </xdr:from>
    <xdr:to>
      <xdr:col>98</xdr:col>
      <xdr:colOff>38100</xdr:colOff>
      <xdr:row>106</xdr:row>
      <xdr:rowOff>16511</xdr:rowOff>
    </xdr:to>
    <xdr:sp macro="" textlink="">
      <xdr:nvSpPr>
        <xdr:cNvPr id="820" name="フローチャート: 判断 819">
          <a:extLst>
            <a:ext uri="{FF2B5EF4-FFF2-40B4-BE49-F238E27FC236}">
              <a16:creationId xmlns:a16="http://schemas.microsoft.com/office/drawing/2014/main" id="{DB417352-694F-483C-8D92-E7727051B532}"/>
            </a:ext>
          </a:extLst>
        </xdr:cNvPr>
        <xdr:cNvSpPr/>
      </xdr:nvSpPr>
      <xdr:spPr>
        <a:xfrm>
          <a:off x="18605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F19EB874-6469-40F2-89C9-129BE658E6A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9D903813-94EE-430E-8E5C-949CDCFFAD1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91CE4BDA-1897-400C-8022-0CF93048D8D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FE366000-1A1B-407F-B800-5A35D81E292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32E365D0-42D3-4CE0-988D-10ED851F7E5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6350</xdr:rowOff>
    </xdr:from>
    <xdr:to>
      <xdr:col>116</xdr:col>
      <xdr:colOff>114300</xdr:colOff>
      <xdr:row>104</xdr:row>
      <xdr:rowOff>107950</xdr:rowOff>
    </xdr:to>
    <xdr:sp macro="" textlink="">
      <xdr:nvSpPr>
        <xdr:cNvPr id="826" name="楕円 825">
          <a:extLst>
            <a:ext uri="{FF2B5EF4-FFF2-40B4-BE49-F238E27FC236}">
              <a16:creationId xmlns:a16="http://schemas.microsoft.com/office/drawing/2014/main" id="{28981EE6-DF42-4CB2-9C95-75C4F2A02415}"/>
            </a:ext>
          </a:extLst>
        </xdr:cNvPr>
        <xdr:cNvSpPr/>
      </xdr:nvSpPr>
      <xdr:spPr>
        <a:xfrm>
          <a:off x="2211070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29227</xdr:rowOff>
    </xdr:from>
    <xdr:ext cx="469744" cy="259045"/>
    <xdr:sp macro="" textlink="">
      <xdr:nvSpPr>
        <xdr:cNvPr id="827" name="【庁舎】&#10;一人当たり面積該当値テキスト">
          <a:extLst>
            <a:ext uri="{FF2B5EF4-FFF2-40B4-BE49-F238E27FC236}">
              <a16:creationId xmlns:a16="http://schemas.microsoft.com/office/drawing/2014/main" id="{BC9B8EE1-584B-40E1-B4B6-135B3EFF16EF}"/>
            </a:ext>
          </a:extLst>
        </xdr:cNvPr>
        <xdr:cNvSpPr txBox="1"/>
      </xdr:nvSpPr>
      <xdr:spPr>
        <a:xfrm>
          <a:off x="22199600" y="1768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48261</xdr:rowOff>
    </xdr:from>
    <xdr:to>
      <xdr:col>112</xdr:col>
      <xdr:colOff>38100</xdr:colOff>
      <xdr:row>105</xdr:row>
      <xdr:rowOff>149861</xdr:rowOff>
    </xdr:to>
    <xdr:sp macro="" textlink="">
      <xdr:nvSpPr>
        <xdr:cNvPr id="828" name="楕円 827">
          <a:extLst>
            <a:ext uri="{FF2B5EF4-FFF2-40B4-BE49-F238E27FC236}">
              <a16:creationId xmlns:a16="http://schemas.microsoft.com/office/drawing/2014/main" id="{CB3E760F-8169-4982-9E85-55C93A0216E0}"/>
            </a:ext>
          </a:extLst>
        </xdr:cNvPr>
        <xdr:cNvSpPr/>
      </xdr:nvSpPr>
      <xdr:spPr>
        <a:xfrm>
          <a:off x="21272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57150</xdr:rowOff>
    </xdr:from>
    <xdr:to>
      <xdr:col>116</xdr:col>
      <xdr:colOff>63500</xdr:colOff>
      <xdr:row>105</xdr:row>
      <xdr:rowOff>99061</xdr:rowOff>
    </xdr:to>
    <xdr:cxnSp macro="">
      <xdr:nvCxnSpPr>
        <xdr:cNvPr id="829" name="直線コネクタ 828">
          <a:extLst>
            <a:ext uri="{FF2B5EF4-FFF2-40B4-BE49-F238E27FC236}">
              <a16:creationId xmlns:a16="http://schemas.microsoft.com/office/drawing/2014/main" id="{F1D043B2-3581-437F-93B4-2641EF514639}"/>
            </a:ext>
          </a:extLst>
        </xdr:cNvPr>
        <xdr:cNvCxnSpPr/>
      </xdr:nvCxnSpPr>
      <xdr:spPr>
        <a:xfrm flipV="1">
          <a:off x="21323300" y="17887950"/>
          <a:ext cx="838200" cy="21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55880</xdr:rowOff>
    </xdr:from>
    <xdr:to>
      <xdr:col>107</xdr:col>
      <xdr:colOff>101600</xdr:colOff>
      <xdr:row>105</xdr:row>
      <xdr:rowOff>157480</xdr:rowOff>
    </xdr:to>
    <xdr:sp macro="" textlink="">
      <xdr:nvSpPr>
        <xdr:cNvPr id="830" name="楕円 829">
          <a:extLst>
            <a:ext uri="{FF2B5EF4-FFF2-40B4-BE49-F238E27FC236}">
              <a16:creationId xmlns:a16="http://schemas.microsoft.com/office/drawing/2014/main" id="{9900BCD6-4763-4FAB-9EB7-C00D9A821DDA}"/>
            </a:ext>
          </a:extLst>
        </xdr:cNvPr>
        <xdr:cNvSpPr/>
      </xdr:nvSpPr>
      <xdr:spPr>
        <a:xfrm>
          <a:off x="20383500" y="1805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99061</xdr:rowOff>
    </xdr:from>
    <xdr:to>
      <xdr:col>111</xdr:col>
      <xdr:colOff>177800</xdr:colOff>
      <xdr:row>105</xdr:row>
      <xdr:rowOff>106680</xdr:rowOff>
    </xdr:to>
    <xdr:cxnSp macro="">
      <xdr:nvCxnSpPr>
        <xdr:cNvPr id="831" name="直線コネクタ 830">
          <a:extLst>
            <a:ext uri="{FF2B5EF4-FFF2-40B4-BE49-F238E27FC236}">
              <a16:creationId xmlns:a16="http://schemas.microsoft.com/office/drawing/2014/main" id="{DDF5A9D0-0837-4054-93B1-3A7940BF55E2}"/>
            </a:ext>
          </a:extLst>
        </xdr:cNvPr>
        <xdr:cNvCxnSpPr/>
      </xdr:nvCxnSpPr>
      <xdr:spPr>
        <a:xfrm flipV="1">
          <a:off x="20434300" y="181013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59689</xdr:rowOff>
    </xdr:from>
    <xdr:to>
      <xdr:col>102</xdr:col>
      <xdr:colOff>165100</xdr:colOff>
      <xdr:row>105</xdr:row>
      <xdr:rowOff>161289</xdr:rowOff>
    </xdr:to>
    <xdr:sp macro="" textlink="">
      <xdr:nvSpPr>
        <xdr:cNvPr id="832" name="楕円 831">
          <a:extLst>
            <a:ext uri="{FF2B5EF4-FFF2-40B4-BE49-F238E27FC236}">
              <a16:creationId xmlns:a16="http://schemas.microsoft.com/office/drawing/2014/main" id="{2719EB46-CA08-4B36-AFC5-571020348DB3}"/>
            </a:ext>
          </a:extLst>
        </xdr:cNvPr>
        <xdr:cNvSpPr/>
      </xdr:nvSpPr>
      <xdr:spPr>
        <a:xfrm>
          <a:off x="19494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106680</xdr:rowOff>
    </xdr:from>
    <xdr:to>
      <xdr:col>107</xdr:col>
      <xdr:colOff>50800</xdr:colOff>
      <xdr:row>105</xdr:row>
      <xdr:rowOff>110489</xdr:rowOff>
    </xdr:to>
    <xdr:cxnSp macro="">
      <xdr:nvCxnSpPr>
        <xdr:cNvPr id="833" name="直線コネクタ 832">
          <a:extLst>
            <a:ext uri="{FF2B5EF4-FFF2-40B4-BE49-F238E27FC236}">
              <a16:creationId xmlns:a16="http://schemas.microsoft.com/office/drawing/2014/main" id="{C4462BF1-49F5-4A68-9D3F-EBCB984E0966}"/>
            </a:ext>
          </a:extLst>
        </xdr:cNvPr>
        <xdr:cNvCxnSpPr/>
      </xdr:nvCxnSpPr>
      <xdr:spPr>
        <a:xfrm flipV="1">
          <a:off x="19545300" y="181089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71120</xdr:rowOff>
    </xdr:from>
    <xdr:to>
      <xdr:col>98</xdr:col>
      <xdr:colOff>38100</xdr:colOff>
      <xdr:row>106</xdr:row>
      <xdr:rowOff>1270</xdr:rowOff>
    </xdr:to>
    <xdr:sp macro="" textlink="">
      <xdr:nvSpPr>
        <xdr:cNvPr id="834" name="楕円 833">
          <a:extLst>
            <a:ext uri="{FF2B5EF4-FFF2-40B4-BE49-F238E27FC236}">
              <a16:creationId xmlns:a16="http://schemas.microsoft.com/office/drawing/2014/main" id="{8AE3BD0A-F598-4700-942A-5069BF3CC6DB}"/>
            </a:ext>
          </a:extLst>
        </xdr:cNvPr>
        <xdr:cNvSpPr/>
      </xdr:nvSpPr>
      <xdr:spPr>
        <a:xfrm>
          <a:off x="18605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110489</xdr:rowOff>
    </xdr:from>
    <xdr:to>
      <xdr:col>102</xdr:col>
      <xdr:colOff>114300</xdr:colOff>
      <xdr:row>105</xdr:row>
      <xdr:rowOff>121920</xdr:rowOff>
    </xdr:to>
    <xdr:cxnSp macro="">
      <xdr:nvCxnSpPr>
        <xdr:cNvPr id="835" name="直線コネクタ 834">
          <a:extLst>
            <a:ext uri="{FF2B5EF4-FFF2-40B4-BE49-F238E27FC236}">
              <a16:creationId xmlns:a16="http://schemas.microsoft.com/office/drawing/2014/main" id="{0BF762F7-8652-486F-BD44-ED09A56B23D9}"/>
            </a:ext>
          </a:extLst>
        </xdr:cNvPr>
        <xdr:cNvCxnSpPr/>
      </xdr:nvCxnSpPr>
      <xdr:spPr>
        <a:xfrm flipV="1">
          <a:off x="18656300" y="181127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163847</xdr:rowOff>
    </xdr:from>
    <xdr:ext cx="469744" cy="259045"/>
    <xdr:sp macro="" textlink="">
      <xdr:nvSpPr>
        <xdr:cNvPr id="836" name="n_1aveValue【庁舎】&#10;一人当たり面積">
          <a:extLst>
            <a:ext uri="{FF2B5EF4-FFF2-40B4-BE49-F238E27FC236}">
              <a16:creationId xmlns:a16="http://schemas.microsoft.com/office/drawing/2014/main" id="{2016B616-E324-40E6-BC9B-121E5A1B90C9}"/>
            </a:ext>
          </a:extLst>
        </xdr:cNvPr>
        <xdr:cNvSpPr txBox="1"/>
      </xdr:nvSpPr>
      <xdr:spPr>
        <a:xfrm>
          <a:off x="21075727" y="1816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macro="" textlink="">
      <xdr:nvSpPr>
        <xdr:cNvPr id="837" name="n_2aveValue【庁舎】&#10;一人当たり面積">
          <a:extLst>
            <a:ext uri="{FF2B5EF4-FFF2-40B4-BE49-F238E27FC236}">
              <a16:creationId xmlns:a16="http://schemas.microsoft.com/office/drawing/2014/main" id="{830BDF96-C07D-430D-86B1-8736A0F32382}"/>
            </a:ext>
          </a:extLst>
        </xdr:cNvPr>
        <xdr:cNvSpPr txBox="1"/>
      </xdr:nvSpPr>
      <xdr:spPr>
        <a:xfrm>
          <a:off x="20199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167657</xdr:rowOff>
    </xdr:from>
    <xdr:ext cx="469744" cy="259045"/>
    <xdr:sp macro="" textlink="">
      <xdr:nvSpPr>
        <xdr:cNvPr id="838" name="n_3aveValue【庁舎】&#10;一人当たり面積">
          <a:extLst>
            <a:ext uri="{FF2B5EF4-FFF2-40B4-BE49-F238E27FC236}">
              <a16:creationId xmlns:a16="http://schemas.microsoft.com/office/drawing/2014/main" id="{EF273557-84B9-4967-ABEB-307A68839DA6}"/>
            </a:ext>
          </a:extLst>
        </xdr:cNvPr>
        <xdr:cNvSpPr txBox="1"/>
      </xdr:nvSpPr>
      <xdr:spPr>
        <a:xfrm>
          <a:off x="19310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7638</xdr:rowOff>
    </xdr:from>
    <xdr:ext cx="469744" cy="259045"/>
    <xdr:sp macro="" textlink="">
      <xdr:nvSpPr>
        <xdr:cNvPr id="839" name="n_4aveValue【庁舎】&#10;一人当たり面積">
          <a:extLst>
            <a:ext uri="{FF2B5EF4-FFF2-40B4-BE49-F238E27FC236}">
              <a16:creationId xmlns:a16="http://schemas.microsoft.com/office/drawing/2014/main" id="{9ED32DEB-9682-4B31-BD6F-3CDE3E1940CF}"/>
            </a:ext>
          </a:extLst>
        </xdr:cNvPr>
        <xdr:cNvSpPr txBox="1"/>
      </xdr:nvSpPr>
      <xdr:spPr>
        <a:xfrm>
          <a:off x="184214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166388</xdr:rowOff>
    </xdr:from>
    <xdr:ext cx="469744" cy="259045"/>
    <xdr:sp macro="" textlink="">
      <xdr:nvSpPr>
        <xdr:cNvPr id="840" name="n_1mainValue【庁舎】&#10;一人当たり面積">
          <a:extLst>
            <a:ext uri="{FF2B5EF4-FFF2-40B4-BE49-F238E27FC236}">
              <a16:creationId xmlns:a16="http://schemas.microsoft.com/office/drawing/2014/main" id="{386EBF32-808B-4F7A-B820-D9E957F330D6}"/>
            </a:ext>
          </a:extLst>
        </xdr:cNvPr>
        <xdr:cNvSpPr txBox="1"/>
      </xdr:nvSpPr>
      <xdr:spPr>
        <a:xfrm>
          <a:off x="21075727" y="1782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2557</xdr:rowOff>
    </xdr:from>
    <xdr:ext cx="469744" cy="259045"/>
    <xdr:sp macro="" textlink="">
      <xdr:nvSpPr>
        <xdr:cNvPr id="841" name="n_2mainValue【庁舎】&#10;一人当たり面積">
          <a:extLst>
            <a:ext uri="{FF2B5EF4-FFF2-40B4-BE49-F238E27FC236}">
              <a16:creationId xmlns:a16="http://schemas.microsoft.com/office/drawing/2014/main" id="{41C2BA0D-5811-442C-A186-7763CDC33809}"/>
            </a:ext>
          </a:extLst>
        </xdr:cNvPr>
        <xdr:cNvSpPr txBox="1"/>
      </xdr:nvSpPr>
      <xdr:spPr>
        <a:xfrm>
          <a:off x="20199427" y="1783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6366</xdr:rowOff>
    </xdr:from>
    <xdr:ext cx="469744" cy="259045"/>
    <xdr:sp macro="" textlink="">
      <xdr:nvSpPr>
        <xdr:cNvPr id="842" name="n_3mainValue【庁舎】&#10;一人当たり面積">
          <a:extLst>
            <a:ext uri="{FF2B5EF4-FFF2-40B4-BE49-F238E27FC236}">
              <a16:creationId xmlns:a16="http://schemas.microsoft.com/office/drawing/2014/main" id="{467AB070-ED67-4D29-B58A-9406C3BD7DE9}"/>
            </a:ext>
          </a:extLst>
        </xdr:cNvPr>
        <xdr:cNvSpPr txBox="1"/>
      </xdr:nvSpPr>
      <xdr:spPr>
        <a:xfrm>
          <a:off x="19310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17797</xdr:rowOff>
    </xdr:from>
    <xdr:ext cx="469744" cy="259045"/>
    <xdr:sp macro="" textlink="">
      <xdr:nvSpPr>
        <xdr:cNvPr id="843" name="n_4mainValue【庁舎】&#10;一人当たり面積">
          <a:extLst>
            <a:ext uri="{FF2B5EF4-FFF2-40B4-BE49-F238E27FC236}">
              <a16:creationId xmlns:a16="http://schemas.microsoft.com/office/drawing/2014/main" id="{8EF84B40-A249-49B6-8E05-FBCE4F353269}"/>
            </a:ext>
          </a:extLst>
        </xdr:cNvPr>
        <xdr:cNvSpPr txBox="1"/>
      </xdr:nvSpPr>
      <xdr:spPr>
        <a:xfrm>
          <a:off x="1842142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4" name="正方形/長方形 843">
          <a:extLst>
            <a:ext uri="{FF2B5EF4-FFF2-40B4-BE49-F238E27FC236}">
              <a16:creationId xmlns:a16="http://schemas.microsoft.com/office/drawing/2014/main" id="{F31ADE99-F28A-429F-B916-6F15A70261E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5" name="正方形/長方形 844">
          <a:extLst>
            <a:ext uri="{FF2B5EF4-FFF2-40B4-BE49-F238E27FC236}">
              <a16:creationId xmlns:a16="http://schemas.microsoft.com/office/drawing/2014/main" id="{0730D602-3DF1-4B7D-BEA2-84636C0F801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6" name="テキスト ボックス 845">
          <a:extLst>
            <a:ext uri="{FF2B5EF4-FFF2-40B4-BE49-F238E27FC236}">
              <a16:creationId xmlns:a16="http://schemas.microsoft.com/office/drawing/2014/main" id="{508B81CF-E34A-4890-B4CA-93ADDC7538D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有形固定資産減価償却率について、前年度と比較し大きな増減はなかったが、福祉施設において対象となる施設の用途廃止に伴い皆減となっている。</a:t>
          </a:r>
          <a:endParaRPr lang="ja-JP" altLang="ja-JP" sz="1400">
            <a:effectLst/>
          </a:endParaRPr>
        </a:p>
        <a:p>
          <a:r>
            <a:rPr kumimoji="1" lang="ja-JP" altLang="ja-JP" sz="1100">
              <a:solidFill>
                <a:schemeClr val="dk1"/>
              </a:solidFill>
              <a:effectLst/>
              <a:latin typeface="+mn-lt"/>
              <a:ea typeface="+mn-ea"/>
              <a:cs typeface="+mn-cs"/>
            </a:rPr>
            <a:t>平均値より有形固定資産減価償却率が高い、その他の施設においては、「長崎市公共施設の適正配置基準」、「長崎市公共施設マネジメント地区計画」及び「長崎市公共施設保全計画」により、公共施設の廃止、集約化及び複合化並びに長寿命化を図ることで改善を見込んでいることから、引き続き公共施設マネジメントの進捗を図っていきたい。</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401,195
397,588
405.86
240,493,330
231,943,383
6,859,033
100,144,822
272,864,142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103.9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においては、高齢者人口が多いことによる高齢者保健福祉費及び交付税措置がなされる地方債残高が多いことによる公債費に係る基準財政需要額がそれぞれ多額であることなどにより、基準財政需要額が類似都市平均を上回っている。</a:t>
          </a:r>
        </a:p>
        <a:p>
          <a:r>
            <a:rPr kumimoji="1" lang="ja-JP" altLang="en-US" sz="1300">
              <a:latin typeface="ＭＳ Ｐゴシック" panose="020B0600070205080204" pitchFamily="50" charset="-128"/>
              <a:ea typeface="ＭＳ Ｐゴシック" panose="020B0600070205080204" pitchFamily="50" charset="-128"/>
            </a:rPr>
            <a:t>　一方、歳入においては、税収基盤が脆弱であるなど、財政力指数を押し下げている要因となっている。</a:t>
          </a:r>
        </a:p>
        <a:p>
          <a:r>
            <a:rPr kumimoji="1" lang="ja-JP" altLang="en-US" sz="1300">
              <a:latin typeface="ＭＳ Ｐゴシック" panose="020B0600070205080204" pitchFamily="50" charset="-128"/>
              <a:ea typeface="ＭＳ Ｐゴシック" panose="020B0600070205080204" pitchFamily="50" charset="-128"/>
            </a:rPr>
            <a:t>　近年財政力指数は横ばい傾向であり、更なる市税収入の確保に努めるなど、財政基盤の強化に努める。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048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048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048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048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048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048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514850" y="6141176"/>
          <a:ext cx="0" cy="1400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4584700" y="751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425950" y="75412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4584700" y="588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425950" y="61411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164193</xdr:rowOff>
    </xdr:from>
    <xdr:to>
      <xdr:col>23</xdr:col>
      <xdr:colOff>133350</xdr:colOff>
      <xdr:row>43</xdr:row>
      <xdr:rowOff>164193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752850" y="7372713"/>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128105</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4584700" y="6833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464050" y="69848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146957</xdr:rowOff>
    </xdr:from>
    <xdr:to>
      <xdr:col>19</xdr:col>
      <xdr:colOff>133350</xdr:colOff>
      <xdr:row>43</xdr:row>
      <xdr:rowOff>164193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940050" y="7355477"/>
          <a:ext cx="8128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702050" y="69848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409950" y="6757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146957</xdr:rowOff>
    </xdr:from>
    <xdr:to>
      <xdr:col>15</xdr:col>
      <xdr:colOff>82550</xdr:colOff>
      <xdr:row>43</xdr:row>
      <xdr:rowOff>146957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127250" y="7355477"/>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889250" y="69503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597150" y="672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146957</xdr:rowOff>
    </xdr:from>
    <xdr:to>
      <xdr:col>11</xdr:col>
      <xdr:colOff>31750</xdr:colOff>
      <xdr:row>43</xdr:row>
      <xdr:rowOff>146957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333500" y="7355477"/>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095500" y="695034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784350" y="672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282700" y="695034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971550" y="672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464050" y="73219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85470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4584700" y="7293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113393</xdr:rowOff>
    </xdr:from>
    <xdr:to>
      <xdr:col>19</xdr:col>
      <xdr:colOff>184150</xdr:colOff>
      <xdr:row>44</xdr:row>
      <xdr:rowOff>43543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702050" y="73219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409950" y="7404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96157</xdr:rowOff>
    </xdr:from>
    <xdr:to>
      <xdr:col>15</xdr:col>
      <xdr:colOff>133350</xdr:colOff>
      <xdr:row>44</xdr:row>
      <xdr:rowOff>26307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889250" y="73046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11084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597150" y="7387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96157</xdr:rowOff>
    </xdr:from>
    <xdr:to>
      <xdr:col>11</xdr:col>
      <xdr:colOff>82550</xdr:colOff>
      <xdr:row>44</xdr:row>
      <xdr:rowOff>26307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095500" y="730467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11084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784350" y="7387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96157</xdr:rowOff>
    </xdr:from>
    <xdr:to>
      <xdr:col>7</xdr:col>
      <xdr:colOff>31750</xdr:colOff>
      <xdr:row>44</xdr:row>
      <xdr:rowOff>26307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282700" y="730467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11084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971550" y="7387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歳出において、公債費の増（</a:t>
          </a:r>
          <a:r>
            <a:rPr kumimoji="1" lang="en-US" altLang="ja-JP" sz="1300">
              <a:latin typeface="ＭＳ Ｐゴシック" panose="020B0600070205080204" pitchFamily="50" charset="-128"/>
              <a:ea typeface="ＭＳ Ｐゴシック" panose="020B0600070205080204" pitchFamily="50" charset="-128"/>
            </a:rPr>
            <a:t>+10.1</a:t>
          </a:r>
          <a:r>
            <a:rPr kumimoji="1" lang="ja-JP" altLang="en-US" sz="1300">
              <a:latin typeface="ＭＳ Ｐゴシック" panose="020B0600070205080204" pitchFamily="50" charset="-128"/>
              <a:ea typeface="ＭＳ Ｐゴシック" panose="020B0600070205080204" pitchFamily="50" charset="-128"/>
            </a:rPr>
            <a:t>億円）、歳入において、臨時財政対策債の減（▲</a:t>
          </a:r>
          <a:r>
            <a:rPr kumimoji="1" lang="en-US" altLang="ja-JP" sz="1300">
              <a:latin typeface="ＭＳ Ｐゴシック" panose="020B0600070205080204" pitchFamily="50" charset="-128"/>
              <a:ea typeface="ＭＳ Ｐゴシック" panose="020B0600070205080204" pitchFamily="50" charset="-128"/>
            </a:rPr>
            <a:t>41.4</a:t>
          </a:r>
          <a:r>
            <a:rPr kumimoji="1" lang="ja-JP" altLang="en-US" sz="1300">
              <a:latin typeface="ＭＳ Ｐゴシック" panose="020B0600070205080204" pitchFamily="50" charset="-128"/>
              <a:ea typeface="ＭＳ Ｐゴシック" panose="020B0600070205080204" pitchFamily="50" charset="-128"/>
            </a:rPr>
            <a:t>億円）及び市税等の増に伴う基準財政収入額の増により普通交付税が減となったことなどにより、経常収支比率が</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ポイント悪化し、依然として高い水準にあることから、引き続き行財政の改善に努める。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04850" y="112636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2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04850" y="107924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4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04850" y="103212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04850" y="98501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8636</xdr:rowOff>
    </xdr:from>
    <xdr:to>
      <xdr:col>23</xdr:col>
      <xdr:colOff>133350</xdr:colOff>
      <xdr:row>66</xdr:row>
      <xdr:rowOff>159766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514850" y="9899396"/>
          <a:ext cx="0" cy="13246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131843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4584700" y="11196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159766</xdr:rowOff>
    </xdr:from>
    <xdr:to>
      <xdr:col>24</xdr:col>
      <xdr:colOff>12700</xdr:colOff>
      <xdr:row>66</xdr:row>
      <xdr:rowOff>159766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425950" y="112240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95013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4584700" y="9650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8636</xdr:rowOff>
    </xdr:from>
    <xdr:to>
      <xdr:col>24</xdr:col>
      <xdr:colOff>12700</xdr:colOff>
      <xdr:row>59</xdr:row>
      <xdr:rowOff>8636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425950" y="98993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145542</xdr:rowOff>
    </xdr:from>
    <xdr:to>
      <xdr:col>23</xdr:col>
      <xdr:colOff>133350</xdr:colOff>
      <xdr:row>66</xdr:row>
      <xdr:rowOff>68072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752850" y="10874502"/>
          <a:ext cx="762000" cy="25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125747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4584700" y="10687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464050" y="10838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145542</xdr:rowOff>
    </xdr:from>
    <xdr:to>
      <xdr:col>19</xdr:col>
      <xdr:colOff>133350</xdr:colOff>
      <xdr:row>66</xdr:row>
      <xdr:rowOff>77724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940050" y="10874502"/>
          <a:ext cx="812800" cy="26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121412</xdr:rowOff>
    </xdr:from>
    <xdr:to>
      <xdr:col>19</xdr:col>
      <xdr:colOff>184150</xdr:colOff>
      <xdr:row>64</xdr:row>
      <xdr:rowOff>51562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702050" y="106827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61739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409950" y="10455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77724</xdr:rowOff>
    </xdr:from>
    <xdr:to>
      <xdr:col>15</xdr:col>
      <xdr:colOff>82550</xdr:colOff>
      <xdr:row>66</xdr:row>
      <xdr:rowOff>87376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127250" y="11141964"/>
          <a:ext cx="8128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143002</xdr:rowOff>
    </xdr:from>
    <xdr:to>
      <xdr:col>15</xdr:col>
      <xdr:colOff>133350</xdr:colOff>
      <xdr:row>65</xdr:row>
      <xdr:rowOff>73152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889250" y="108719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83329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597150" y="1064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82550</xdr:rowOff>
    </xdr:from>
    <xdr:to>
      <xdr:col>11</xdr:col>
      <xdr:colOff>31750</xdr:colOff>
      <xdr:row>66</xdr:row>
      <xdr:rowOff>87376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333500" y="11146790"/>
          <a:ext cx="79375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147828</xdr:rowOff>
    </xdr:from>
    <xdr:to>
      <xdr:col>11</xdr:col>
      <xdr:colOff>82550</xdr:colOff>
      <xdr:row>65</xdr:row>
      <xdr:rowOff>77978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095500" y="1087678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88155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784350" y="10649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118872</xdr:rowOff>
    </xdr:from>
    <xdr:to>
      <xdr:col>7</xdr:col>
      <xdr:colOff>31750</xdr:colOff>
      <xdr:row>65</xdr:row>
      <xdr:rowOff>49022</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282700" y="10847832"/>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59199</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971550" y="10620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17272</xdr:rowOff>
    </xdr:from>
    <xdr:to>
      <xdr:col>23</xdr:col>
      <xdr:colOff>184150</xdr:colOff>
      <xdr:row>66</xdr:row>
      <xdr:rowOff>118872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464050" y="1108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84599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4584700" y="1098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94742</xdr:rowOff>
    </xdr:from>
    <xdr:to>
      <xdr:col>19</xdr:col>
      <xdr:colOff>184150</xdr:colOff>
      <xdr:row>65</xdr:row>
      <xdr:rowOff>24892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702050" y="108237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9669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409950" y="10906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26924</xdr:rowOff>
    </xdr:from>
    <xdr:to>
      <xdr:col>15</xdr:col>
      <xdr:colOff>133350</xdr:colOff>
      <xdr:row>66</xdr:row>
      <xdr:rowOff>128524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889250" y="1109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113301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597150" y="11177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36576</xdr:rowOff>
    </xdr:from>
    <xdr:to>
      <xdr:col>11</xdr:col>
      <xdr:colOff>82550</xdr:colOff>
      <xdr:row>66</xdr:row>
      <xdr:rowOff>138176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095500" y="1110081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122953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784350" y="1118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31750</xdr:rowOff>
    </xdr:from>
    <xdr:to>
      <xdr:col>7</xdr:col>
      <xdr:colOff>31750</xdr:colOff>
      <xdr:row>66</xdr:row>
      <xdr:rowOff>133350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282700" y="110959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118127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971550" y="1118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[133,524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4,347</a:t>
          </a:r>
          <a:r>
            <a:rPr kumimoji="1" lang="ja-JP" altLang="en-US" sz="1300">
              <a:latin typeface="ＭＳ Ｐゴシック" panose="020B0600070205080204" pitchFamily="50" charset="-128"/>
              <a:ea typeface="ＭＳ Ｐゴシック" panose="020B0600070205080204" pitchFamily="50" charset="-128"/>
            </a:rPr>
            <a:t>円増しており、類似都市平均と比較して</a:t>
          </a:r>
          <a:r>
            <a:rPr kumimoji="1" lang="en-US" altLang="ja-JP" sz="1300">
              <a:latin typeface="ＭＳ Ｐゴシック" panose="020B0600070205080204" pitchFamily="50" charset="-128"/>
              <a:ea typeface="ＭＳ Ｐゴシック" panose="020B0600070205080204" pitchFamily="50" charset="-128"/>
            </a:rPr>
            <a:t>1,473</a:t>
          </a:r>
          <a:r>
            <a:rPr kumimoji="1" lang="ja-JP" altLang="en-US" sz="1300">
              <a:latin typeface="ＭＳ Ｐゴシック" panose="020B0600070205080204" pitchFamily="50" charset="-128"/>
              <a:ea typeface="ＭＳ Ｐゴシック" panose="020B0600070205080204" pitchFamily="50" charset="-128"/>
            </a:rPr>
            <a:t>円上回っている。前年度より増となった理由は、人事給与管理システム整備費（</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億円）や学校給食センター運営費（</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億円）が増したことや、人口の減（▲</a:t>
          </a:r>
          <a:r>
            <a:rPr kumimoji="1" lang="en-US" altLang="ja-JP" sz="1300">
              <a:latin typeface="ＭＳ Ｐゴシック" panose="020B0600070205080204" pitchFamily="50" charset="-128"/>
              <a:ea typeface="ＭＳ Ｐゴシック" panose="020B0600070205080204" pitchFamily="50" charset="-128"/>
            </a:rPr>
            <a:t>4,921</a:t>
          </a:r>
          <a:r>
            <a:rPr kumimoji="1" lang="ja-JP" altLang="en-US" sz="1300">
              <a:latin typeface="ＭＳ Ｐゴシック" panose="020B0600070205080204" pitchFamily="50" charset="-128"/>
              <a:ea typeface="ＭＳ Ｐゴシック" panose="020B0600070205080204" pitchFamily="50" charset="-128"/>
            </a:rPr>
            <a:t>人）により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人あたりのコストが増となったことが挙げられる。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048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048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048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048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048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117684</xdr:rowOff>
    </xdr:from>
    <xdr:to>
      <xdr:col>23</xdr:col>
      <xdr:colOff>133350</xdr:colOff>
      <xdr:row>88</xdr:row>
      <xdr:rowOff>94489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514850" y="13528884"/>
          <a:ext cx="0" cy="13179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66566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4584700" y="1481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94489</xdr:rowOff>
    </xdr:from>
    <xdr:to>
      <xdr:col>24</xdr:col>
      <xdr:colOff>12700</xdr:colOff>
      <xdr:row>88</xdr:row>
      <xdr:rowOff>94489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425950" y="1484680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32611</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4584700" y="1327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117684</xdr:rowOff>
    </xdr:from>
    <xdr:to>
      <xdr:col>24</xdr:col>
      <xdr:colOff>12700</xdr:colOff>
      <xdr:row>80</xdr:row>
      <xdr:rowOff>117684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425950" y="135288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156474</xdr:rowOff>
    </xdr:from>
    <xdr:to>
      <xdr:col>23</xdr:col>
      <xdr:colOff>133350</xdr:colOff>
      <xdr:row>84</xdr:row>
      <xdr:rowOff>72978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752850" y="14070594"/>
          <a:ext cx="762000" cy="8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9086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4584700" y="13923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164009</xdr:rowOff>
    </xdr:from>
    <xdr:to>
      <xdr:col>23</xdr:col>
      <xdr:colOff>184150</xdr:colOff>
      <xdr:row>84</xdr:row>
      <xdr:rowOff>94159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464050" y="140781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148236</xdr:rowOff>
    </xdr:from>
    <xdr:to>
      <xdr:col>19</xdr:col>
      <xdr:colOff>133350</xdr:colOff>
      <xdr:row>83</xdr:row>
      <xdr:rowOff>156474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940050" y="13894716"/>
          <a:ext cx="812800" cy="17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70224</xdr:rowOff>
    </xdr:from>
    <xdr:to>
      <xdr:col>19</xdr:col>
      <xdr:colOff>184150</xdr:colOff>
      <xdr:row>84</xdr:row>
      <xdr:rowOff>374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702050" y="139843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10551</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409950" y="13757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159806</xdr:rowOff>
    </xdr:from>
    <xdr:to>
      <xdr:col>15</xdr:col>
      <xdr:colOff>82550</xdr:colOff>
      <xdr:row>82</xdr:row>
      <xdr:rowOff>148236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127250" y="13738646"/>
          <a:ext cx="812800" cy="15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80787</xdr:rowOff>
    </xdr:from>
    <xdr:to>
      <xdr:col>15</xdr:col>
      <xdr:colOff>133350</xdr:colOff>
      <xdr:row>83</xdr:row>
      <xdr:rowOff>10937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889250" y="138272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21114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597150" y="13599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38551</xdr:rowOff>
    </xdr:from>
    <xdr:to>
      <xdr:col>11</xdr:col>
      <xdr:colOff>31750</xdr:colOff>
      <xdr:row>81</xdr:row>
      <xdr:rowOff>159806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333500" y="13617391"/>
          <a:ext cx="793750" cy="121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88655</xdr:rowOff>
    </xdr:from>
    <xdr:to>
      <xdr:col>11</xdr:col>
      <xdr:colOff>82550</xdr:colOff>
      <xdr:row>82</xdr:row>
      <xdr:rowOff>18805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095500" y="1366749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28982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784350" y="13440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36957</xdr:rowOff>
    </xdr:from>
    <xdr:to>
      <xdr:col>7</xdr:col>
      <xdr:colOff>31750</xdr:colOff>
      <xdr:row>81</xdr:row>
      <xdr:rowOff>138557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282700" y="1361579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123334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971550" y="13702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22178</xdr:rowOff>
    </xdr:from>
    <xdr:to>
      <xdr:col>23</xdr:col>
      <xdr:colOff>184150</xdr:colOff>
      <xdr:row>84</xdr:row>
      <xdr:rowOff>123778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464050" y="1410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165705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4584700" y="1407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105674</xdr:rowOff>
    </xdr:from>
    <xdr:to>
      <xdr:col>19</xdr:col>
      <xdr:colOff>184150</xdr:colOff>
      <xdr:row>84</xdr:row>
      <xdr:rowOff>35824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702050" y="140197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20601</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409950" y="14102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97436</xdr:rowOff>
    </xdr:from>
    <xdr:to>
      <xdr:col>15</xdr:col>
      <xdr:colOff>133350</xdr:colOff>
      <xdr:row>83</xdr:row>
      <xdr:rowOff>27586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889250" y="138439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12363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597150" y="13926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109006</xdr:rowOff>
    </xdr:from>
    <xdr:to>
      <xdr:col>11</xdr:col>
      <xdr:colOff>82550</xdr:colOff>
      <xdr:row>82</xdr:row>
      <xdr:rowOff>39156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095500" y="13687846"/>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23933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784350" y="1377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159201</xdr:rowOff>
    </xdr:from>
    <xdr:to>
      <xdr:col>7</xdr:col>
      <xdr:colOff>31750</xdr:colOff>
      <xdr:row>81</xdr:row>
      <xdr:rowOff>89351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282700" y="13570401"/>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99528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971550" y="13343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月から、ラスパイレス指数が高い要因であった市独自の制度を国に準じたものに改め、その後も国に準じた給与制度の見直しや市独自の見直しを行っており、類似団体平均より低い水準となっている。</a:t>
          </a:r>
        </a:p>
        <a:p>
          <a:r>
            <a:rPr kumimoji="1" lang="ja-JP" altLang="en-US" sz="1300">
              <a:latin typeface="ＭＳ Ｐゴシック" panose="020B0600070205080204" pitchFamily="50" charset="-128"/>
              <a:ea typeface="ＭＳ Ｐゴシック" panose="020B0600070205080204" pitchFamily="50" charset="-128"/>
            </a:rPr>
            <a:t>見直しの効果は継続的に維持され、今後も同程度の水準で推移していく見込みである。</a:t>
          </a:r>
        </a:p>
        <a:p>
          <a:r>
            <a:rPr kumimoji="1" lang="ja-JP" altLang="en-US" sz="1300">
              <a:latin typeface="ＭＳ Ｐゴシック" panose="020B0600070205080204" pitchFamily="50" charset="-128"/>
              <a:ea typeface="ＭＳ Ｐゴシック" panose="020B0600070205080204" pitchFamily="50" charset="-128"/>
            </a:rPr>
            <a:t>また、平成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日から職務職責に応じた人事・給与制度の見直しにより、給料月額が減額となった職員に対する段階的な経過措置が令和２年度末で終了したことなどから、令和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年度の指数は前年度よりも</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ポイント減となっている。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664950" y="151238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979150" y="1498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664950" y="1478679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979150" y="1464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664950" y="1444969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979150" y="1431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664950" y="141126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979150" y="139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664950" y="1377550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0979150" y="1363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1664950" y="13438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0979150" y="1330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87086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474950" y="13455650"/>
          <a:ext cx="0" cy="15513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5563850" y="14979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405100" y="150070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5563850" y="13206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405100" y="13455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167821</xdr:rowOff>
    </xdr:from>
    <xdr:to>
      <xdr:col>81</xdr:col>
      <xdr:colOff>44450</xdr:colOff>
      <xdr:row>84</xdr:row>
      <xdr:rowOff>30843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712950" y="14081941"/>
          <a:ext cx="762000" cy="30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21970</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5563850" y="142713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427960" y="1429929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30843</xdr:rowOff>
    </xdr:from>
    <xdr:to>
      <xdr:col>77</xdr:col>
      <xdr:colOff>44450</xdr:colOff>
      <xdr:row>84</xdr:row>
      <xdr:rowOff>65314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903960" y="14112603"/>
          <a:ext cx="80899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665960" y="1435100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370050" y="14433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65314</xdr:rowOff>
    </xdr:from>
    <xdr:to>
      <xdr:col>72</xdr:col>
      <xdr:colOff>203200</xdr:colOff>
      <xdr:row>85</xdr:row>
      <xdr:rowOff>14514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106400" y="14147074"/>
          <a:ext cx="797560" cy="1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868400" y="14385471"/>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557250" y="144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14514</xdr:rowOff>
    </xdr:from>
    <xdr:to>
      <xdr:col>68</xdr:col>
      <xdr:colOff>152400</xdr:colOff>
      <xdr:row>85</xdr:row>
      <xdr:rowOff>152400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2293600" y="14263914"/>
          <a:ext cx="8128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055600" y="14402707"/>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2763500" y="14485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2242800" y="14433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1950700" y="14519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427960" y="14031141"/>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133548</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5563850" y="13880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151493</xdr:rowOff>
    </xdr:from>
    <xdr:to>
      <xdr:col>77</xdr:col>
      <xdr:colOff>95250</xdr:colOff>
      <xdr:row>84</xdr:row>
      <xdr:rowOff>81643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665960" y="1406561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91820</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370050" y="13838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14514</xdr:rowOff>
    </xdr:from>
    <xdr:to>
      <xdr:col>73</xdr:col>
      <xdr:colOff>44450</xdr:colOff>
      <xdr:row>84</xdr:row>
      <xdr:rowOff>116114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868400" y="1409627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126291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557250" y="13872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135164</xdr:rowOff>
    </xdr:from>
    <xdr:to>
      <xdr:col>68</xdr:col>
      <xdr:colOff>203200</xdr:colOff>
      <xdr:row>85</xdr:row>
      <xdr:rowOff>65314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055600" y="14216924"/>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75491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2763500" y="1398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2242800" y="14351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1950700" y="14123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平成</a:t>
          </a:r>
          <a:r>
            <a:rPr kumimoji="1" lang="en-US" altLang="ja-JP" sz="900">
              <a:latin typeface="ＭＳ Ｐゴシック" panose="020B0600070205080204" pitchFamily="50" charset="-128"/>
              <a:ea typeface="ＭＳ Ｐゴシック" panose="020B0600070205080204" pitchFamily="50" charset="-128"/>
            </a:rPr>
            <a:t>29</a:t>
          </a:r>
          <a:r>
            <a:rPr kumimoji="1" lang="ja-JP" altLang="en-US" sz="900">
              <a:latin typeface="ＭＳ Ｐゴシック" panose="020B0600070205080204" pitchFamily="50" charset="-128"/>
              <a:ea typeface="ＭＳ Ｐゴシック" panose="020B0600070205080204" pitchFamily="50" charset="-128"/>
            </a:rPr>
            <a:t>年度に本庁、支所等の業務のあり方の見直しを含めた大規模な組織改正を実施し、人口減少や少子化・高齢化が進展する中で地域の特性に応じた市民ニーズに対応するとともに、身近な手続きや困りごと、まちづくりの相談を地域の窓口で行うことができるようにするため、職員の体制を強化した。</a:t>
          </a:r>
          <a:br>
            <a:rPr kumimoji="1" lang="ja-JP" altLang="en-US" sz="900">
              <a:latin typeface="ＭＳ Ｐゴシック" panose="020B0600070205080204" pitchFamily="50" charset="-128"/>
              <a:ea typeface="ＭＳ Ｐゴシック" panose="020B0600070205080204" pitchFamily="50" charset="-128"/>
            </a:rPr>
          </a:br>
          <a:r>
            <a:rPr kumimoji="1" lang="ja-JP" altLang="en-US" sz="900">
              <a:latin typeface="ＭＳ Ｐゴシック" panose="020B0600070205080204" pitchFamily="50" charset="-128"/>
              <a:ea typeface="ＭＳ Ｐゴシック" panose="020B0600070205080204" pitchFamily="50" charset="-128"/>
            </a:rPr>
            <a:t>　また、職員の年齢構成の歪みを是正するために職員採用の平準化を図ってきたこともあり、平成</a:t>
          </a:r>
          <a:r>
            <a:rPr kumimoji="1" lang="en-US" altLang="ja-JP" sz="900">
              <a:latin typeface="ＭＳ Ｐゴシック" panose="020B0600070205080204" pitchFamily="50" charset="-128"/>
              <a:ea typeface="ＭＳ Ｐゴシック" panose="020B0600070205080204" pitchFamily="50" charset="-128"/>
            </a:rPr>
            <a:t>29</a:t>
          </a:r>
          <a:r>
            <a:rPr kumimoji="1" lang="ja-JP" altLang="en-US" sz="900">
              <a:latin typeface="ＭＳ Ｐゴシック" panose="020B0600070205080204" pitchFamily="50" charset="-128"/>
              <a:ea typeface="ＭＳ Ｐゴシック" panose="020B0600070205080204" pitchFamily="50" charset="-128"/>
            </a:rPr>
            <a:t>年度以降は職員数を増加してきている。加えて、人口が毎年約</a:t>
          </a:r>
          <a:r>
            <a:rPr kumimoji="1" lang="en-US" altLang="ja-JP" sz="900">
              <a:latin typeface="ＭＳ Ｐゴシック" panose="020B0600070205080204" pitchFamily="50" charset="-128"/>
              <a:ea typeface="ＭＳ Ｐゴシック" panose="020B0600070205080204" pitchFamily="50" charset="-128"/>
            </a:rPr>
            <a:t>5,000</a:t>
          </a:r>
          <a:r>
            <a:rPr kumimoji="1" lang="ja-JP" altLang="en-US" sz="900">
              <a:latin typeface="ＭＳ Ｐゴシック" panose="020B0600070205080204" pitchFamily="50" charset="-128"/>
              <a:ea typeface="ＭＳ Ｐゴシック" panose="020B0600070205080204" pitchFamily="50" charset="-128"/>
            </a:rPr>
            <a:t>人ずつ減少しており、転出超過の状況が続いていることから、人口</a:t>
          </a:r>
          <a:r>
            <a:rPr kumimoji="1" lang="en-US" altLang="ja-JP" sz="900">
              <a:latin typeface="ＭＳ Ｐゴシック" panose="020B0600070205080204" pitchFamily="50" charset="-128"/>
              <a:ea typeface="ＭＳ Ｐゴシック" panose="020B0600070205080204" pitchFamily="50" charset="-128"/>
            </a:rPr>
            <a:t>1,000</a:t>
          </a:r>
          <a:r>
            <a:rPr kumimoji="1" lang="ja-JP" altLang="en-US" sz="900">
              <a:latin typeface="ＭＳ Ｐゴシック" panose="020B0600070205080204" pitchFamily="50" charset="-128"/>
              <a:ea typeface="ＭＳ Ｐゴシック" panose="020B0600070205080204" pitchFamily="50" charset="-128"/>
            </a:rPr>
            <a:t>人当たりの職員数は類似団体平均を上回り、乖離幅が拡大している状況にあると考えている。</a:t>
          </a:r>
        </a:p>
        <a:p>
          <a:r>
            <a:rPr kumimoji="1" lang="ja-JP" altLang="en-US" sz="900">
              <a:latin typeface="ＭＳ Ｐゴシック" panose="020B0600070205080204" pitchFamily="50" charset="-128"/>
              <a:ea typeface="ＭＳ Ｐゴシック" panose="020B0600070205080204" pitchFamily="50" charset="-128"/>
            </a:rPr>
            <a:t>　今後も解決すべき行政課題や多様化する市民ニーズに対応しつつ、必要な市民サービスの維持、向上を図っていくためには、デジタル化に対応するための体制整備など短・中期的には現状に見合った職員数を一定数確保する必要があるが、一方で、業務の処理方法の見直しや、ＩＣＴ技術の利活用に取り組むなど業務の効率化も推進しているため、更に令和</a:t>
          </a:r>
          <a:r>
            <a:rPr kumimoji="1" lang="en-US" altLang="ja-JP" sz="900">
              <a:latin typeface="ＭＳ Ｐゴシック" panose="020B0600070205080204" pitchFamily="50" charset="-128"/>
              <a:ea typeface="ＭＳ Ｐゴシック" panose="020B0600070205080204" pitchFamily="50" charset="-128"/>
            </a:rPr>
            <a:t>6</a:t>
          </a:r>
          <a:r>
            <a:rPr kumimoji="1" lang="ja-JP" altLang="en-US" sz="900">
              <a:latin typeface="ＭＳ Ｐゴシック" panose="020B0600070205080204" pitchFamily="50" charset="-128"/>
              <a:ea typeface="ＭＳ Ｐゴシック" panose="020B0600070205080204" pitchFamily="50" charset="-128"/>
            </a:rPr>
            <a:t>年度から始まる定年延長に伴い、職員数については、急激な減少とはならないものの、長期的には減少していくよう業務量を踏まえながら適正な定員管理に努める。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6649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97915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6649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97915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6649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97915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6649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097915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16649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097915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161713</xdr:rowOff>
    </xdr:from>
    <xdr:to>
      <xdr:col>81</xdr:col>
      <xdr:colOff>44450</xdr:colOff>
      <xdr:row>67</xdr:row>
      <xdr:rowOff>15663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5474950" y="9717193"/>
          <a:ext cx="0" cy="15303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5563850" y="11223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405100" y="112475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76640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5563850" y="9464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161713</xdr:rowOff>
    </xdr:from>
    <xdr:to>
      <xdr:col>81</xdr:col>
      <xdr:colOff>133350</xdr:colOff>
      <xdr:row>57</xdr:row>
      <xdr:rowOff>161713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405100" y="97171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161079</xdr:rowOff>
    </xdr:from>
    <xdr:to>
      <xdr:col>81</xdr:col>
      <xdr:colOff>44450</xdr:colOff>
      <xdr:row>63</xdr:row>
      <xdr:rowOff>53975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712950" y="10554759"/>
          <a:ext cx="762000" cy="6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85107</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5563850" y="10143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68580</xdr:rowOff>
    </xdr:from>
    <xdr:to>
      <xdr:col>81</xdr:col>
      <xdr:colOff>95250</xdr:colOff>
      <xdr:row>61</xdr:row>
      <xdr:rowOff>170180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427960" y="1029462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124883</xdr:rowOff>
    </xdr:from>
    <xdr:to>
      <xdr:col>77</xdr:col>
      <xdr:colOff>44450</xdr:colOff>
      <xdr:row>62</xdr:row>
      <xdr:rowOff>161079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903960" y="10518563"/>
          <a:ext cx="80899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48471</xdr:rowOff>
    </xdr:from>
    <xdr:to>
      <xdr:col>77</xdr:col>
      <xdr:colOff>95250</xdr:colOff>
      <xdr:row>61</xdr:row>
      <xdr:rowOff>150071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665960" y="10274511"/>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160248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370050" y="10051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72602</xdr:rowOff>
    </xdr:from>
    <xdr:to>
      <xdr:col>72</xdr:col>
      <xdr:colOff>203200</xdr:colOff>
      <xdr:row>62</xdr:row>
      <xdr:rowOff>124883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106400" y="10466282"/>
          <a:ext cx="79756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32385</xdr:rowOff>
    </xdr:from>
    <xdr:to>
      <xdr:col>73</xdr:col>
      <xdr:colOff>44450</xdr:colOff>
      <xdr:row>61</xdr:row>
      <xdr:rowOff>133985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868400" y="102584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144162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557250" y="10034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212</xdr:rowOff>
    </xdr:from>
    <xdr:to>
      <xdr:col>68</xdr:col>
      <xdr:colOff>152400</xdr:colOff>
      <xdr:row>62</xdr:row>
      <xdr:rowOff>72602</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2293600" y="10393892"/>
          <a:ext cx="8128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12277</xdr:rowOff>
    </xdr:from>
    <xdr:to>
      <xdr:col>68</xdr:col>
      <xdr:colOff>203200</xdr:colOff>
      <xdr:row>61</xdr:row>
      <xdr:rowOff>113877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055600" y="10238317"/>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124054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2763500" y="10014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155575</xdr:rowOff>
    </xdr:from>
    <xdr:to>
      <xdr:col>64</xdr:col>
      <xdr:colOff>152400</xdr:colOff>
      <xdr:row>61</xdr:row>
      <xdr:rowOff>85725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2242800" y="102139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95902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1950700" y="998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3175</xdr:rowOff>
    </xdr:from>
    <xdr:to>
      <xdr:col>81</xdr:col>
      <xdr:colOff>95250</xdr:colOff>
      <xdr:row>63</xdr:row>
      <xdr:rowOff>104775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427960" y="1056449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146702</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556385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110279</xdr:rowOff>
    </xdr:from>
    <xdr:to>
      <xdr:col>77</xdr:col>
      <xdr:colOff>95250</xdr:colOff>
      <xdr:row>63</xdr:row>
      <xdr:rowOff>40429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665960" y="1050395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25206</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370050" y="10586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74083</xdr:rowOff>
    </xdr:from>
    <xdr:to>
      <xdr:col>73</xdr:col>
      <xdr:colOff>44450</xdr:colOff>
      <xdr:row>63</xdr:row>
      <xdr:rowOff>4233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868400" y="1046776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160460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557250" y="10554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21802</xdr:rowOff>
    </xdr:from>
    <xdr:to>
      <xdr:col>68</xdr:col>
      <xdr:colOff>203200</xdr:colOff>
      <xdr:row>62</xdr:row>
      <xdr:rowOff>123402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055600" y="10415482"/>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108179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2763500" y="10501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120862</xdr:rowOff>
    </xdr:from>
    <xdr:to>
      <xdr:col>64</xdr:col>
      <xdr:colOff>152400</xdr:colOff>
      <xdr:row>62</xdr:row>
      <xdr:rowOff>51012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2242800" y="103469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35789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1950700" y="1042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標準財政規模が普通交付税及び臨時財政対策債の減などにより減少したことに加え、地方債の元利償還金充当一般財源が学校教育等施設整備事業債などに係る償還金の増により増加したことなどにより、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ポイント増となった。</a:t>
          </a:r>
        </a:p>
        <a:p>
          <a:r>
            <a:rPr kumimoji="1" lang="ja-JP" altLang="en-US" sz="1300">
              <a:latin typeface="ＭＳ Ｐゴシック" panose="020B0600070205080204" pitchFamily="50" charset="-128"/>
              <a:ea typeface="ＭＳ Ｐゴシック" panose="020B0600070205080204" pitchFamily="50" charset="-128"/>
            </a:rPr>
            <a:t>　今後も大型事業の実施による公債費の増（令和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年度がピーク）が見込まれるため、投資的経費の抑制に努める。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6649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97915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649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97915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6649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097915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6649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097915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16649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097915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16649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146352</xdr:rowOff>
    </xdr:from>
    <xdr:to>
      <xdr:col>81</xdr:col>
      <xdr:colOff>44450</xdr:colOff>
      <xdr:row>46</xdr:row>
      <xdr:rowOff>40519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474950" y="6181392"/>
          <a:ext cx="0" cy="15705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46</xdr:row>
      <xdr:rowOff>12596</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5563850" y="772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46</xdr:row>
      <xdr:rowOff>40519</xdr:rowOff>
    </xdr:from>
    <xdr:to>
      <xdr:col>81</xdr:col>
      <xdr:colOff>133350</xdr:colOff>
      <xdr:row>46</xdr:row>
      <xdr:rowOff>40519</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405100" y="77519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61279</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5563850" y="592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146352</xdr:rowOff>
    </xdr:from>
    <xdr:to>
      <xdr:col>81</xdr:col>
      <xdr:colOff>133350</xdr:colOff>
      <xdr:row>36</xdr:row>
      <xdr:rowOff>146352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405100" y="61813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106741</xdr:rowOff>
    </xdr:from>
    <xdr:to>
      <xdr:col>81</xdr:col>
      <xdr:colOff>44450</xdr:colOff>
      <xdr:row>44</xdr:row>
      <xdr:rowOff>38705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712950" y="7315261"/>
          <a:ext cx="762000" cy="9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5563850" y="67073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427960" y="686223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37798</xdr:rowOff>
    </xdr:from>
    <xdr:to>
      <xdr:col>77</xdr:col>
      <xdr:colOff>44450</xdr:colOff>
      <xdr:row>43</xdr:row>
      <xdr:rowOff>106741</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903960" y="7246318"/>
          <a:ext cx="80899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665960" y="686223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96960</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370050" y="6634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3326</xdr:rowOff>
    </xdr:from>
    <xdr:to>
      <xdr:col>72</xdr:col>
      <xdr:colOff>203200</xdr:colOff>
      <xdr:row>43</xdr:row>
      <xdr:rowOff>37798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3106400" y="7211846"/>
          <a:ext cx="79756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868400" y="68814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119942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557250" y="66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140305</xdr:rowOff>
    </xdr:from>
    <xdr:to>
      <xdr:col>68</xdr:col>
      <xdr:colOff>152400</xdr:colOff>
      <xdr:row>43</xdr:row>
      <xdr:rowOff>3326</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2293600" y="7181185"/>
          <a:ext cx="812800" cy="3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42635</xdr:rowOff>
    </xdr:from>
    <xdr:to>
      <xdr:col>68</xdr:col>
      <xdr:colOff>203200</xdr:colOff>
      <xdr:row>41</xdr:row>
      <xdr:rowOff>144235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055600" y="6915875"/>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154412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2763500" y="669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2242800" y="693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5944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1950700" y="6711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159355</xdr:rowOff>
    </xdr:from>
    <xdr:to>
      <xdr:col>81</xdr:col>
      <xdr:colOff>95250</xdr:colOff>
      <xdr:row>44</xdr:row>
      <xdr:rowOff>89505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427960" y="736787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131432</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5563850" y="733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55941</xdr:rowOff>
    </xdr:from>
    <xdr:to>
      <xdr:col>77</xdr:col>
      <xdr:colOff>95250</xdr:colOff>
      <xdr:row>43</xdr:row>
      <xdr:rowOff>157541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665960" y="7264461"/>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142318</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370050" y="7350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158448</xdr:rowOff>
    </xdr:from>
    <xdr:to>
      <xdr:col>73</xdr:col>
      <xdr:colOff>44450</xdr:colOff>
      <xdr:row>43</xdr:row>
      <xdr:rowOff>88598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868400" y="7199328"/>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73375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557250" y="7281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123976</xdr:rowOff>
    </xdr:from>
    <xdr:to>
      <xdr:col>68</xdr:col>
      <xdr:colOff>203200</xdr:colOff>
      <xdr:row>43</xdr:row>
      <xdr:rowOff>54126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055600" y="7164856"/>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38903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763500" y="724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89505</xdr:rowOff>
    </xdr:from>
    <xdr:to>
      <xdr:col>64</xdr:col>
      <xdr:colOff>152400</xdr:colOff>
      <xdr:row>43</xdr:row>
      <xdr:rowOff>19655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2242800" y="71303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4432</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1950700" y="721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臨時財政対策債等の地方債現在高が減したことにより将来負担額が減したものの、財政調整基金の減などにより充当可能財源等の減がさらに上回ったことにより、将来負担比率が</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ポイント悪化し、類似都市平均を大きく上回っている。</a:t>
          </a:r>
        </a:p>
        <a:p>
          <a:r>
            <a:rPr kumimoji="1" lang="ja-JP" altLang="en-US" sz="1300">
              <a:latin typeface="ＭＳ Ｐゴシック" panose="020B0600070205080204" pitchFamily="50" charset="-128"/>
              <a:ea typeface="ＭＳ Ｐゴシック" panose="020B0600070205080204" pitchFamily="50" charset="-128"/>
            </a:rPr>
            <a:t>　将来予測に注意を払い、中期財政見通しの的確な時点修正を行うとともに、持続可能な財政健全化に努める。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664950" y="38150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979150" y="367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664950" y="33439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979150" y="3201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664950" y="28689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97915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664950" y="23977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0979150" y="2259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60757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5474950" y="2397760"/>
          <a:ext cx="0" cy="15187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32834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5563850" y="388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60757</xdr:rowOff>
    </xdr:from>
    <xdr:to>
      <xdr:col>81</xdr:col>
      <xdr:colOff>133350</xdr:colOff>
      <xdr:row>23</xdr:row>
      <xdr:rowOff>60757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405100" y="39164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5563850" y="214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405100" y="23977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139446</xdr:rowOff>
    </xdr:from>
    <xdr:to>
      <xdr:col>81</xdr:col>
      <xdr:colOff>44450</xdr:colOff>
      <xdr:row>20</xdr:row>
      <xdr:rowOff>24943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4712950" y="3324606"/>
          <a:ext cx="762000" cy="5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20743</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5563850" y="23677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4216</xdr:rowOff>
    </xdr:from>
    <xdr:to>
      <xdr:col>81</xdr:col>
      <xdr:colOff>95250</xdr:colOff>
      <xdr:row>15</xdr:row>
      <xdr:rowOff>105816</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427960" y="251881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71882</xdr:rowOff>
    </xdr:from>
    <xdr:to>
      <xdr:col>77</xdr:col>
      <xdr:colOff>44450</xdr:colOff>
      <xdr:row>19</xdr:row>
      <xdr:rowOff>139446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3903960" y="3257042"/>
          <a:ext cx="80899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54407</xdr:rowOff>
    </xdr:from>
    <xdr:to>
      <xdr:col>77</xdr:col>
      <xdr:colOff>95250</xdr:colOff>
      <xdr:row>15</xdr:row>
      <xdr:rowOff>156007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665960" y="2569007"/>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166184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370050" y="2345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163220</xdr:rowOff>
    </xdr:from>
    <xdr:to>
      <xdr:col>72</xdr:col>
      <xdr:colOff>203200</xdr:colOff>
      <xdr:row>19</xdr:row>
      <xdr:rowOff>71882</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3106400" y="3180740"/>
          <a:ext cx="797560" cy="7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132588</xdr:rowOff>
    </xdr:from>
    <xdr:to>
      <xdr:col>73</xdr:col>
      <xdr:colOff>44450</xdr:colOff>
      <xdr:row>16</xdr:row>
      <xdr:rowOff>62738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868400" y="264718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72915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557250" y="2419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35814</xdr:rowOff>
    </xdr:from>
    <xdr:to>
      <xdr:col>68</xdr:col>
      <xdr:colOff>152400</xdr:colOff>
      <xdr:row>18</xdr:row>
      <xdr:rowOff>163220</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2293600" y="3053334"/>
          <a:ext cx="812800" cy="12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155753</xdr:rowOff>
    </xdr:from>
    <xdr:to>
      <xdr:col>68</xdr:col>
      <xdr:colOff>203200</xdr:colOff>
      <xdr:row>16</xdr:row>
      <xdr:rowOff>85903</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055600" y="2670353"/>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96080</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2763500" y="2443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156718</xdr:rowOff>
    </xdr:from>
    <xdr:to>
      <xdr:col>64</xdr:col>
      <xdr:colOff>152400</xdr:colOff>
      <xdr:row>16</xdr:row>
      <xdr:rowOff>86868</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2242800" y="26713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97045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1950700" y="244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145593</xdr:rowOff>
    </xdr:from>
    <xdr:to>
      <xdr:col>81</xdr:col>
      <xdr:colOff>95250</xdr:colOff>
      <xdr:row>20</xdr:row>
      <xdr:rowOff>75743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427960" y="333075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117670</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5563850" y="3302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88646</xdr:rowOff>
    </xdr:from>
    <xdr:to>
      <xdr:col>77</xdr:col>
      <xdr:colOff>95250</xdr:colOff>
      <xdr:row>20</xdr:row>
      <xdr:rowOff>18796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665960" y="327380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3573</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370050" y="3356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21082</xdr:rowOff>
    </xdr:from>
    <xdr:to>
      <xdr:col>73</xdr:col>
      <xdr:colOff>44450</xdr:colOff>
      <xdr:row>19</xdr:row>
      <xdr:rowOff>122682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868400" y="320624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107459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557250" y="329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112420</xdr:rowOff>
    </xdr:from>
    <xdr:to>
      <xdr:col>68</xdr:col>
      <xdr:colOff>203200</xdr:colOff>
      <xdr:row>19</xdr:row>
      <xdr:rowOff>42570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055600" y="312994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27347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2763500" y="3212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156464</xdr:rowOff>
    </xdr:from>
    <xdr:to>
      <xdr:col>64</xdr:col>
      <xdr:colOff>152400</xdr:colOff>
      <xdr:row>18</xdr:row>
      <xdr:rowOff>86614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2242800" y="30063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71391</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1950700" y="3088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401,195
397,588
405.86
240,493,330
231,943,383
6,859,033
100,144,822
272,864,142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103.9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人件費における経常収支比率は、歳出決算額において職員給与費の減などにより減少したものの、経常収支比率に係る分母の増により前年比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ポイント増となった。</a:t>
          </a:r>
        </a:p>
        <a:p>
          <a:r>
            <a:rPr kumimoji="1" lang="ja-JP" altLang="en-US" sz="1300">
              <a:latin typeface="ＭＳ Ｐゴシック" panose="020B0600070205080204" pitchFamily="50" charset="-128"/>
              <a:ea typeface="ＭＳ Ｐゴシック" panose="020B0600070205080204" pitchFamily="50" charset="-128"/>
            </a:rPr>
            <a:t>　今後とも民間委託の推進や指定管理者制度の導入拡大、職員給与の適正化などの取組みを通じて、人件費の抑制に努める。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048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123190</xdr:rowOff>
    </xdr:from>
    <xdr:to>
      <xdr:col>24</xdr:col>
      <xdr:colOff>25400</xdr:colOff>
      <xdr:row>36</xdr:row>
      <xdr:rowOff>20320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239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123190</xdr:rowOff>
    </xdr:from>
    <xdr:to>
      <xdr:col>19</xdr:col>
      <xdr:colOff>187325</xdr:colOff>
      <xdr:row>36</xdr:row>
      <xdr:rowOff>81280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239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66040</xdr:rowOff>
    </xdr:from>
    <xdr:to>
      <xdr:col>15</xdr:col>
      <xdr:colOff>98425</xdr:colOff>
      <xdr:row>36</xdr:row>
      <xdr:rowOff>81280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382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3810</xdr:rowOff>
    </xdr:from>
    <xdr:to>
      <xdr:col>15</xdr:col>
      <xdr:colOff>149225</xdr:colOff>
      <xdr:row>37</xdr:row>
      <xdr:rowOff>105410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90187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66040</xdr:rowOff>
    </xdr:from>
    <xdr:to>
      <xdr:col>11</xdr:col>
      <xdr:colOff>9525</xdr:colOff>
      <xdr:row>36</xdr:row>
      <xdr:rowOff>149860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382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24147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140970</xdr:rowOff>
    </xdr:from>
    <xdr:to>
      <xdr:col>24</xdr:col>
      <xdr:colOff>76200</xdr:colOff>
      <xdr:row>36</xdr:row>
      <xdr:rowOff>71120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157497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72390</xdr:rowOff>
    </xdr:from>
    <xdr:to>
      <xdr:col>20</xdr:col>
      <xdr:colOff>38100</xdr:colOff>
      <xdr:row>36</xdr:row>
      <xdr:rowOff>2540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4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30480</xdr:rowOff>
    </xdr:from>
    <xdr:to>
      <xdr:col>15</xdr:col>
      <xdr:colOff>149225</xdr:colOff>
      <xdr:row>36</xdr:row>
      <xdr:rowOff>132080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142257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15240</xdr:rowOff>
    </xdr:from>
    <xdr:to>
      <xdr:col>11</xdr:col>
      <xdr:colOff>60325</xdr:colOff>
      <xdr:row>36</xdr:row>
      <xdr:rowOff>116840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127017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物件費における経常事業費は</a:t>
          </a:r>
          <a:r>
            <a:rPr kumimoji="1" lang="ja-JP" altLang="en-US" sz="1300">
              <a:solidFill>
                <a:srgbClr val="FF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学校給食センター運営費や東工場維持管理費の増などにより、経常収支比率は前年度比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ポイントの増となった。</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今後も事業の縮小・廃止等の見直しを行いながら改善に努める。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154214</xdr:rowOff>
    </xdr:from>
    <xdr:to>
      <xdr:col>82</xdr:col>
      <xdr:colOff>107950</xdr:colOff>
      <xdr:row>22</xdr:row>
      <xdr:rowOff>29028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1614"/>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1105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7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29028</xdr:rowOff>
    </xdr:from>
    <xdr:to>
      <xdr:col>82</xdr:col>
      <xdr:colOff>196850</xdr:colOff>
      <xdr:row>22</xdr:row>
      <xdr:rowOff>29028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80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69141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154214</xdr:rowOff>
    </xdr:from>
    <xdr:to>
      <xdr:col>82</xdr:col>
      <xdr:colOff>196850</xdr:colOff>
      <xdr:row>12</xdr:row>
      <xdr:rowOff>154214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159657</xdr:rowOff>
    </xdr:from>
    <xdr:to>
      <xdr:col>82</xdr:col>
      <xdr:colOff>107950</xdr:colOff>
      <xdr:row>15</xdr:row>
      <xdr:rowOff>118836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559957"/>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64606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07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159657</xdr:rowOff>
    </xdr:from>
    <xdr:to>
      <xdr:col>78</xdr:col>
      <xdr:colOff>69850</xdr:colOff>
      <xdr:row>15</xdr:row>
      <xdr:rowOff>129721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559957"/>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144236</xdr:rowOff>
    </xdr:from>
    <xdr:to>
      <xdr:col>78</xdr:col>
      <xdr:colOff>120650</xdr:colOff>
      <xdr:row>16</xdr:row>
      <xdr:rowOff>74386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59163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802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107950</xdr:rowOff>
    </xdr:from>
    <xdr:to>
      <xdr:col>73</xdr:col>
      <xdr:colOff>180975</xdr:colOff>
      <xdr:row>15</xdr:row>
      <xdr:rowOff>129721</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679700"/>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75293</xdr:rowOff>
    </xdr:from>
    <xdr:to>
      <xdr:col>69</xdr:col>
      <xdr:colOff>92075</xdr:colOff>
      <xdr:row>15</xdr:row>
      <xdr:rowOff>107950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647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70757</xdr:rowOff>
    </xdr:from>
    <xdr:to>
      <xdr:col>69</xdr:col>
      <xdr:colOff>142875</xdr:colOff>
      <xdr:row>17</xdr:row>
      <xdr:rowOff>907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157134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124477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68036</xdr:rowOff>
    </xdr:from>
    <xdr:to>
      <xdr:col>82</xdr:col>
      <xdr:colOff>158750</xdr:colOff>
      <xdr:row>15</xdr:row>
      <xdr:rowOff>169636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84563</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108857</xdr:rowOff>
    </xdr:from>
    <xdr:to>
      <xdr:col>78</xdr:col>
      <xdr:colOff>120650</xdr:colOff>
      <xdr:row>15</xdr:row>
      <xdr:rowOff>39007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49184</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78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78921</xdr:rowOff>
    </xdr:from>
    <xdr:to>
      <xdr:col>74</xdr:col>
      <xdr:colOff>31750</xdr:colOff>
      <xdr:row>16</xdr:row>
      <xdr:rowOff>9071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19248</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4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57150</xdr:rowOff>
    </xdr:from>
    <xdr:to>
      <xdr:col>69</xdr:col>
      <xdr:colOff>142875</xdr:colOff>
      <xdr:row>15</xdr:row>
      <xdr:rowOff>158750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24493</xdr:rowOff>
    </xdr:from>
    <xdr:to>
      <xdr:col>65</xdr:col>
      <xdr:colOff>53975</xdr:colOff>
      <xdr:row>15</xdr:row>
      <xdr:rowOff>126093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5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136270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36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扶助費に係る経常事業費は、要保護及び準要保護児童就学援助費や訓練等給付費の増などにより、経常収支比率は前年比</a:t>
          </a:r>
          <a:r>
            <a:rPr kumimoji="1" lang="en-US" altLang="ja-JP" sz="1300">
              <a:solidFill>
                <a:srgbClr val="FF0000"/>
              </a:solidFill>
              <a:latin typeface="ＭＳ Ｐゴシック" panose="020B0600070205080204" pitchFamily="50" charset="-128"/>
              <a:ea typeface="ＭＳ Ｐゴシック" panose="020B0600070205080204" pitchFamily="50" charset="-128"/>
            </a:rPr>
            <a:t>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また、類似団体平均と比較して高い水準で推移している要因として、原爆被爆関連経費等によるものである。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今後も単独扶助費の見直しなどの取り組みを推進する。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62</xdr:row>
      <xdr:rowOff>38100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05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10177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38100</xdr:rowOff>
    </xdr:from>
    <xdr:to>
      <xdr:col>24</xdr:col>
      <xdr:colOff>114300</xdr:colOff>
      <xdr:row>62</xdr:row>
      <xdr:rowOff>38100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6350</xdr:rowOff>
    </xdr:from>
    <xdr:to>
      <xdr:col>24</xdr:col>
      <xdr:colOff>25400</xdr:colOff>
      <xdr:row>59</xdr:row>
      <xdr:rowOff>107950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1219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31750</xdr:rowOff>
    </xdr:from>
    <xdr:to>
      <xdr:col>24</xdr:col>
      <xdr:colOff>76200</xdr:colOff>
      <xdr:row>57</xdr:row>
      <xdr:rowOff>133350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6350</xdr:rowOff>
    </xdr:from>
    <xdr:to>
      <xdr:col>19</xdr:col>
      <xdr:colOff>187325</xdr:colOff>
      <xdr:row>59</xdr:row>
      <xdr:rowOff>158750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10121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139700</xdr:rowOff>
    </xdr:from>
    <xdr:to>
      <xdr:col>20</xdr:col>
      <xdr:colOff>38100</xdr:colOff>
      <xdr:row>57</xdr:row>
      <xdr:rowOff>69850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80027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50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158750</xdr:rowOff>
    </xdr:from>
    <xdr:to>
      <xdr:col>15</xdr:col>
      <xdr:colOff>98425</xdr:colOff>
      <xdr:row>60</xdr:row>
      <xdr:rowOff>88900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10274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0</xdr:rowOff>
    </xdr:from>
    <xdr:to>
      <xdr:col>11</xdr:col>
      <xdr:colOff>9525</xdr:colOff>
      <xdr:row>60</xdr:row>
      <xdr:rowOff>88900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287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120650</xdr:rowOff>
    </xdr:from>
    <xdr:to>
      <xdr:col>11</xdr:col>
      <xdr:colOff>60325</xdr:colOff>
      <xdr:row>58</xdr:row>
      <xdr:rowOff>50800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60977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156227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57150</xdr:rowOff>
    </xdr:from>
    <xdr:to>
      <xdr:col>24</xdr:col>
      <xdr:colOff>76200</xdr:colOff>
      <xdr:row>59</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29227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127000</xdr:rowOff>
    </xdr:from>
    <xdr:to>
      <xdr:col>20</xdr:col>
      <xdr:colOff>38100</xdr:colOff>
      <xdr:row>59</xdr:row>
      <xdr:rowOff>57150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41927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15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107950</xdr:rowOff>
    </xdr:from>
    <xdr:to>
      <xdr:col>15</xdr:col>
      <xdr:colOff>149225</xdr:colOff>
      <xdr:row>60</xdr:row>
      <xdr:rowOff>38100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22877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38100</xdr:rowOff>
    </xdr:from>
    <xdr:to>
      <xdr:col>11</xdr:col>
      <xdr:colOff>60325</xdr:colOff>
      <xdr:row>60</xdr:row>
      <xdr:rowOff>139700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124477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120650</xdr:rowOff>
    </xdr:from>
    <xdr:to>
      <xdr:col>6</xdr:col>
      <xdr:colOff>171450</xdr:colOff>
      <xdr:row>60</xdr:row>
      <xdr:rowOff>50800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35577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32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その他に係る経常収支比率が類似団体平均を上回っているのは、特別会計等に対する繰出金の増加が主な要因である。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赤字補填的な繰出金となっている特別会計においては、料金の適正化を図ることなどにより、税収を主な財源とする普通会計の負担額を減らしていくよう努める。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44450</xdr:rowOff>
    </xdr:from>
    <xdr:to>
      <xdr:col>82</xdr:col>
      <xdr:colOff>107950</xdr:colOff>
      <xdr:row>60</xdr:row>
      <xdr:rowOff>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1600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44450</xdr:rowOff>
    </xdr:from>
    <xdr:to>
      <xdr:col>78</xdr:col>
      <xdr:colOff>69850</xdr:colOff>
      <xdr:row>59</xdr:row>
      <xdr:rowOff>133350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160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133350</xdr:rowOff>
    </xdr:from>
    <xdr:to>
      <xdr:col>73</xdr:col>
      <xdr:colOff>180975</xdr:colOff>
      <xdr:row>59</xdr:row>
      <xdr:rowOff>133350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24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31750</xdr:rowOff>
    </xdr:from>
    <xdr:to>
      <xdr:col>69</xdr:col>
      <xdr:colOff>92075</xdr:colOff>
      <xdr:row>59</xdr:row>
      <xdr:rowOff>133350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147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149877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120650</xdr:rowOff>
    </xdr:from>
    <xdr:to>
      <xdr:col>82</xdr:col>
      <xdr:colOff>158750</xdr:colOff>
      <xdr:row>60</xdr:row>
      <xdr:rowOff>50800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92727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165100</xdr:rowOff>
    </xdr:from>
    <xdr:to>
      <xdr:col>78</xdr:col>
      <xdr:colOff>120650</xdr:colOff>
      <xdr:row>59</xdr:row>
      <xdr:rowOff>95250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80027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95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82550</xdr:rowOff>
    </xdr:from>
    <xdr:to>
      <xdr:col>74</xdr:col>
      <xdr:colOff>31750</xdr:colOff>
      <xdr:row>60</xdr:row>
      <xdr:rowOff>12700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168927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2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82550</xdr:rowOff>
    </xdr:from>
    <xdr:to>
      <xdr:col>69</xdr:col>
      <xdr:colOff>142875</xdr:colOff>
      <xdr:row>60</xdr:row>
      <xdr:rowOff>12700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168927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2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補助費等における経常事業費は、下水道事業会計繰出金の減などにより、経常収支比率は前年比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今後も様々な団体等に対する補助金、負担金等について費用負担のあり方等を検証し、継続的に見直しを行いながら改善に努める。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66040</xdr:rowOff>
    </xdr:from>
    <xdr:to>
      <xdr:col>82</xdr:col>
      <xdr:colOff>107950</xdr:colOff>
      <xdr:row>40</xdr:row>
      <xdr:rowOff>73660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55244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45737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73660</xdr:rowOff>
    </xdr:from>
    <xdr:to>
      <xdr:col>82</xdr:col>
      <xdr:colOff>196850</xdr:colOff>
      <xdr:row>40</xdr:row>
      <xdr:rowOff>73660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152417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66040</xdr:rowOff>
    </xdr:from>
    <xdr:to>
      <xdr:col>82</xdr:col>
      <xdr:colOff>196850</xdr:colOff>
      <xdr:row>32</xdr:row>
      <xdr:rowOff>66040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32</xdr:row>
      <xdr:rowOff>157480</xdr:rowOff>
    </xdr:from>
    <xdr:to>
      <xdr:col>82</xdr:col>
      <xdr:colOff>107950</xdr:colOff>
      <xdr:row>33</xdr:row>
      <xdr:rowOff>8890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56438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17797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584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45720</xdr:rowOff>
    </xdr:from>
    <xdr:to>
      <xdr:col>82</xdr:col>
      <xdr:colOff>158750</xdr:colOff>
      <xdr:row>34</xdr:row>
      <xdr:rowOff>147320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8890</xdr:rowOff>
    </xdr:from>
    <xdr:to>
      <xdr:col>78</xdr:col>
      <xdr:colOff>69850</xdr:colOff>
      <xdr:row>33</xdr:row>
      <xdr:rowOff>39370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56667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22860</xdr:rowOff>
    </xdr:from>
    <xdr:to>
      <xdr:col>78</xdr:col>
      <xdr:colOff>120650</xdr:colOff>
      <xdr:row>34</xdr:row>
      <xdr:rowOff>124460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109237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938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39370</xdr:rowOff>
    </xdr:from>
    <xdr:to>
      <xdr:col>73</xdr:col>
      <xdr:colOff>180975</xdr:colOff>
      <xdr:row>33</xdr:row>
      <xdr:rowOff>100330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56972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53340</xdr:rowOff>
    </xdr:from>
    <xdr:to>
      <xdr:col>74</xdr:col>
      <xdr:colOff>31750</xdr:colOff>
      <xdr:row>34</xdr:row>
      <xdr:rowOff>154940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139717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96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100330</xdr:rowOff>
    </xdr:from>
    <xdr:to>
      <xdr:col>69</xdr:col>
      <xdr:colOff>92075</xdr:colOff>
      <xdr:row>33</xdr:row>
      <xdr:rowOff>130810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57581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53340</xdr:rowOff>
    </xdr:from>
    <xdr:to>
      <xdr:col>69</xdr:col>
      <xdr:colOff>142875</xdr:colOff>
      <xdr:row>34</xdr:row>
      <xdr:rowOff>154940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139717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96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45720</xdr:rowOff>
    </xdr:from>
    <xdr:to>
      <xdr:col>65</xdr:col>
      <xdr:colOff>53975</xdr:colOff>
      <xdr:row>34</xdr:row>
      <xdr:rowOff>147320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132097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96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32</xdr:row>
      <xdr:rowOff>106680</xdr:rowOff>
    </xdr:from>
    <xdr:to>
      <xdr:col>82</xdr:col>
      <xdr:colOff>158750</xdr:colOff>
      <xdr:row>33</xdr:row>
      <xdr:rowOff>36830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59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15257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32</xdr:row>
      <xdr:rowOff>129540</xdr:rowOff>
    </xdr:from>
    <xdr:to>
      <xdr:col>78</xdr:col>
      <xdr:colOff>120650</xdr:colOff>
      <xdr:row>33</xdr:row>
      <xdr:rowOff>59690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61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69867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38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32</xdr:row>
      <xdr:rowOff>160020</xdr:rowOff>
    </xdr:from>
    <xdr:to>
      <xdr:col>74</xdr:col>
      <xdr:colOff>31750</xdr:colOff>
      <xdr:row>33</xdr:row>
      <xdr:rowOff>90170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64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100347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41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49530</xdr:rowOff>
    </xdr:from>
    <xdr:to>
      <xdr:col>69</xdr:col>
      <xdr:colOff>142875</xdr:colOff>
      <xdr:row>33</xdr:row>
      <xdr:rowOff>151130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161307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47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80010</xdr:rowOff>
    </xdr:from>
    <xdr:to>
      <xdr:col>65</xdr:col>
      <xdr:colOff>53975</xdr:colOff>
      <xdr:row>34</xdr:row>
      <xdr:rowOff>10160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73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20337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50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臨時財政対策債や学校教育施設等整備事業債の増により公債費の総額が増となったことにより経常収支比率は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今後は大型事業の実施による公債費の増が見込まれるため、特に資金手当債の発行を抑制するなど、公債費の抑制に努めていく。</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39370</xdr:rowOff>
    </xdr:from>
    <xdr:to>
      <xdr:col>24</xdr:col>
      <xdr:colOff>25400</xdr:colOff>
      <xdr:row>80</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552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125747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39370</xdr:rowOff>
    </xdr:from>
    <xdr:to>
      <xdr:col>24</xdr:col>
      <xdr:colOff>114300</xdr:colOff>
      <xdr:row>73</xdr:row>
      <xdr:rowOff>39370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12700</xdr:rowOff>
    </xdr:from>
    <xdr:to>
      <xdr:col>24</xdr:col>
      <xdr:colOff>25400</xdr:colOff>
      <xdr:row>80</xdr:row>
      <xdr:rowOff>157480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987800" y="1372870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58438</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12700</xdr:rowOff>
    </xdr:from>
    <xdr:to>
      <xdr:col>19</xdr:col>
      <xdr:colOff>187325</xdr:colOff>
      <xdr:row>80</xdr:row>
      <xdr:rowOff>43180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098800" y="13728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xdr:rowOff>
    </xdr:from>
    <xdr:to>
      <xdr:col>20</xdr:col>
      <xdr:colOff>38100</xdr:colOff>
      <xdr:row>77</xdr:row>
      <xdr:rowOff>113030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123207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298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138430</xdr:rowOff>
    </xdr:from>
    <xdr:to>
      <xdr:col>15</xdr:col>
      <xdr:colOff>98425</xdr:colOff>
      <xdr:row>80</xdr:row>
      <xdr:rowOff>43180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2209800" y="136829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72389</xdr:rowOff>
    </xdr:from>
    <xdr:to>
      <xdr:col>15</xdr:col>
      <xdr:colOff>149225</xdr:colOff>
      <xdr:row>78</xdr:row>
      <xdr:rowOff>2539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12716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138430</xdr:rowOff>
    </xdr:from>
    <xdr:to>
      <xdr:col>11</xdr:col>
      <xdr:colOff>9525</xdr:colOff>
      <xdr:row>79</xdr:row>
      <xdr:rowOff>153670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3682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35577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50816</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106680</xdr:rowOff>
    </xdr:from>
    <xdr:to>
      <xdr:col>24</xdr:col>
      <xdr:colOff>76200</xdr:colOff>
      <xdr:row>81</xdr:row>
      <xdr:rowOff>36830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82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15257</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133350</xdr:rowOff>
    </xdr:from>
    <xdr:to>
      <xdr:col>20</xdr:col>
      <xdr:colOff>38100</xdr:colOff>
      <xdr:row>80</xdr:row>
      <xdr:rowOff>63500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48277</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376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163830</xdr:rowOff>
    </xdr:from>
    <xdr:to>
      <xdr:col>15</xdr:col>
      <xdr:colOff>149225</xdr:colOff>
      <xdr:row>80</xdr:row>
      <xdr:rowOff>93980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7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78757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379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87630</xdr:rowOff>
    </xdr:from>
    <xdr:to>
      <xdr:col>11</xdr:col>
      <xdr:colOff>60325</xdr:colOff>
      <xdr:row>80</xdr:row>
      <xdr:rowOff>17780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2557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102870</xdr:rowOff>
    </xdr:from>
    <xdr:to>
      <xdr:col>6</xdr:col>
      <xdr:colOff>171450</xdr:colOff>
      <xdr:row>80</xdr:row>
      <xdr:rowOff>33020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17797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373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物件費や扶助費の増により、公債費以外の経常収支比率は前年比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ポイント増となった。</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地方交付税に大きく依存しない、自主的かつ安定的な再生基盤を確立するため、引き続き行財政の改善に努める。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149860</xdr:rowOff>
    </xdr:from>
    <xdr:to>
      <xdr:col>82</xdr:col>
      <xdr:colOff>107950</xdr:colOff>
      <xdr:row>80</xdr:row>
      <xdr:rowOff>136144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83716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108221</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2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136144</xdr:rowOff>
    </xdr:from>
    <xdr:to>
      <xdr:col>82</xdr:col>
      <xdr:colOff>196850</xdr:colOff>
      <xdr:row>80</xdr:row>
      <xdr:rowOff>136144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64787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149860</xdr:rowOff>
    </xdr:from>
    <xdr:to>
      <xdr:col>82</xdr:col>
      <xdr:colOff>196850</xdr:colOff>
      <xdr:row>74</xdr:row>
      <xdr:rowOff>149860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44704</xdr:rowOff>
    </xdr:from>
    <xdr:to>
      <xdr:col>82</xdr:col>
      <xdr:colOff>107950</xdr:colOff>
      <xdr:row>77</xdr:row>
      <xdr:rowOff>37846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074904"/>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68851</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270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44704</xdr:rowOff>
    </xdr:from>
    <xdr:to>
      <xdr:col>78</xdr:col>
      <xdr:colOff>69850</xdr:colOff>
      <xdr:row>77</xdr:row>
      <xdr:rowOff>115570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3074904"/>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50564</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252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115570</xdr:rowOff>
    </xdr:from>
    <xdr:to>
      <xdr:col>73</xdr:col>
      <xdr:colOff>180975</xdr:colOff>
      <xdr:row>77</xdr:row>
      <xdr:rowOff>170435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3317220"/>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156718</xdr:rowOff>
    </xdr:from>
    <xdr:to>
      <xdr:col>69</xdr:col>
      <xdr:colOff>92075</xdr:colOff>
      <xdr:row>77</xdr:row>
      <xdr:rowOff>170435</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3358368"/>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101346</xdr:rowOff>
    </xdr:from>
    <xdr:to>
      <xdr:col>69</xdr:col>
      <xdr:colOff>142875</xdr:colOff>
      <xdr:row>78</xdr:row>
      <xdr:rowOff>31496</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41673</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5097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158496</xdr:rowOff>
    </xdr:from>
    <xdr:to>
      <xdr:col>82</xdr:col>
      <xdr:colOff>158750</xdr:colOff>
      <xdr:row>77</xdr:row>
      <xdr:rowOff>88646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3573</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03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165354</xdr:rowOff>
    </xdr:from>
    <xdr:to>
      <xdr:col>78</xdr:col>
      <xdr:colOff>120650</xdr:colOff>
      <xdr:row>76</xdr:row>
      <xdr:rowOff>95504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105681</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792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64770</xdr:rowOff>
    </xdr:from>
    <xdr:to>
      <xdr:col>74</xdr:col>
      <xdr:colOff>31750</xdr:colOff>
      <xdr:row>77</xdr:row>
      <xdr:rowOff>166370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5097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119635</xdr:rowOff>
    </xdr:from>
    <xdr:to>
      <xdr:col>69</xdr:col>
      <xdr:colOff>142875</xdr:colOff>
      <xdr:row>78</xdr:row>
      <xdr:rowOff>49785</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34562</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20845</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142126</xdr:rowOff>
    </xdr:from>
    <xdr:to>
      <xdr:col>29</xdr:col>
      <xdr:colOff>127000</xdr:colOff>
      <xdr:row>20</xdr:row>
      <xdr:rowOff>28626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47151"/>
          <a:ext cx="0" cy="12581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77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28626</xdr:rowOff>
    </xdr:from>
    <xdr:to>
      <xdr:col>30</xdr:col>
      <xdr:colOff>25400</xdr:colOff>
      <xdr:row>20</xdr:row>
      <xdr:rowOff>28626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052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57053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0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142126</xdr:rowOff>
    </xdr:from>
    <xdr:to>
      <xdr:col>30</xdr:col>
      <xdr:colOff>25400</xdr:colOff>
      <xdr:row>12</xdr:row>
      <xdr:rowOff>142126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471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75413</xdr:rowOff>
    </xdr:from>
    <xdr:to>
      <xdr:col>29</xdr:col>
      <xdr:colOff>127000</xdr:colOff>
      <xdr:row>17</xdr:row>
      <xdr:rowOff>80594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37688"/>
          <a:ext cx="647700" cy="51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145495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64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128968</xdr:rowOff>
    </xdr:from>
    <xdr:to>
      <xdr:col>29</xdr:col>
      <xdr:colOff>177800</xdr:colOff>
      <xdr:row>17</xdr:row>
      <xdr:rowOff>59118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80594</xdr:rowOff>
    </xdr:from>
    <xdr:to>
      <xdr:col>26</xdr:col>
      <xdr:colOff>50800</xdr:colOff>
      <xdr:row>17</xdr:row>
      <xdr:rowOff>145860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42869"/>
          <a:ext cx="698500" cy="652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151714</xdr:rowOff>
    </xdr:from>
    <xdr:to>
      <xdr:col>26</xdr:col>
      <xdr:colOff>101600</xdr:colOff>
      <xdr:row>17</xdr:row>
      <xdr:rowOff>81864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92041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11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145860</xdr:rowOff>
    </xdr:from>
    <xdr:to>
      <xdr:col>22</xdr:col>
      <xdr:colOff>114300</xdr:colOff>
      <xdr:row>18</xdr:row>
      <xdr:rowOff>1499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08135"/>
          <a:ext cx="698500" cy="27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5334</xdr:rowOff>
    </xdr:from>
    <xdr:to>
      <xdr:col>22</xdr:col>
      <xdr:colOff>165100</xdr:colOff>
      <xdr:row>17</xdr:row>
      <xdr:rowOff>106934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117111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1499</xdr:rowOff>
    </xdr:from>
    <xdr:to>
      <xdr:col>18</xdr:col>
      <xdr:colOff>177800</xdr:colOff>
      <xdr:row>18</xdr:row>
      <xdr:rowOff>58420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35224"/>
          <a:ext cx="698500" cy="569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61493</xdr:rowOff>
    </xdr:from>
    <xdr:to>
      <xdr:col>19</xdr:col>
      <xdr:colOff>38100</xdr:colOff>
      <xdr:row>17</xdr:row>
      <xdr:rowOff>163093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1820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100698</xdr:rowOff>
    </xdr:from>
    <xdr:to>
      <xdr:col>15</xdr:col>
      <xdr:colOff>101600</xdr:colOff>
      <xdr:row>18</xdr:row>
      <xdr:rowOff>30848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629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41025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3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24613</xdr:rowOff>
    </xdr:from>
    <xdr:to>
      <xdr:col>29</xdr:col>
      <xdr:colOff>177800</xdr:colOff>
      <xdr:row>17</xdr:row>
      <xdr:rowOff>126213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86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168140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58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29794</xdr:rowOff>
    </xdr:from>
    <xdr:to>
      <xdr:col>26</xdr:col>
      <xdr:colOff>101600</xdr:colOff>
      <xdr:row>17</xdr:row>
      <xdr:rowOff>131394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92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116171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78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95060</xdr:rowOff>
    </xdr:from>
    <xdr:to>
      <xdr:col>22</xdr:col>
      <xdr:colOff>165100</xdr:colOff>
      <xdr:row>18</xdr:row>
      <xdr:rowOff>25210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57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9987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43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122149</xdr:rowOff>
    </xdr:from>
    <xdr:to>
      <xdr:col>19</xdr:col>
      <xdr:colOff>38100</xdr:colOff>
      <xdr:row>18</xdr:row>
      <xdr:rowOff>52299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84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37076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70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7620</xdr:rowOff>
    </xdr:from>
    <xdr:to>
      <xdr:col>15</xdr:col>
      <xdr:colOff>101600</xdr:colOff>
      <xdr:row>18</xdr:row>
      <xdr:rowOff>109220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413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93997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2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178054</xdr:rowOff>
    </xdr:from>
    <xdr:to>
      <xdr:col>29</xdr:col>
      <xdr:colOff>127000</xdr:colOff>
      <xdr:row>37</xdr:row>
      <xdr:rowOff>204419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02604"/>
          <a:ext cx="0" cy="12265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176496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204419</xdr:rowOff>
    </xdr:from>
    <xdr:to>
      <xdr:col>30</xdr:col>
      <xdr:colOff>25400</xdr:colOff>
      <xdr:row>37</xdr:row>
      <xdr:rowOff>204419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29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92981</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46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178054</xdr:rowOff>
    </xdr:from>
    <xdr:to>
      <xdr:col>30</xdr:col>
      <xdr:colOff>25400</xdr:colOff>
      <xdr:row>33</xdr:row>
      <xdr:rowOff>178054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02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58915</xdr:rowOff>
    </xdr:from>
    <xdr:to>
      <xdr:col>29</xdr:col>
      <xdr:colOff>127000</xdr:colOff>
      <xdr:row>34</xdr:row>
      <xdr:rowOff>78156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326365"/>
          <a:ext cx="647700" cy="19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77385</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7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105308</xdr:rowOff>
    </xdr:from>
    <xdr:to>
      <xdr:col>29</xdr:col>
      <xdr:colOff>177800</xdr:colOff>
      <xdr:row>35</xdr:row>
      <xdr:rowOff>206908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78156</xdr:rowOff>
    </xdr:from>
    <xdr:to>
      <xdr:col>26</xdr:col>
      <xdr:colOff>50800</xdr:colOff>
      <xdr:row>34</xdr:row>
      <xdr:rowOff>240767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345606"/>
          <a:ext cx="698500" cy="162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122796</xdr:rowOff>
    </xdr:from>
    <xdr:to>
      <xdr:col>26</xdr:col>
      <xdr:colOff>101600</xdr:colOff>
      <xdr:row>35</xdr:row>
      <xdr:rowOff>224396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209173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19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240767</xdr:rowOff>
    </xdr:from>
    <xdr:to>
      <xdr:col>22</xdr:col>
      <xdr:colOff>114300</xdr:colOff>
      <xdr:row>34</xdr:row>
      <xdr:rowOff>304432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508217"/>
          <a:ext cx="698500" cy="636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129578</xdr:rowOff>
    </xdr:from>
    <xdr:to>
      <xdr:col>22</xdr:col>
      <xdr:colOff>165100</xdr:colOff>
      <xdr:row>35</xdr:row>
      <xdr:rowOff>231178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215955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294259</xdr:rowOff>
    </xdr:from>
    <xdr:to>
      <xdr:col>18</xdr:col>
      <xdr:colOff>177800</xdr:colOff>
      <xdr:row>34</xdr:row>
      <xdr:rowOff>304432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561709"/>
          <a:ext cx="698500" cy="10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117463</xdr:rowOff>
    </xdr:from>
    <xdr:to>
      <xdr:col>19</xdr:col>
      <xdr:colOff>38100</xdr:colOff>
      <xdr:row>35</xdr:row>
      <xdr:rowOff>219063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203840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1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113005</xdr:rowOff>
    </xdr:from>
    <xdr:to>
      <xdr:col>15</xdr:col>
      <xdr:colOff>101600</xdr:colOff>
      <xdr:row>35</xdr:row>
      <xdr:rowOff>214605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199382</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09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8115</xdr:rowOff>
    </xdr:from>
    <xdr:to>
      <xdr:col>29</xdr:col>
      <xdr:colOff>177800</xdr:colOff>
      <xdr:row>34</xdr:row>
      <xdr:rowOff>109715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275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196092</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120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27356</xdr:rowOff>
    </xdr:from>
    <xdr:to>
      <xdr:col>26</xdr:col>
      <xdr:colOff>101600</xdr:colOff>
      <xdr:row>34</xdr:row>
      <xdr:rowOff>128956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294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139133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063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189967</xdr:rowOff>
    </xdr:from>
    <xdr:to>
      <xdr:col>22</xdr:col>
      <xdr:colOff>165100</xdr:colOff>
      <xdr:row>34</xdr:row>
      <xdr:rowOff>291567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457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301744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226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253632</xdr:rowOff>
    </xdr:from>
    <xdr:to>
      <xdr:col>19</xdr:col>
      <xdr:colOff>38100</xdr:colOff>
      <xdr:row>35</xdr:row>
      <xdr:rowOff>12332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521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22509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289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243459</xdr:rowOff>
    </xdr:from>
    <xdr:to>
      <xdr:col>15</xdr:col>
      <xdr:colOff>101600</xdr:colOff>
      <xdr:row>35</xdr:row>
      <xdr:rowOff>2159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510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12336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279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401,195
397,588
405.86
240,493,330
231,943,383
6,859,033
100,144,822
272,864,142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103.9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94502</xdr:rowOff>
    </xdr:from>
    <xdr:to>
      <xdr:col>24</xdr:col>
      <xdr:colOff>62865</xdr:colOff>
      <xdr:row>38</xdr:row>
      <xdr:rowOff>60180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38002"/>
          <a:ext cx="1270" cy="133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64007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7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60180</xdr:rowOff>
    </xdr:from>
    <xdr:to>
      <xdr:col>24</xdr:col>
      <xdr:colOff>152400</xdr:colOff>
      <xdr:row>38</xdr:row>
      <xdr:rowOff>60180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41179</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1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94502</xdr:rowOff>
    </xdr:from>
    <xdr:to>
      <xdr:col>24</xdr:col>
      <xdr:colOff>152400</xdr:colOff>
      <xdr:row>30</xdr:row>
      <xdr:rowOff>94502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3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160894</xdr:rowOff>
    </xdr:from>
    <xdr:to>
      <xdr:col>24</xdr:col>
      <xdr:colOff>63500</xdr:colOff>
      <xdr:row>34</xdr:row>
      <xdr:rowOff>170398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90194"/>
          <a:ext cx="838200" cy="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113994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43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135567</xdr:rowOff>
    </xdr:from>
    <xdr:to>
      <xdr:col>24</xdr:col>
      <xdr:colOff>114300</xdr:colOff>
      <xdr:row>35</xdr:row>
      <xdr:rowOff>65717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6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170398</xdr:rowOff>
    </xdr:from>
    <xdr:to>
      <xdr:col>19</xdr:col>
      <xdr:colOff>177800</xdr:colOff>
      <xdr:row>35</xdr:row>
      <xdr:rowOff>41533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99698"/>
          <a:ext cx="889000" cy="4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156076</xdr:rowOff>
    </xdr:from>
    <xdr:to>
      <xdr:col>20</xdr:col>
      <xdr:colOff>38100</xdr:colOff>
      <xdr:row>35</xdr:row>
      <xdr:rowOff>86226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9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77353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41533</xdr:rowOff>
    </xdr:from>
    <xdr:to>
      <xdr:col>15</xdr:col>
      <xdr:colOff>50800</xdr:colOff>
      <xdr:row>35</xdr:row>
      <xdr:rowOff>86567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42283"/>
          <a:ext cx="889000" cy="4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6767</xdr:rowOff>
    </xdr:from>
    <xdr:to>
      <xdr:col>15</xdr:col>
      <xdr:colOff>101600</xdr:colOff>
      <xdr:row>35</xdr:row>
      <xdr:rowOff>108367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99494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0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35165</xdr:rowOff>
    </xdr:from>
    <xdr:to>
      <xdr:col>10</xdr:col>
      <xdr:colOff>114300</xdr:colOff>
      <xdr:row>35</xdr:row>
      <xdr:rowOff>86567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035915"/>
          <a:ext cx="889000" cy="5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143666</xdr:rowOff>
    </xdr:from>
    <xdr:to>
      <xdr:col>10</xdr:col>
      <xdr:colOff>165100</xdr:colOff>
      <xdr:row>36</xdr:row>
      <xdr:rowOff>73816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64943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3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148565</xdr:rowOff>
    </xdr:from>
    <xdr:to>
      <xdr:col>6</xdr:col>
      <xdr:colOff>38100</xdr:colOff>
      <xdr:row>36</xdr:row>
      <xdr:rowOff>78715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69842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4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110094</xdr:rowOff>
    </xdr:from>
    <xdr:to>
      <xdr:col>24</xdr:col>
      <xdr:colOff>114300</xdr:colOff>
      <xdr:row>35</xdr:row>
      <xdr:rowOff>40244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3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132971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9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119598</xdr:rowOff>
    </xdr:from>
    <xdr:to>
      <xdr:col>20</xdr:col>
      <xdr:colOff>38100</xdr:colOff>
      <xdr:row>35</xdr:row>
      <xdr:rowOff>49748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4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66275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72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162183</xdr:rowOff>
    </xdr:from>
    <xdr:to>
      <xdr:col>15</xdr:col>
      <xdr:colOff>101600</xdr:colOff>
      <xdr:row>35</xdr:row>
      <xdr:rowOff>92333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9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108860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6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35767</xdr:rowOff>
    </xdr:from>
    <xdr:to>
      <xdr:col>10</xdr:col>
      <xdr:colOff>165100</xdr:colOff>
      <xdr:row>35</xdr:row>
      <xdr:rowOff>137367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3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153894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1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155815</xdr:rowOff>
    </xdr:from>
    <xdr:to>
      <xdr:col>6</xdr:col>
      <xdr:colOff>38100</xdr:colOff>
      <xdr:row>35</xdr:row>
      <xdr:rowOff>85965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8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102492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76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581</xdr:rowOff>
    </xdr:from>
    <xdr:to>
      <xdr:col>24</xdr:col>
      <xdr:colOff>62865</xdr:colOff>
      <xdr:row>57</xdr:row>
      <xdr:rowOff>91270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573081"/>
          <a:ext cx="1270" cy="1290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95097</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986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91270</xdr:rowOff>
    </xdr:from>
    <xdr:to>
      <xdr:col>24</xdr:col>
      <xdr:colOff>152400</xdr:colOff>
      <xdr:row>57</xdr:row>
      <xdr:rowOff>91270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986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118708</xdr:rowOff>
    </xdr:from>
    <xdr:ext cx="534377"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4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581</xdr:rowOff>
    </xdr:from>
    <xdr:to>
      <xdr:col>24</xdr:col>
      <xdr:colOff>152400</xdr:colOff>
      <xdr:row>50</xdr:row>
      <xdr:rowOff>581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573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66156</xdr:rowOff>
    </xdr:from>
    <xdr:to>
      <xdr:col>24</xdr:col>
      <xdr:colOff>63500</xdr:colOff>
      <xdr:row>55</xdr:row>
      <xdr:rowOff>40325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324456"/>
          <a:ext cx="838200" cy="145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30065</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288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51638</xdr:rowOff>
    </xdr:from>
    <xdr:to>
      <xdr:col>24</xdr:col>
      <xdr:colOff>114300</xdr:colOff>
      <xdr:row>54</xdr:row>
      <xdr:rowOff>153238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40325</xdr:rowOff>
    </xdr:from>
    <xdr:to>
      <xdr:col>19</xdr:col>
      <xdr:colOff>177800</xdr:colOff>
      <xdr:row>56</xdr:row>
      <xdr:rowOff>98062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470075"/>
          <a:ext cx="889000" cy="22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19732</xdr:rowOff>
    </xdr:from>
    <xdr:to>
      <xdr:col>20</xdr:col>
      <xdr:colOff>38100</xdr:colOff>
      <xdr:row>55</xdr:row>
      <xdr:rowOff>121332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112459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54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98062</xdr:rowOff>
    </xdr:from>
    <xdr:to>
      <xdr:col>15</xdr:col>
      <xdr:colOff>50800</xdr:colOff>
      <xdr:row>57</xdr:row>
      <xdr:rowOff>131960</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699262"/>
          <a:ext cx="889000" cy="20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81389</xdr:rowOff>
    </xdr:from>
    <xdr:to>
      <xdr:col>15</xdr:col>
      <xdr:colOff>101600</xdr:colOff>
      <xdr:row>57</xdr:row>
      <xdr:rowOff>11539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2666</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77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131960</xdr:rowOff>
    </xdr:from>
    <xdr:to>
      <xdr:col>10</xdr:col>
      <xdr:colOff>114300</xdr:colOff>
      <xdr:row>58</xdr:row>
      <xdr:rowOff>107272</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904610"/>
          <a:ext cx="889000" cy="146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11699</xdr:rowOff>
    </xdr:from>
    <xdr:to>
      <xdr:col>10</xdr:col>
      <xdr:colOff>165100</xdr:colOff>
      <xdr:row>57</xdr:row>
      <xdr:rowOff>113299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129826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5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82271</xdr:rowOff>
    </xdr:from>
    <xdr:to>
      <xdr:col>6</xdr:col>
      <xdr:colOff>38100</xdr:colOff>
      <xdr:row>58</xdr:row>
      <xdr:rowOff>12421</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85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28948</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63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15356</xdr:rowOff>
    </xdr:from>
    <xdr:to>
      <xdr:col>24</xdr:col>
      <xdr:colOff>114300</xdr:colOff>
      <xdr:row>54</xdr:row>
      <xdr:rowOff>116956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27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38233</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12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160975</xdr:rowOff>
    </xdr:from>
    <xdr:to>
      <xdr:col>20</xdr:col>
      <xdr:colOff>38100</xdr:colOff>
      <xdr:row>55</xdr:row>
      <xdr:rowOff>91125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41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107652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19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47262</xdr:rowOff>
    </xdr:from>
    <xdr:to>
      <xdr:col>15</xdr:col>
      <xdr:colOff>101600</xdr:colOff>
      <xdr:row>56</xdr:row>
      <xdr:rowOff>148862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64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165389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42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81160</xdr:rowOff>
    </xdr:from>
    <xdr:to>
      <xdr:col>10</xdr:col>
      <xdr:colOff>165100</xdr:colOff>
      <xdr:row>58</xdr:row>
      <xdr:rowOff>11310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8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2437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94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56472</xdr:rowOff>
    </xdr:from>
    <xdr:to>
      <xdr:col>6</xdr:col>
      <xdr:colOff>38100</xdr:colOff>
      <xdr:row>58</xdr:row>
      <xdr:rowOff>158072</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1000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149199</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09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135642</xdr:rowOff>
    </xdr:from>
    <xdr:to>
      <xdr:col>24</xdr:col>
      <xdr:colOff>62865</xdr:colOff>
      <xdr:row>78</xdr:row>
      <xdr:rowOff>9398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37142"/>
          <a:ext cx="1270" cy="124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13225</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386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9398</xdr:rowOff>
    </xdr:from>
    <xdr:to>
      <xdr:col>24</xdr:col>
      <xdr:colOff>152400</xdr:colOff>
      <xdr:row>78</xdr:row>
      <xdr:rowOff>9398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38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82319</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1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135642</xdr:rowOff>
    </xdr:from>
    <xdr:to>
      <xdr:col>24</xdr:col>
      <xdr:colOff>152400</xdr:colOff>
      <xdr:row>70</xdr:row>
      <xdr:rowOff>135642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37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122555</xdr:rowOff>
    </xdr:from>
    <xdr:to>
      <xdr:col>24</xdr:col>
      <xdr:colOff>63500</xdr:colOff>
      <xdr:row>76</xdr:row>
      <xdr:rowOff>130156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152755"/>
          <a:ext cx="838200" cy="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58570</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17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35694</xdr:rowOff>
    </xdr:from>
    <xdr:to>
      <xdr:col>24</xdr:col>
      <xdr:colOff>114300</xdr:colOff>
      <xdr:row>76</xdr:row>
      <xdr:rowOff>137294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6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122555</xdr:rowOff>
    </xdr:from>
    <xdr:to>
      <xdr:col>19</xdr:col>
      <xdr:colOff>177800</xdr:colOff>
      <xdr:row>76</xdr:row>
      <xdr:rowOff>139128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152755"/>
          <a:ext cx="889000" cy="1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27178</xdr:rowOff>
    </xdr:from>
    <xdr:to>
      <xdr:col>20</xdr:col>
      <xdr:colOff>38100</xdr:colOff>
      <xdr:row>76</xdr:row>
      <xdr:rowOff>128778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5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145305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83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139128</xdr:rowOff>
    </xdr:from>
    <xdr:to>
      <xdr:col>15</xdr:col>
      <xdr:colOff>50800</xdr:colOff>
      <xdr:row>76</xdr:row>
      <xdr:rowOff>148101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169328"/>
          <a:ext cx="889000" cy="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36951</xdr:rowOff>
    </xdr:from>
    <xdr:to>
      <xdr:col>15</xdr:col>
      <xdr:colOff>101600</xdr:colOff>
      <xdr:row>76</xdr:row>
      <xdr:rowOff>138551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6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155077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84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148101</xdr:rowOff>
    </xdr:from>
    <xdr:to>
      <xdr:col>10</xdr:col>
      <xdr:colOff>114300</xdr:colOff>
      <xdr:row>76</xdr:row>
      <xdr:rowOff>158502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178301"/>
          <a:ext cx="8890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83241</xdr:rowOff>
    </xdr:from>
    <xdr:to>
      <xdr:col>10</xdr:col>
      <xdr:colOff>165100</xdr:colOff>
      <xdr:row>77</xdr:row>
      <xdr:rowOff>13391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29919</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71241</xdr:rowOff>
    </xdr:from>
    <xdr:to>
      <xdr:col>6</xdr:col>
      <xdr:colOff>38100</xdr:colOff>
      <xdr:row>77</xdr:row>
      <xdr:rowOff>1391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0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17918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76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79356</xdr:rowOff>
    </xdr:from>
    <xdr:to>
      <xdr:col>24</xdr:col>
      <xdr:colOff>114300</xdr:colOff>
      <xdr:row>77</xdr:row>
      <xdr:rowOff>9506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0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57783</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08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71755</xdr:rowOff>
    </xdr:from>
    <xdr:to>
      <xdr:col>20</xdr:col>
      <xdr:colOff>38100</xdr:colOff>
      <xdr:row>77</xdr:row>
      <xdr:rowOff>1905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0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164482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19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88328</xdr:rowOff>
    </xdr:from>
    <xdr:to>
      <xdr:col>15</xdr:col>
      <xdr:colOff>101600</xdr:colOff>
      <xdr:row>77</xdr:row>
      <xdr:rowOff>18478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1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9605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211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97301</xdr:rowOff>
    </xdr:from>
    <xdr:to>
      <xdr:col>10</xdr:col>
      <xdr:colOff>165100</xdr:colOff>
      <xdr:row>77</xdr:row>
      <xdr:rowOff>27451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12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18578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220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107702</xdr:rowOff>
    </xdr:from>
    <xdr:to>
      <xdr:col>6</xdr:col>
      <xdr:colOff>38100</xdr:colOff>
      <xdr:row>77</xdr:row>
      <xdr:rowOff>37852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3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28979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230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102972</xdr:rowOff>
    </xdr:from>
    <xdr:to>
      <xdr:col>24</xdr:col>
      <xdr:colOff>62865</xdr:colOff>
      <xdr:row>99</xdr:row>
      <xdr:rowOff>108229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33472"/>
          <a:ext cx="1270" cy="1548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112056</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8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108229</xdr:rowOff>
    </xdr:from>
    <xdr:to>
      <xdr:col>24</xdr:col>
      <xdr:colOff>152400</xdr:colOff>
      <xdr:row>99</xdr:row>
      <xdr:rowOff>108229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8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49649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08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102972</xdr:rowOff>
    </xdr:from>
    <xdr:to>
      <xdr:col>24</xdr:col>
      <xdr:colOff>152400</xdr:colOff>
      <xdr:row>90</xdr:row>
      <xdr:rowOff>102972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33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140996</xdr:rowOff>
    </xdr:from>
    <xdr:to>
      <xdr:col>24</xdr:col>
      <xdr:colOff>63500</xdr:colOff>
      <xdr:row>92</xdr:row>
      <xdr:rowOff>89909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797300" y="15742946"/>
          <a:ext cx="838200" cy="12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69232</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5284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90805</xdr:rowOff>
    </xdr:from>
    <xdr:to>
      <xdr:col>24</xdr:col>
      <xdr:colOff>114300</xdr:colOff>
      <xdr:row>97</xdr:row>
      <xdr:rowOff>20955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140996</xdr:rowOff>
    </xdr:from>
    <xdr:to>
      <xdr:col>19</xdr:col>
      <xdr:colOff>177800</xdr:colOff>
      <xdr:row>93</xdr:row>
      <xdr:rowOff>126061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5742946"/>
          <a:ext cx="889000" cy="327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153550</xdr:rowOff>
    </xdr:from>
    <xdr:to>
      <xdr:col>20</xdr:col>
      <xdr:colOff>38100</xdr:colOff>
      <xdr:row>96</xdr:row>
      <xdr:rowOff>83700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74827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5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126061</xdr:rowOff>
    </xdr:from>
    <xdr:to>
      <xdr:col>15</xdr:col>
      <xdr:colOff>50800</xdr:colOff>
      <xdr:row>93</xdr:row>
      <xdr:rowOff>137283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070911"/>
          <a:ext cx="889000" cy="1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85939</xdr:rowOff>
    </xdr:from>
    <xdr:to>
      <xdr:col>15</xdr:col>
      <xdr:colOff>101600</xdr:colOff>
      <xdr:row>98</xdr:row>
      <xdr:rowOff>16089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7216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80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137283</xdr:rowOff>
    </xdr:from>
    <xdr:to>
      <xdr:col>10</xdr:col>
      <xdr:colOff>114300</xdr:colOff>
      <xdr:row>94</xdr:row>
      <xdr:rowOff>27609</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082133"/>
          <a:ext cx="889000" cy="6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131899</xdr:rowOff>
    </xdr:from>
    <xdr:to>
      <xdr:col>10</xdr:col>
      <xdr:colOff>165100</xdr:colOff>
      <xdr:row>98</xdr:row>
      <xdr:rowOff>62049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53176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85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14452</xdr:rowOff>
    </xdr:from>
    <xdr:to>
      <xdr:col>6</xdr:col>
      <xdr:colOff>38100</xdr:colOff>
      <xdr:row>98</xdr:row>
      <xdr:rowOff>116052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81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107179</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909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39109</xdr:rowOff>
    </xdr:from>
    <xdr:to>
      <xdr:col>24</xdr:col>
      <xdr:colOff>114300</xdr:colOff>
      <xdr:row>92</xdr:row>
      <xdr:rowOff>140709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81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61986</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66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90196</xdr:rowOff>
    </xdr:from>
    <xdr:to>
      <xdr:col>20</xdr:col>
      <xdr:colOff>38100</xdr:colOff>
      <xdr:row>92</xdr:row>
      <xdr:rowOff>20346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569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36873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467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75261</xdr:rowOff>
    </xdr:from>
    <xdr:to>
      <xdr:col>15</xdr:col>
      <xdr:colOff>101600</xdr:colOff>
      <xdr:row>94</xdr:row>
      <xdr:rowOff>5411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02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21938</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795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86483</xdr:rowOff>
    </xdr:from>
    <xdr:to>
      <xdr:col>10</xdr:col>
      <xdr:colOff>165100</xdr:colOff>
      <xdr:row>94</xdr:row>
      <xdr:rowOff>16633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03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33160</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5806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148259</xdr:rowOff>
    </xdr:from>
    <xdr:to>
      <xdr:col>6</xdr:col>
      <xdr:colOff>38100</xdr:colOff>
      <xdr:row>94</xdr:row>
      <xdr:rowOff>78409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09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94936</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5868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140183</xdr:rowOff>
    </xdr:from>
    <xdr:to>
      <xdr:col>54</xdr:col>
      <xdr:colOff>189865</xdr:colOff>
      <xdr:row>39</xdr:row>
      <xdr:rowOff>121831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969483"/>
          <a:ext cx="1270" cy="838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125658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1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121831</xdr:rowOff>
    </xdr:from>
    <xdr:to>
      <xdr:col>55</xdr:col>
      <xdr:colOff>88900</xdr:colOff>
      <xdr:row>39</xdr:row>
      <xdr:rowOff>121831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0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86860</xdr:rowOff>
    </xdr:from>
    <xdr:ext cx="534377"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74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140183</xdr:rowOff>
    </xdr:from>
    <xdr:to>
      <xdr:col>55</xdr:col>
      <xdr:colOff>88900</xdr:colOff>
      <xdr:row>34</xdr:row>
      <xdr:rowOff>140183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96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48565</xdr:rowOff>
    </xdr:from>
    <xdr:to>
      <xdr:col>55</xdr:col>
      <xdr:colOff>0</xdr:colOff>
      <xdr:row>39</xdr:row>
      <xdr:rowOff>7315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392215"/>
          <a:ext cx="838200" cy="301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27944</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371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5067</xdr:rowOff>
    </xdr:from>
    <xdr:to>
      <xdr:col>55</xdr:col>
      <xdr:colOff>50800</xdr:colOff>
      <xdr:row>38</xdr:row>
      <xdr:rowOff>106667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52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13729</xdr:rowOff>
    </xdr:from>
    <xdr:to>
      <xdr:col>50</xdr:col>
      <xdr:colOff>114300</xdr:colOff>
      <xdr:row>37</xdr:row>
      <xdr:rowOff>48565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5328679"/>
          <a:ext cx="889000" cy="106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50762</xdr:rowOff>
    </xdr:from>
    <xdr:to>
      <xdr:col>50</xdr:col>
      <xdr:colOff>165100</xdr:colOff>
      <xdr:row>38</xdr:row>
      <xdr:rowOff>152362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565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143489</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65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13729</xdr:rowOff>
    </xdr:from>
    <xdr:to>
      <xdr:col>45</xdr:col>
      <xdr:colOff>177800</xdr:colOff>
      <xdr:row>39</xdr:row>
      <xdr:rowOff>102654</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5328679"/>
          <a:ext cx="889000" cy="146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155956</xdr:rowOff>
    </xdr:from>
    <xdr:to>
      <xdr:col>46</xdr:col>
      <xdr:colOff>38100</xdr:colOff>
      <xdr:row>31</xdr:row>
      <xdr:rowOff>86106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529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77233</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5" y="539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102654</xdr:rowOff>
    </xdr:from>
    <xdr:to>
      <xdr:col>41</xdr:col>
      <xdr:colOff>50800</xdr:colOff>
      <xdr:row>39</xdr:row>
      <xdr:rowOff>122403</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6789204"/>
          <a:ext cx="889000" cy="19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145897</xdr:rowOff>
    </xdr:from>
    <xdr:to>
      <xdr:col>41</xdr:col>
      <xdr:colOff>101600</xdr:colOff>
      <xdr:row>39</xdr:row>
      <xdr:rowOff>76047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66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92575</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43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167360</xdr:rowOff>
    </xdr:from>
    <xdr:to>
      <xdr:col>36</xdr:col>
      <xdr:colOff>165100</xdr:colOff>
      <xdr:row>39</xdr:row>
      <xdr:rowOff>97510</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6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114038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45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127965</xdr:rowOff>
    </xdr:from>
    <xdr:to>
      <xdr:col>55</xdr:col>
      <xdr:colOff>50800</xdr:colOff>
      <xdr:row>39</xdr:row>
      <xdr:rowOff>58115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64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42892</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55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169215</xdr:rowOff>
    </xdr:from>
    <xdr:to>
      <xdr:col>50</xdr:col>
      <xdr:colOff>165100</xdr:colOff>
      <xdr:row>37</xdr:row>
      <xdr:rowOff>99365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3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115892</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11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134379</xdr:rowOff>
    </xdr:from>
    <xdr:to>
      <xdr:col>46</xdr:col>
      <xdr:colOff>38100</xdr:colOff>
      <xdr:row>31</xdr:row>
      <xdr:rowOff>64529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527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81056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50795" y="5053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51854</xdr:rowOff>
    </xdr:from>
    <xdr:to>
      <xdr:col>41</xdr:col>
      <xdr:colOff>101600</xdr:colOff>
      <xdr:row>39</xdr:row>
      <xdr:rowOff>153454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7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144581</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83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71603</xdr:rowOff>
    </xdr:from>
    <xdr:to>
      <xdr:col>36</xdr:col>
      <xdr:colOff>165100</xdr:colOff>
      <xdr:row>40</xdr:row>
      <xdr:rowOff>1753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75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164330</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85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130180</xdr:rowOff>
    </xdr:from>
    <xdr:to>
      <xdr:col>54</xdr:col>
      <xdr:colOff>189865</xdr:colOff>
      <xdr:row>59</xdr:row>
      <xdr:rowOff>143325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02680"/>
          <a:ext cx="1270" cy="155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147152</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26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143325</xdr:rowOff>
    </xdr:from>
    <xdr:to>
      <xdr:col>55</xdr:col>
      <xdr:colOff>88900</xdr:colOff>
      <xdr:row>59</xdr:row>
      <xdr:rowOff>143325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25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76857</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7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130180</xdr:rowOff>
    </xdr:from>
    <xdr:to>
      <xdr:col>55</xdr:col>
      <xdr:colOff>88900</xdr:colOff>
      <xdr:row>50</xdr:row>
      <xdr:rowOff>130180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0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70663</xdr:rowOff>
    </xdr:from>
    <xdr:to>
      <xdr:col>55</xdr:col>
      <xdr:colOff>0</xdr:colOff>
      <xdr:row>54</xdr:row>
      <xdr:rowOff>8272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8986063"/>
          <a:ext cx="838200" cy="28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92701</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693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114274</xdr:rowOff>
    </xdr:from>
    <xdr:to>
      <xdr:col>55</xdr:col>
      <xdr:colOff>50800</xdr:colOff>
      <xdr:row>57</xdr:row>
      <xdr:rowOff>44424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70663</xdr:rowOff>
    </xdr:from>
    <xdr:to>
      <xdr:col>50</xdr:col>
      <xdr:colOff>114300</xdr:colOff>
      <xdr:row>52</xdr:row>
      <xdr:rowOff>127747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8986063"/>
          <a:ext cx="889000" cy="5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103514</xdr:rowOff>
    </xdr:from>
    <xdr:to>
      <xdr:col>50</xdr:col>
      <xdr:colOff>165100</xdr:colOff>
      <xdr:row>57</xdr:row>
      <xdr:rowOff>33664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24791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79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127747</xdr:rowOff>
    </xdr:from>
    <xdr:to>
      <xdr:col>45</xdr:col>
      <xdr:colOff>177800</xdr:colOff>
      <xdr:row>54</xdr:row>
      <xdr:rowOff>29172</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043147"/>
          <a:ext cx="889000" cy="24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36795</xdr:rowOff>
    </xdr:from>
    <xdr:to>
      <xdr:col>46</xdr:col>
      <xdr:colOff>38100</xdr:colOff>
      <xdr:row>56</xdr:row>
      <xdr:rowOff>138395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129522</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73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29172</xdr:rowOff>
    </xdr:from>
    <xdr:to>
      <xdr:col>41</xdr:col>
      <xdr:colOff>50800</xdr:colOff>
      <xdr:row>57</xdr:row>
      <xdr:rowOff>16811</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287472"/>
          <a:ext cx="889000" cy="50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42380</xdr:rowOff>
    </xdr:from>
    <xdr:to>
      <xdr:col>41</xdr:col>
      <xdr:colOff>101600</xdr:colOff>
      <xdr:row>56</xdr:row>
      <xdr:rowOff>143980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135107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73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130424</xdr:rowOff>
    </xdr:from>
    <xdr:to>
      <xdr:col>36</xdr:col>
      <xdr:colOff>165100</xdr:colOff>
      <xdr:row>57</xdr:row>
      <xdr:rowOff>60574</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77101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50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128922</xdr:rowOff>
    </xdr:from>
    <xdr:to>
      <xdr:col>55</xdr:col>
      <xdr:colOff>50800</xdr:colOff>
      <xdr:row>54</xdr:row>
      <xdr:rowOff>59072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21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151799</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06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19863</xdr:rowOff>
    </xdr:from>
    <xdr:to>
      <xdr:col>50</xdr:col>
      <xdr:colOff>165100</xdr:colOff>
      <xdr:row>52</xdr:row>
      <xdr:rowOff>121463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893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137990</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871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76947</xdr:rowOff>
    </xdr:from>
    <xdr:to>
      <xdr:col>46</xdr:col>
      <xdr:colOff>38100</xdr:colOff>
      <xdr:row>53</xdr:row>
      <xdr:rowOff>7097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899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23624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876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149822</xdr:rowOff>
    </xdr:from>
    <xdr:to>
      <xdr:col>41</xdr:col>
      <xdr:colOff>101600</xdr:colOff>
      <xdr:row>54</xdr:row>
      <xdr:rowOff>79972</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23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96499</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01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137461</xdr:rowOff>
    </xdr:from>
    <xdr:to>
      <xdr:col>36</xdr:col>
      <xdr:colOff>165100</xdr:colOff>
      <xdr:row>57</xdr:row>
      <xdr:rowOff>67611</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73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58738</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83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90848</xdr:rowOff>
    </xdr:from>
    <xdr:to>
      <xdr:col>54</xdr:col>
      <xdr:colOff>189865</xdr:colOff>
      <xdr:row>78</xdr:row>
      <xdr:rowOff>124475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263798"/>
          <a:ext cx="1270" cy="123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128302</xdr:rowOff>
    </xdr:from>
    <xdr:ext cx="378565"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01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124475</xdr:rowOff>
    </xdr:from>
    <xdr:to>
      <xdr:col>55</xdr:col>
      <xdr:colOff>88900</xdr:colOff>
      <xdr:row>78</xdr:row>
      <xdr:rowOff>124475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49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37525</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203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90848</xdr:rowOff>
    </xdr:from>
    <xdr:to>
      <xdr:col>55</xdr:col>
      <xdr:colOff>88900</xdr:colOff>
      <xdr:row>71</xdr:row>
      <xdr:rowOff>90848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26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51209</xdr:rowOff>
    </xdr:from>
    <xdr:to>
      <xdr:col>55</xdr:col>
      <xdr:colOff>0</xdr:colOff>
      <xdr:row>74</xdr:row>
      <xdr:rowOff>89271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2395609"/>
          <a:ext cx="838200" cy="38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125917</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156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147490</xdr:rowOff>
    </xdr:from>
    <xdr:to>
      <xdr:col>55</xdr:col>
      <xdr:colOff>50800</xdr:colOff>
      <xdr:row>77</xdr:row>
      <xdr:rowOff>77640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51209</xdr:rowOff>
    </xdr:from>
    <xdr:to>
      <xdr:col>50</xdr:col>
      <xdr:colOff>114300</xdr:colOff>
      <xdr:row>73</xdr:row>
      <xdr:rowOff>46865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2395609"/>
          <a:ext cx="889000" cy="16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134117</xdr:rowOff>
    </xdr:from>
    <xdr:to>
      <xdr:col>50</xdr:col>
      <xdr:colOff>165100</xdr:colOff>
      <xdr:row>77</xdr:row>
      <xdr:rowOff>64267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55394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25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46865</xdr:rowOff>
    </xdr:from>
    <xdr:to>
      <xdr:col>45</xdr:col>
      <xdr:colOff>177800</xdr:colOff>
      <xdr:row>76</xdr:row>
      <xdr:rowOff>72698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2562715"/>
          <a:ext cx="889000" cy="54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116241</xdr:rowOff>
    </xdr:from>
    <xdr:to>
      <xdr:col>46</xdr:col>
      <xdr:colOff>38100</xdr:colOff>
      <xdr:row>77</xdr:row>
      <xdr:rowOff>46391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37518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23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72698</xdr:rowOff>
    </xdr:from>
    <xdr:to>
      <xdr:col>41</xdr:col>
      <xdr:colOff>50800</xdr:colOff>
      <xdr:row>77</xdr:row>
      <xdr:rowOff>157004</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102898"/>
          <a:ext cx="889000" cy="25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143033</xdr:rowOff>
    </xdr:from>
    <xdr:to>
      <xdr:col>41</xdr:col>
      <xdr:colOff>101600</xdr:colOff>
      <xdr:row>77</xdr:row>
      <xdr:rowOff>73183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64310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26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29601</xdr:rowOff>
    </xdr:from>
    <xdr:to>
      <xdr:col>36</xdr:col>
      <xdr:colOff>165100</xdr:colOff>
      <xdr:row>77</xdr:row>
      <xdr:rowOff>131201</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23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147728</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00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38471</xdr:rowOff>
    </xdr:from>
    <xdr:to>
      <xdr:col>55</xdr:col>
      <xdr:colOff>50800</xdr:colOff>
      <xdr:row>74</xdr:row>
      <xdr:rowOff>140071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272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61348</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257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409</xdr:rowOff>
    </xdr:from>
    <xdr:to>
      <xdr:col>50</xdr:col>
      <xdr:colOff>165100</xdr:colOff>
      <xdr:row>72</xdr:row>
      <xdr:rowOff>102009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234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118536</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212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167515</xdr:rowOff>
    </xdr:from>
    <xdr:to>
      <xdr:col>46</xdr:col>
      <xdr:colOff>38100</xdr:colOff>
      <xdr:row>73</xdr:row>
      <xdr:rowOff>97665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251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114192</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228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21898</xdr:rowOff>
    </xdr:from>
    <xdr:to>
      <xdr:col>41</xdr:col>
      <xdr:colOff>101600</xdr:colOff>
      <xdr:row>76</xdr:row>
      <xdr:rowOff>123498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05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140024</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282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106204</xdr:rowOff>
    </xdr:from>
    <xdr:to>
      <xdr:col>36</xdr:col>
      <xdr:colOff>165100</xdr:colOff>
      <xdr:row>78</xdr:row>
      <xdr:rowOff>36354</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30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27481</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40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149141</xdr:rowOff>
    </xdr:from>
    <xdr:to>
      <xdr:col>54</xdr:col>
      <xdr:colOff>189865</xdr:colOff>
      <xdr:row>98</xdr:row>
      <xdr:rowOff>25081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579641"/>
          <a:ext cx="1270" cy="1247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28908</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83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25081</xdr:rowOff>
    </xdr:from>
    <xdr:to>
      <xdr:col>55</xdr:col>
      <xdr:colOff>88900</xdr:colOff>
      <xdr:row>98</xdr:row>
      <xdr:rowOff>25081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82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95818</xdr:rowOff>
    </xdr:from>
    <xdr:ext cx="534377"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35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149141</xdr:rowOff>
    </xdr:from>
    <xdr:to>
      <xdr:col>55</xdr:col>
      <xdr:colOff>88900</xdr:colOff>
      <xdr:row>90</xdr:row>
      <xdr:rowOff>149141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57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97684</xdr:rowOff>
    </xdr:from>
    <xdr:to>
      <xdr:col>55</xdr:col>
      <xdr:colOff>0</xdr:colOff>
      <xdr:row>94</xdr:row>
      <xdr:rowOff>104884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6213984"/>
          <a:ext cx="838200" cy="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148869</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265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170442</xdr:rowOff>
    </xdr:from>
    <xdr:to>
      <xdr:col>55</xdr:col>
      <xdr:colOff>50800</xdr:colOff>
      <xdr:row>95</xdr:row>
      <xdr:rowOff>100592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28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74023</xdr:rowOff>
    </xdr:from>
    <xdr:to>
      <xdr:col>50</xdr:col>
      <xdr:colOff>114300</xdr:colOff>
      <xdr:row>94</xdr:row>
      <xdr:rowOff>97684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8750300" y="16190323"/>
          <a:ext cx="889000" cy="2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16250</xdr:rowOff>
    </xdr:from>
    <xdr:to>
      <xdr:col>50</xdr:col>
      <xdr:colOff>165100</xdr:colOff>
      <xdr:row>95</xdr:row>
      <xdr:rowOff>117850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3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108977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39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45127</xdr:rowOff>
    </xdr:from>
    <xdr:to>
      <xdr:col>45</xdr:col>
      <xdr:colOff>177800</xdr:colOff>
      <xdr:row>94</xdr:row>
      <xdr:rowOff>74023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5989977"/>
          <a:ext cx="889000" cy="20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143810</xdr:rowOff>
    </xdr:from>
    <xdr:to>
      <xdr:col>46</xdr:col>
      <xdr:colOff>38100</xdr:colOff>
      <xdr:row>95</xdr:row>
      <xdr:rowOff>73960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2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65087</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35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45127</xdr:rowOff>
    </xdr:from>
    <xdr:to>
      <xdr:col>41</xdr:col>
      <xdr:colOff>50800</xdr:colOff>
      <xdr:row>95</xdr:row>
      <xdr:rowOff>53541</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5989977"/>
          <a:ext cx="889000" cy="35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122710</xdr:rowOff>
    </xdr:from>
    <xdr:to>
      <xdr:col>41</xdr:col>
      <xdr:colOff>101600</xdr:colOff>
      <xdr:row>95</xdr:row>
      <xdr:rowOff>52860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23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43987</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33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9347</xdr:rowOff>
    </xdr:from>
    <xdr:to>
      <xdr:col>36</xdr:col>
      <xdr:colOff>165100</xdr:colOff>
      <xdr:row>95</xdr:row>
      <xdr:rowOff>110947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29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102074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38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54084</xdr:rowOff>
    </xdr:from>
    <xdr:to>
      <xdr:col>55</xdr:col>
      <xdr:colOff>50800</xdr:colOff>
      <xdr:row>94</xdr:row>
      <xdr:rowOff>155684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17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76961</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02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46884</xdr:rowOff>
    </xdr:from>
    <xdr:to>
      <xdr:col>50</xdr:col>
      <xdr:colOff>165100</xdr:colOff>
      <xdr:row>94</xdr:row>
      <xdr:rowOff>148484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16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165011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593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23223</xdr:rowOff>
    </xdr:from>
    <xdr:to>
      <xdr:col>46</xdr:col>
      <xdr:colOff>38100</xdr:colOff>
      <xdr:row>94</xdr:row>
      <xdr:rowOff>124823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13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141350</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591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165777</xdr:rowOff>
    </xdr:from>
    <xdr:to>
      <xdr:col>41</xdr:col>
      <xdr:colOff>101600</xdr:colOff>
      <xdr:row>93</xdr:row>
      <xdr:rowOff>95927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593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112454</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5714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2741</xdr:rowOff>
    </xdr:from>
    <xdr:to>
      <xdr:col>36</xdr:col>
      <xdr:colOff>165100</xdr:colOff>
      <xdr:row>95</xdr:row>
      <xdr:rowOff>104341</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29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120868</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06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57785</xdr:rowOff>
    </xdr:from>
    <xdr:to>
      <xdr:col>85</xdr:col>
      <xdr:colOff>126364</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201285"/>
          <a:ext cx="1269"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4462</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497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57785</xdr:rowOff>
    </xdr:from>
    <xdr:to>
      <xdr:col>86</xdr:col>
      <xdr:colOff>25400</xdr:colOff>
      <xdr:row>30</xdr:row>
      <xdr:rowOff>57785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201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63246</xdr:rowOff>
    </xdr:from>
    <xdr:to>
      <xdr:col>85</xdr:col>
      <xdr:colOff>127000</xdr:colOff>
      <xdr:row>38</xdr:row>
      <xdr:rowOff>38227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406896"/>
          <a:ext cx="838200" cy="14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45483</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5605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67056</xdr:rowOff>
    </xdr:from>
    <xdr:to>
      <xdr:col>85</xdr:col>
      <xdr:colOff>177800</xdr:colOff>
      <xdr:row>38</xdr:row>
      <xdr:rowOff>168656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8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18542</xdr:rowOff>
    </xdr:from>
    <xdr:to>
      <xdr:col>81</xdr:col>
      <xdr:colOff>50800</xdr:colOff>
      <xdr:row>37</xdr:row>
      <xdr:rowOff>63246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362192"/>
          <a:ext cx="889000" cy="4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165608</xdr:rowOff>
    </xdr:from>
    <xdr:to>
      <xdr:col>81</xdr:col>
      <xdr:colOff>101600</xdr:colOff>
      <xdr:row>38</xdr:row>
      <xdr:rowOff>95758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0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86885</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601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18542</xdr:rowOff>
    </xdr:from>
    <xdr:to>
      <xdr:col>76</xdr:col>
      <xdr:colOff>114300</xdr:colOff>
      <xdr:row>38</xdr:row>
      <xdr:rowOff>156337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3703300" y="6362192"/>
          <a:ext cx="889000" cy="30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127254</xdr:rowOff>
    </xdr:from>
    <xdr:to>
      <xdr:col>76</xdr:col>
      <xdr:colOff>165100</xdr:colOff>
      <xdr:row>37</xdr:row>
      <xdr:rowOff>57404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29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73931</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07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140081</xdr:rowOff>
    </xdr:from>
    <xdr:to>
      <xdr:col>71</xdr:col>
      <xdr:colOff>177800</xdr:colOff>
      <xdr:row>38</xdr:row>
      <xdr:rowOff>156337</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655181"/>
          <a:ext cx="889000" cy="1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9017</xdr:rowOff>
    </xdr:from>
    <xdr:to>
      <xdr:col>72</xdr:col>
      <xdr:colOff>38100</xdr:colOff>
      <xdr:row>37</xdr:row>
      <xdr:rowOff>110617</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35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127144</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127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64262</xdr:rowOff>
    </xdr:from>
    <xdr:to>
      <xdr:col>67</xdr:col>
      <xdr:colOff>101600</xdr:colOff>
      <xdr:row>37</xdr:row>
      <xdr:rowOff>165862</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40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10939</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18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158877</xdr:rowOff>
    </xdr:from>
    <xdr:to>
      <xdr:col>85</xdr:col>
      <xdr:colOff>177800</xdr:colOff>
      <xdr:row>38</xdr:row>
      <xdr:rowOff>89027</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50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10304</xdr:rowOff>
    </xdr:from>
    <xdr:ext cx="469744"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353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12446</xdr:rowOff>
    </xdr:from>
    <xdr:to>
      <xdr:col>81</xdr:col>
      <xdr:colOff>101600</xdr:colOff>
      <xdr:row>37</xdr:row>
      <xdr:rowOff>114046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35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130573</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46428" y="6131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139192</xdr:rowOff>
    </xdr:from>
    <xdr:to>
      <xdr:col>76</xdr:col>
      <xdr:colOff>165100</xdr:colOff>
      <xdr:row>37</xdr:row>
      <xdr:rowOff>69342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31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60469</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357428" y="640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105537</xdr:rowOff>
    </xdr:from>
    <xdr:to>
      <xdr:col>72</xdr:col>
      <xdr:colOff>38100</xdr:colOff>
      <xdr:row>39</xdr:row>
      <xdr:rowOff>35687</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2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26814</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4017" y="6713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89281</xdr:rowOff>
    </xdr:from>
    <xdr:to>
      <xdr:col>67</xdr:col>
      <xdr:colOff>101600</xdr:colOff>
      <xdr:row>39</xdr:row>
      <xdr:rowOff>19431</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0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10558</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5017" y="6697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19228</xdr:rowOff>
    </xdr:from>
    <xdr:to>
      <xdr:col>85</xdr:col>
      <xdr:colOff>126364</xdr:colOff>
      <xdr:row>78</xdr:row>
      <xdr:rowOff>108210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2178"/>
          <a:ext cx="1269" cy="1289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112037</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8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108210</xdr:rowOff>
    </xdr:from>
    <xdr:to>
      <xdr:col>86</xdr:col>
      <xdr:colOff>25400</xdr:colOff>
      <xdr:row>78</xdr:row>
      <xdr:rowOff>108210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81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137355</xdr:rowOff>
    </xdr:from>
    <xdr:ext cx="534377"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67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19228</xdr:rowOff>
    </xdr:from>
    <xdr:to>
      <xdr:col>86</xdr:col>
      <xdr:colOff>25400</xdr:colOff>
      <xdr:row>71</xdr:row>
      <xdr:rowOff>19228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2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28029</xdr:rowOff>
    </xdr:from>
    <xdr:to>
      <xdr:col>85</xdr:col>
      <xdr:colOff>127000</xdr:colOff>
      <xdr:row>71</xdr:row>
      <xdr:rowOff>129356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2200979"/>
          <a:ext cx="838200" cy="10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135764</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23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157337</xdr:rowOff>
    </xdr:from>
    <xdr:to>
      <xdr:col>85</xdr:col>
      <xdr:colOff>177800</xdr:colOff>
      <xdr:row>75</xdr:row>
      <xdr:rowOff>87487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84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129356</xdr:rowOff>
    </xdr:from>
    <xdr:to>
      <xdr:col>81</xdr:col>
      <xdr:colOff>50800</xdr:colOff>
      <xdr:row>72</xdr:row>
      <xdr:rowOff>59261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2302306"/>
          <a:ext cx="889000" cy="10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161652</xdr:rowOff>
    </xdr:from>
    <xdr:to>
      <xdr:col>81</xdr:col>
      <xdr:colOff>101600</xdr:colOff>
      <xdr:row>75</xdr:row>
      <xdr:rowOff>91802</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82929</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94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59261</xdr:rowOff>
    </xdr:from>
    <xdr:to>
      <xdr:col>76</xdr:col>
      <xdr:colOff>114300</xdr:colOff>
      <xdr:row>72</xdr:row>
      <xdr:rowOff>133471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2403661"/>
          <a:ext cx="889000" cy="7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10861</xdr:rowOff>
    </xdr:from>
    <xdr:to>
      <xdr:col>76</xdr:col>
      <xdr:colOff>165100</xdr:colOff>
      <xdr:row>75</xdr:row>
      <xdr:rowOff>112461</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103588</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9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121383</xdr:rowOff>
    </xdr:from>
    <xdr:to>
      <xdr:col>71</xdr:col>
      <xdr:colOff>177800</xdr:colOff>
      <xdr:row>72</xdr:row>
      <xdr:rowOff>133471</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2122883"/>
          <a:ext cx="889000" cy="35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162881</xdr:rowOff>
    </xdr:from>
    <xdr:to>
      <xdr:col>72</xdr:col>
      <xdr:colOff>38100</xdr:colOff>
      <xdr:row>75</xdr:row>
      <xdr:rowOff>93031</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84158</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94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145964</xdr:rowOff>
    </xdr:from>
    <xdr:to>
      <xdr:col>67</xdr:col>
      <xdr:colOff>101600</xdr:colOff>
      <xdr:row>75</xdr:row>
      <xdr:rowOff>76114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83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67241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92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148679</xdr:rowOff>
    </xdr:from>
    <xdr:to>
      <xdr:col>85</xdr:col>
      <xdr:colOff>177800</xdr:colOff>
      <xdr:row>71</xdr:row>
      <xdr:rowOff>78829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15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92905</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09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78556</xdr:rowOff>
    </xdr:from>
    <xdr:to>
      <xdr:col>81</xdr:col>
      <xdr:colOff>101600</xdr:colOff>
      <xdr:row>72</xdr:row>
      <xdr:rowOff>8706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25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25233</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02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8461</xdr:rowOff>
    </xdr:from>
    <xdr:to>
      <xdr:col>76</xdr:col>
      <xdr:colOff>165100</xdr:colOff>
      <xdr:row>72</xdr:row>
      <xdr:rowOff>110061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35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126588</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12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82671</xdr:rowOff>
    </xdr:from>
    <xdr:to>
      <xdr:col>72</xdr:col>
      <xdr:colOff>38100</xdr:colOff>
      <xdr:row>73</xdr:row>
      <xdr:rowOff>12821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42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29348</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20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70583</xdr:rowOff>
    </xdr:from>
    <xdr:to>
      <xdr:col>67</xdr:col>
      <xdr:colOff>101600</xdr:colOff>
      <xdr:row>71</xdr:row>
      <xdr:rowOff>733</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07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17260</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184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86620</xdr:rowOff>
    </xdr:from>
    <xdr:to>
      <xdr:col>85</xdr:col>
      <xdr:colOff>126364</xdr:colOff>
      <xdr:row>98</xdr:row>
      <xdr:rowOff>120543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17120"/>
          <a:ext cx="1269" cy="1405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124370</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26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120543</xdr:rowOff>
    </xdr:from>
    <xdr:to>
      <xdr:col>86</xdr:col>
      <xdr:colOff>25400</xdr:colOff>
      <xdr:row>98</xdr:row>
      <xdr:rowOff>120543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2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33297</xdr:rowOff>
    </xdr:from>
    <xdr:ext cx="534377"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29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86620</xdr:rowOff>
    </xdr:from>
    <xdr:to>
      <xdr:col>86</xdr:col>
      <xdr:colOff>25400</xdr:colOff>
      <xdr:row>90</xdr:row>
      <xdr:rowOff>86620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10632</xdr:rowOff>
    </xdr:from>
    <xdr:to>
      <xdr:col>85</xdr:col>
      <xdr:colOff>127000</xdr:colOff>
      <xdr:row>97</xdr:row>
      <xdr:rowOff>133390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641282"/>
          <a:ext cx="838200" cy="12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168791</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456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145914</xdr:rowOff>
    </xdr:from>
    <xdr:to>
      <xdr:col>85</xdr:col>
      <xdr:colOff>177800</xdr:colOff>
      <xdr:row>97</xdr:row>
      <xdr:rowOff>76064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0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10632</xdr:rowOff>
    </xdr:from>
    <xdr:to>
      <xdr:col>81</xdr:col>
      <xdr:colOff>50800</xdr:colOff>
      <xdr:row>97</xdr:row>
      <xdr:rowOff>36258</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641282"/>
          <a:ext cx="889000" cy="2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141363</xdr:rowOff>
    </xdr:from>
    <xdr:to>
      <xdr:col>81</xdr:col>
      <xdr:colOff>101600</xdr:colOff>
      <xdr:row>97</xdr:row>
      <xdr:rowOff>71513</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0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62640</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69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36258</xdr:rowOff>
    </xdr:from>
    <xdr:to>
      <xdr:col>76</xdr:col>
      <xdr:colOff>114300</xdr:colOff>
      <xdr:row>98</xdr:row>
      <xdr:rowOff>50248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666908"/>
          <a:ext cx="889000" cy="18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86775</xdr:rowOff>
    </xdr:from>
    <xdr:to>
      <xdr:col>76</xdr:col>
      <xdr:colOff>165100</xdr:colOff>
      <xdr:row>98</xdr:row>
      <xdr:rowOff>16925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7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8052</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57428" y="16810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27800</xdr:rowOff>
    </xdr:from>
    <xdr:to>
      <xdr:col>71</xdr:col>
      <xdr:colOff>177800</xdr:colOff>
      <xdr:row>98</xdr:row>
      <xdr:rowOff>50248</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829900"/>
          <a:ext cx="889000" cy="2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121636</xdr:rowOff>
    </xdr:from>
    <xdr:to>
      <xdr:col>72</xdr:col>
      <xdr:colOff>38100</xdr:colOff>
      <xdr:row>98</xdr:row>
      <xdr:rowOff>51786</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7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68313</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68428" y="1652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125157</xdr:rowOff>
    </xdr:from>
    <xdr:to>
      <xdr:col>67</xdr:col>
      <xdr:colOff>101600</xdr:colOff>
      <xdr:row>98</xdr:row>
      <xdr:rowOff>55307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75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71834</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79428" y="16531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82590</xdr:rowOff>
    </xdr:from>
    <xdr:to>
      <xdr:col>85</xdr:col>
      <xdr:colOff>177800</xdr:colOff>
      <xdr:row>98</xdr:row>
      <xdr:rowOff>12740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71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61017</xdr:rowOff>
    </xdr:from>
    <xdr:ext cx="469744"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69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131282</xdr:rowOff>
    </xdr:from>
    <xdr:to>
      <xdr:col>81</xdr:col>
      <xdr:colOff>101600</xdr:colOff>
      <xdr:row>97</xdr:row>
      <xdr:rowOff>61432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59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77959</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3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156908</xdr:rowOff>
    </xdr:from>
    <xdr:to>
      <xdr:col>76</xdr:col>
      <xdr:colOff>165100</xdr:colOff>
      <xdr:row>97</xdr:row>
      <xdr:rowOff>87058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61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103585</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391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170898</xdr:rowOff>
    </xdr:from>
    <xdr:to>
      <xdr:col>72</xdr:col>
      <xdr:colOff>38100</xdr:colOff>
      <xdr:row>98</xdr:row>
      <xdr:rowOff>101048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0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92175</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68428" y="16894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148450</xdr:rowOff>
    </xdr:from>
    <xdr:to>
      <xdr:col>67</xdr:col>
      <xdr:colOff>101600</xdr:colOff>
      <xdr:row>98</xdr:row>
      <xdr:rowOff>78600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7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69727</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79428" y="168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121031</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264531"/>
          <a:ext cx="1269" cy="1466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67708</xdr:rowOff>
    </xdr:from>
    <xdr:ext cx="469744"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03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121031</xdr:rowOff>
    </xdr:from>
    <xdr:to>
      <xdr:col>116</xdr:col>
      <xdr:colOff>152400</xdr:colOff>
      <xdr:row>30</xdr:row>
      <xdr:rowOff>121031</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26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167894</xdr:rowOff>
    </xdr:from>
    <xdr:to>
      <xdr:col>116</xdr:col>
      <xdr:colOff>63500</xdr:colOff>
      <xdr:row>32</xdr:row>
      <xdr:rowOff>103505</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5482844"/>
          <a:ext cx="838200" cy="10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117810</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290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139383</xdr:rowOff>
    </xdr:from>
    <xdr:to>
      <xdr:col>116</xdr:col>
      <xdr:colOff>114300</xdr:colOff>
      <xdr:row>37</xdr:row>
      <xdr:rowOff>69533</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103505</xdr:rowOff>
    </xdr:from>
    <xdr:to>
      <xdr:col>111</xdr:col>
      <xdr:colOff>177800</xdr:colOff>
      <xdr:row>32</xdr:row>
      <xdr:rowOff>149797</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5589905"/>
          <a:ext cx="889000" cy="4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141859</xdr:rowOff>
    </xdr:from>
    <xdr:to>
      <xdr:col>112</xdr:col>
      <xdr:colOff>38100</xdr:colOff>
      <xdr:row>37</xdr:row>
      <xdr:rowOff>72009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63136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40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146367</xdr:rowOff>
    </xdr:from>
    <xdr:to>
      <xdr:col>107</xdr:col>
      <xdr:colOff>50800</xdr:colOff>
      <xdr:row>32</xdr:row>
      <xdr:rowOff>149797</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5461317"/>
          <a:ext cx="889000" cy="174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142430</xdr:rowOff>
    </xdr:from>
    <xdr:to>
      <xdr:col>107</xdr:col>
      <xdr:colOff>101600</xdr:colOff>
      <xdr:row>37</xdr:row>
      <xdr:rowOff>72580</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63707</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40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136461</xdr:rowOff>
    </xdr:from>
    <xdr:to>
      <xdr:col>102</xdr:col>
      <xdr:colOff>114300</xdr:colOff>
      <xdr:row>31</xdr:row>
      <xdr:rowOff>146367</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5451411"/>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117284</xdr:rowOff>
    </xdr:from>
    <xdr:to>
      <xdr:col>102</xdr:col>
      <xdr:colOff>165100</xdr:colOff>
      <xdr:row>37</xdr:row>
      <xdr:rowOff>47434</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38561</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38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111570</xdr:rowOff>
    </xdr:from>
    <xdr:to>
      <xdr:col>98</xdr:col>
      <xdr:colOff>38100</xdr:colOff>
      <xdr:row>37</xdr:row>
      <xdr:rowOff>41720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28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32847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37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117094</xdr:rowOff>
    </xdr:from>
    <xdr:to>
      <xdr:col>116</xdr:col>
      <xdr:colOff>114300</xdr:colOff>
      <xdr:row>32</xdr:row>
      <xdr:rowOff>47244</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543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139971</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528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52705</xdr:rowOff>
    </xdr:from>
    <xdr:to>
      <xdr:col>112</xdr:col>
      <xdr:colOff>38100</xdr:colOff>
      <xdr:row>32</xdr:row>
      <xdr:rowOff>154305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553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30</xdr:row>
      <xdr:rowOff>170832</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531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98997</xdr:rowOff>
    </xdr:from>
    <xdr:to>
      <xdr:col>107</xdr:col>
      <xdr:colOff>101600</xdr:colOff>
      <xdr:row>33</xdr:row>
      <xdr:rowOff>29147</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558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31</xdr:row>
      <xdr:rowOff>45674</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5360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95567</xdr:rowOff>
    </xdr:from>
    <xdr:to>
      <xdr:col>102</xdr:col>
      <xdr:colOff>165100</xdr:colOff>
      <xdr:row>32</xdr:row>
      <xdr:rowOff>25717</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541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30</xdr:row>
      <xdr:rowOff>42244</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5185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85661</xdr:rowOff>
    </xdr:from>
    <xdr:to>
      <xdr:col>98</xdr:col>
      <xdr:colOff>38100</xdr:colOff>
      <xdr:row>32</xdr:row>
      <xdr:rowOff>15811</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540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30</xdr:row>
      <xdr:rowOff>32338</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428" y="517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121393</xdr:rowOff>
    </xdr:from>
    <xdr:to>
      <xdr:col>116</xdr:col>
      <xdr:colOff>62864</xdr:colOff>
      <xdr:row>59</xdr:row>
      <xdr:rowOff>43612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93893"/>
          <a:ext cx="1269" cy="1465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47439</xdr:rowOff>
    </xdr:from>
    <xdr:ext cx="313932"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29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43612</xdr:rowOff>
    </xdr:from>
    <xdr:to>
      <xdr:col>116</xdr:col>
      <xdr:colOff>152400</xdr:colOff>
      <xdr:row>59</xdr:row>
      <xdr:rowOff>43612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5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68070</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6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121393</xdr:rowOff>
    </xdr:from>
    <xdr:to>
      <xdr:col>116</xdr:col>
      <xdr:colOff>152400</xdr:colOff>
      <xdr:row>50</xdr:row>
      <xdr:rowOff>121393</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9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169132</xdr:rowOff>
    </xdr:from>
    <xdr:to>
      <xdr:col>116</xdr:col>
      <xdr:colOff>63500</xdr:colOff>
      <xdr:row>59</xdr:row>
      <xdr:rowOff>197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113232"/>
          <a:ext cx="8382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44645</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17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21768</xdr:rowOff>
    </xdr:from>
    <xdr:to>
      <xdr:col>116</xdr:col>
      <xdr:colOff>114300</xdr:colOff>
      <xdr:row>58</xdr:row>
      <xdr:rowOff>123368</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54966</xdr:rowOff>
    </xdr:from>
    <xdr:to>
      <xdr:col>111</xdr:col>
      <xdr:colOff>177800</xdr:colOff>
      <xdr:row>59</xdr:row>
      <xdr:rowOff>197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9999066"/>
          <a:ext cx="889000" cy="11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9481</xdr:rowOff>
    </xdr:from>
    <xdr:to>
      <xdr:col>112</xdr:col>
      <xdr:colOff>38100</xdr:colOff>
      <xdr:row>58</xdr:row>
      <xdr:rowOff>111081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127608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54966</xdr:rowOff>
    </xdr:from>
    <xdr:to>
      <xdr:col>107</xdr:col>
      <xdr:colOff>50800</xdr:colOff>
      <xdr:row>58</xdr:row>
      <xdr:rowOff>148101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9999066"/>
          <a:ext cx="889000" cy="9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160547</xdr:rowOff>
    </xdr:from>
    <xdr:to>
      <xdr:col>107</xdr:col>
      <xdr:colOff>101600</xdr:colOff>
      <xdr:row>58</xdr:row>
      <xdr:rowOff>90697</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107224</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29610</xdr:rowOff>
    </xdr:from>
    <xdr:to>
      <xdr:col>102</xdr:col>
      <xdr:colOff>114300</xdr:colOff>
      <xdr:row>58</xdr:row>
      <xdr:rowOff>148101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9973710"/>
          <a:ext cx="889000" cy="11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44285</xdr:rowOff>
    </xdr:from>
    <xdr:to>
      <xdr:col>102</xdr:col>
      <xdr:colOff>165100</xdr:colOff>
      <xdr:row>58</xdr:row>
      <xdr:rowOff>145885</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162412</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37560</xdr:rowOff>
    </xdr:from>
    <xdr:to>
      <xdr:col>98</xdr:col>
      <xdr:colOff>38100</xdr:colOff>
      <xdr:row>58</xdr:row>
      <xdr:rowOff>139160</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130287</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07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118332</xdr:rowOff>
    </xdr:from>
    <xdr:to>
      <xdr:col>116</xdr:col>
      <xdr:colOff>114300</xdr:colOff>
      <xdr:row>59</xdr:row>
      <xdr:rowOff>48482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33259</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7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120847</xdr:rowOff>
    </xdr:from>
    <xdr:to>
      <xdr:col>112</xdr:col>
      <xdr:colOff>38100</xdr:colOff>
      <xdr:row>59</xdr:row>
      <xdr:rowOff>50997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6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42124</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157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4166</xdr:rowOff>
    </xdr:from>
    <xdr:to>
      <xdr:col>107</xdr:col>
      <xdr:colOff>101600</xdr:colOff>
      <xdr:row>58</xdr:row>
      <xdr:rowOff>105766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94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96893</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04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97301</xdr:rowOff>
    </xdr:from>
    <xdr:to>
      <xdr:col>102</xdr:col>
      <xdr:colOff>165100</xdr:colOff>
      <xdr:row>59</xdr:row>
      <xdr:rowOff>27451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4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18578</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13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150260</xdr:rowOff>
    </xdr:from>
    <xdr:to>
      <xdr:col>98</xdr:col>
      <xdr:colOff>38100</xdr:colOff>
      <xdr:row>58</xdr:row>
      <xdr:rowOff>80410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92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96937</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969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70701</xdr:rowOff>
    </xdr:from>
    <xdr:to>
      <xdr:col>116</xdr:col>
      <xdr:colOff>62864</xdr:colOff>
      <xdr:row>78</xdr:row>
      <xdr:rowOff>97561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243651"/>
          <a:ext cx="1269" cy="122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101388</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47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97561</xdr:rowOff>
    </xdr:from>
    <xdr:to>
      <xdr:col>116</xdr:col>
      <xdr:colOff>152400</xdr:colOff>
      <xdr:row>78</xdr:row>
      <xdr:rowOff>97561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47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17378</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201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70701</xdr:rowOff>
    </xdr:from>
    <xdr:to>
      <xdr:col>116</xdr:col>
      <xdr:colOff>152400</xdr:colOff>
      <xdr:row>71</xdr:row>
      <xdr:rowOff>70701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24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79311</xdr:rowOff>
    </xdr:from>
    <xdr:to>
      <xdr:col>116</xdr:col>
      <xdr:colOff>63500</xdr:colOff>
      <xdr:row>72</xdr:row>
      <xdr:rowOff>93066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423711"/>
          <a:ext cx="838200" cy="1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164482</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851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14605</xdr:rowOff>
    </xdr:from>
    <xdr:to>
      <xdr:col>116</xdr:col>
      <xdr:colOff>114300</xdr:colOff>
      <xdr:row>75</xdr:row>
      <xdr:rowOff>116205</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79311</xdr:rowOff>
    </xdr:from>
    <xdr:to>
      <xdr:col>111</xdr:col>
      <xdr:colOff>177800</xdr:colOff>
      <xdr:row>72</xdr:row>
      <xdr:rowOff>153416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423711"/>
          <a:ext cx="889000" cy="7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47142</xdr:rowOff>
    </xdr:from>
    <xdr:to>
      <xdr:col>112</xdr:col>
      <xdr:colOff>38100</xdr:colOff>
      <xdr:row>75</xdr:row>
      <xdr:rowOff>148741</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139870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153416</xdr:rowOff>
    </xdr:from>
    <xdr:to>
      <xdr:col>107</xdr:col>
      <xdr:colOff>50800</xdr:colOff>
      <xdr:row>73</xdr:row>
      <xdr:rowOff>30849</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497816"/>
          <a:ext cx="889000" cy="48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63830</xdr:rowOff>
    </xdr:from>
    <xdr:to>
      <xdr:col>107</xdr:col>
      <xdr:colOff>101600</xdr:colOff>
      <xdr:row>75</xdr:row>
      <xdr:rowOff>165430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156557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137261</xdr:rowOff>
    </xdr:from>
    <xdr:to>
      <xdr:col>102</xdr:col>
      <xdr:colOff>114300</xdr:colOff>
      <xdr:row>73</xdr:row>
      <xdr:rowOff>30849</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2481661"/>
          <a:ext cx="889000" cy="6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69050</xdr:rowOff>
    </xdr:from>
    <xdr:to>
      <xdr:col>102</xdr:col>
      <xdr:colOff>165100</xdr:colOff>
      <xdr:row>75</xdr:row>
      <xdr:rowOff>170650</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161777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83223</xdr:rowOff>
    </xdr:from>
    <xdr:to>
      <xdr:col>98</xdr:col>
      <xdr:colOff>38100</xdr:colOff>
      <xdr:row>76</xdr:row>
      <xdr:rowOff>13373</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4500</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3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42266</xdr:rowOff>
    </xdr:from>
    <xdr:to>
      <xdr:col>116</xdr:col>
      <xdr:colOff>114300</xdr:colOff>
      <xdr:row>72</xdr:row>
      <xdr:rowOff>143866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38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65143</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23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28511</xdr:rowOff>
    </xdr:from>
    <xdr:to>
      <xdr:col>112</xdr:col>
      <xdr:colOff>38100</xdr:colOff>
      <xdr:row>72</xdr:row>
      <xdr:rowOff>130111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37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146638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14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102616</xdr:rowOff>
    </xdr:from>
    <xdr:to>
      <xdr:col>107</xdr:col>
      <xdr:colOff>101600</xdr:colOff>
      <xdr:row>73</xdr:row>
      <xdr:rowOff>32766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44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49293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22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151499</xdr:rowOff>
    </xdr:from>
    <xdr:to>
      <xdr:col>102</xdr:col>
      <xdr:colOff>165100</xdr:colOff>
      <xdr:row>73</xdr:row>
      <xdr:rowOff>81649</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49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98176</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27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86461</xdr:rowOff>
    </xdr:from>
    <xdr:to>
      <xdr:col>98</xdr:col>
      <xdr:colOff>38100</xdr:colOff>
      <xdr:row>73</xdr:row>
      <xdr:rowOff>16611</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43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33138</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20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578,131</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64,351</a:t>
          </a:r>
          <a:r>
            <a:rPr kumimoji="1" lang="ja-JP" altLang="en-US" sz="1300">
              <a:latin typeface="ＭＳ Ｐゴシック" panose="020B0600070205080204" pitchFamily="50" charset="-128"/>
              <a:ea typeface="ＭＳ Ｐゴシック" panose="020B0600070205080204" pitchFamily="50" charset="-128"/>
            </a:rPr>
            <a:t>円となっており、類似団体と同程度である。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扶助費は住民一人当たり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201,074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円となっており、原爆被爆関連経費等により類似都市と比較して高い水準で推移している。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61,908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円となっており、臨時財政対策債に係る元金償還が増となったこと等により、令和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3,546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円の増となっており、類似都市と比較して高い水準で推移している。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78,049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円となっており、交流拠点施設整備（出島メッセ）の減などにより、令和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17,179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円の減となっており、類似都市と比較して高い水準で推移している。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401,195
397,588
405.86
240,493,330
231,943,383
6,859,033
100,144,822
272,864,142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103.9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17018</xdr:rowOff>
    </xdr:from>
    <xdr:to>
      <xdr:col>24</xdr:col>
      <xdr:colOff>62865</xdr:colOff>
      <xdr:row>38</xdr:row>
      <xdr:rowOff>22352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1968"/>
          <a:ext cx="1270" cy="120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26179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22352</xdr:rowOff>
    </xdr:from>
    <xdr:to>
      <xdr:col>24</xdr:col>
      <xdr:colOff>152400</xdr:colOff>
      <xdr:row>38</xdr:row>
      <xdr:rowOff>22352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135145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17018</xdr:rowOff>
    </xdr:from>
    <xdr:to>
      <xdr:col>24</xdr:col>
      <xdr:colOff>152400</xdr:colOff>
      <xdr:row>31</xdr:row>
      <xdr:rowOff>17018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17018</xdr:rowOff>
    </xdr:from>
    <xdr:to>
      <xdr:col>24</xdr:col>
      <xdr:colOff>63500</xdr:colOff>
      <xdr:row>35</xdr:row>
      <xdr:rowOff>75692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17768"/>
          <a:ext cx="83820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20845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21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42418</xdr:rowOff>
    </xdr:from>
    <xdr:to>
      <xdr:col>24</xdr:col>
      <xdr:colOff>114300</xdr:colOff>
      <xdr:row>35</xdr:row>
      <xdr:rowOff>144018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75692</xdr:rowOff>
    </xdr:from>
    <xdr:to>
      <xdr:col>19</xdr:col>
      <xdr:colOff>177800</xdr:colOff>
      <xdr:row>35</xdr:row>
      <xdr:rowOff>75692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764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56134</xdr:rowOff>
    </xdr:from>
    <xdr:to>
      <xdr:col>20</xdr:col>
      <xdr:colOff>38100</xdr:colOff>
      <xdr:row>35</xdr:row>
      <xdr:rowOff>157734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148861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39116</xdr:rowOff>
    </xdr:from>
    <xdr:to>
      <xdr:col>15</xdr:col>
      <xdr:colOff>50800</xdr:colOff>
      <xdr:row>35</xdr:row>
      <xdr:rowOff>75692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3986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58420</xdr:rowOff>
    </xdr:from>
    <xdr:to>
      <xdr:col>15</xdr:col>
      <xdr:colOff>101600</xdr:colOff>
      <xdr:row>35</xdr:row>
      <xdr:rowOff>160020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151147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39116</xdr:rowOff>
    </xdr:from>
    <xdr:to>
      <xdr:col>10</xdr:col>
      <xdr:colOff>114300</xdr:colOff>
      <xdr:row>35</xdr:row>
      <xdr:rowOff>74168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39866"/>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21082</xdr:rowOff>
    </xdr:from>
    <xdr:to>
      <xdr:col>10</xdr:col>
      <xdr:colOff>165100</xdr:colOff>
      <xdr:row>35</xdr:row>
      <xdr:rowOff>122682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113809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29464</xdr:rowOff>
    </xdr:from>
    <xdr:to>
      <xdr:col>6</xdr:col>
      <xdr:colOff>38100</xdr:colOff>
      <xdr:row>35</xdr:row>
      <xdr:rowOff>131064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122191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137668</xdr:rowOff>
    </xdr:from>
    <xdr:to>
      <xdr:col>24</xdr:col>
      <xdr:colOff>114300</xdr:colOff>
      <xdr:row>35</xdr:row>
      <xdr:rowOff>67818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6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160545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24892</xdr:rowOff>
    </xdr:from>
    <xdr:to>
      <xdr:col>20</xdr:col>
      <xdr:colOff>38100</xdr:colOff>
      <xdr:row>35</xdr:row>
      <xdr:rowOff>126492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2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143019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0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24892</xdr:rowOff>
    </xdr:from>
    <xdr:to>
      <xdr:col>15</xdr:col>
      <xdr:colOff>101600</xdr:colOff>
      <xdr:row>35</xdr:row>
      <xdr:rowOff>126492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2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143019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0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159766</xdr:rowOff>
    </xdr:from>
    <xdr:to>
      <xdr:col>10</xdr:col>
      <xdr:colOff>165100</xdr:colOff>
      <xdr:row>35</xdr:row>
      <xdr:rowOff>89916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8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106443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64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23368</xdr:rowOff>
    </xdr:from>
    <xdr:to>
      <xdr:col>6</xdr:col>
      <xdr:colOff>38100</xdr:colOff>
      <xdr:row>35</xdr:row>
      <xdr:rowOff>124968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2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141495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99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21942</xdr:rowOff>
    </xdr:from>
    <xdr:to>
      <xdr:col>24</xdr:col>
      <xdr:colOff>62865</xdr:colOff>
      <xdr:row>58</xdr:row>
      <xdr:rowOff>99543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9280242"/>
          <a:ext cx="1270" cy="763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103370</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04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99543</xdr:rowOff>
    </xdr:from>
    <xdr:to>
      <xdr:col>24</xdr:col>
      <xdr:colOff>152400</xdr:colOff>
      <xdr:row>58</xdr:row>
      <xdr:rowOff>99543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043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140069</xdr:rowOff>
    </xdr:from>
    <xdr:ext cx="599010"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9055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21942</xdr:rowOff>
    </xdr:from>
    <xdr:to>
      <xdr:col>24</xdr:col>
      <xdr:colOff>152400</xdr:colOff>
      <xdr:row>54</xdr:row>
      <xdr:rowOff>21942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9280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104277</xdr:rowOff>
    </xdr:from>
    <xdr:to>
      <xdr:col>24</xdr:col>
      <xdr:colOff>63500</xdr:colOff>
      <xdr:row>55</xdr:row>
      <xdr:rowOff>115059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3797300" y="9534027"/>
          <a:ext cx="838200" cy="1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152919</xdr:rowOff>
    </xdr:from>
    <xdr:ext cx="534377"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54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3042</xdr:rowOff>
    </xdr:from>
    <xdr:to>
      <xdr:col>24</xdr:col>
      <xdr:colOff>114300</xdr:colOff>
      <xdr:row>57</xdr:row>
      <xdr:rowOff>104642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77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122069</xdr:rowOff>
    </xdr:from>
    <xdr:to>
      <xdr:col>19</xdr:col>
      <xdr:colOff>177800</xdr:colOff>
      <xdr:row>55</xdr:row>
      <xdr:rowOff>104277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908300" y="8694569"/>
          <a:ext cx="889000" cy="839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3728</xdr:rowOff>
    </xdr:from>
    <xdr:to>
      <xdr:col>20</xdr:col>
      <xdr:colOff>38100</xdr:colOff>
      <xdr:row>57</xdr:row>
      <xdr:rowOff>105328</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77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96455</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530111" y="986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122069</xdr:rowOff>
    </xdr:from>
    <xdr:to>
      <xdr:col>15</xdr:col>
      <xdr:colOff>50800</xdr:colOff>
      <xdr:row>57</xdr:row>
      <xdr:rowOff>84198</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2019300" y="8694569"/>
          <a:ext cx="889000" cy="116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115618</xdr:rowOff>
    </xdr:from>
    <xdr:to>
      <xdr:col>15</xdr:col>
      <xdr:colOff>101600</xdr:colOff>
      <xdr:row>52</xdr:row>
      <xdr:rowOff>45768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885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36895</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895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80950</xdr:rowOff>
    </xdr:from>
    <xdr:to>
      <xdr:col>10</xdr:col>
      <xdr:colOff>114300</xdr:colOff>
      <xdr:row>57</xdr:row>
      <xdr:rowOff>84198</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a:off x="1130300" y="9853600"/>
          <a:ext cx="889000" cy="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69288</xdr:rowOff>
    </xdr:from>
    <xdr:to>
      <xdr:col>10</xdr:col>
      <xdr:colOff>165100</xdr:colOff>
      <xdr:row>57</xdr:row>
      <xdr:rowOff>170888</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84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162015</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52111" y="993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91443</xdr:rowOff>
    </xdr:from>
    <xdr:to>
      <xdr:col>6</xdr:col>
      <xdr:colOff>38100</xdr:colOff>
      <xdr:row>58</xdr:row>
      <xdr:rowOff>21593</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86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12720</xdr:rowOff>
    </xdr:from>
    <xdr:ext cx="534377"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63111" y="995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64259</xdr:rowOff>
    </xdr:from>
    <xdr:to>
      <xdr:col>24</xdr:col>
      <xdr:colOff>114300</xdr:colOff>
      <xdr:row>55</xdr:row>
      <xdr:rowOff>165859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49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87136</xdr:rowOff>
    </xdr:from>
    <xdr:ext cx="534377"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34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53477</xdr:rowOff>
    </xdr:from>
    <xdr:to>
      <xdr:col>20</xdr:col>
      <xdr:colOff>38100</xdr:colOff>
      <xdr:row>55</xdr:row>
      <xdr:rowOff>155077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48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530111" y="925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71269</xdr:rowOff>
    </xdr:from>
    <xdr:to>
      <xdr:col>15</xdr:col>
      <xdr:colOff>101600</xdr:colOff>
      <xdr:row>51</xdr:row>
      <xdr:rowOff>1419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864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17946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8418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33398</xdr:rowOff>
    </xdr:from>
    <xdr:to>
      <xdr:col>10</xdr:col>
      <xdr:colOff>165100</xdr:colOff>
      <xdr:row>57</xdr:row>
      <xdr:rowOff>134998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80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151525</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52111" y="958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30150</xdr:rowOff>
    </xdr:from>
    <xdr:to>
      <xdr:col>6</xdr:col>
      <xdr:colOff>38100</xdr:colOff>
      <xdr:row>57</xdr:row>
      <xdr:rowOff>131750</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8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148277</xdr:rowOff>
    </xdr:from>
    <xdr:ext cx="534377"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63111" y="957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132805</xdr:rowOff>
    </xdr:from>
    <xdr:to>
      <xdr:col>24</xdr:col>
      <xdr:colOff>62865</xdr:colOff>
      <xdr:row>79</xdr:row>
      <xdr:rowOff>44712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34305"/>
          <a:ext cx="1270" cy="1454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48539</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9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44712</xdr:rowOff>
    </xdr:from>
    <xdr:to>
      <xdr:col>24</xdr:col>
      <xdr:colOff>152400</xdr:colOff>
      <xdr:row>79</xdr:row>
      <xdr:rowOff>44712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8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79482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0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132805</xdr:rowOff>
    </xdr:from>
    <xdr:to>
      <xdr:col>24</xdr:col>
      <xdr:colOff>152400</xdr:colOff>
      <xdr:row>70</xdr:row>
      <xdr:rowOff>132805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34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137835</xdr:rowOff>
    </xdr:from>
    <xdr:to>
      <xdr:col>24</xdr:col>
      <xdr:colOff>63500</xdr:colOff>
      <xdr:row>74</xdr:row>
      <xdr:rowOff>48626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653685"/>
          <a:ext cx="838200" cy="8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10761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40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32334</xdr:rowOff>
    </xdr:from>
    <xdr:to>
      <xdr:col>24</xdr:col>
      <xdr:colOff>114300</xdr:colOff>
      <xdr:row>76</xdr:row>
      <xdr:rowOff>133934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137835</xdr:rowOff>
    </xdr:from>
    <xdr:to>
      <xdr:col>19</xdr:col>
      <xdr:colOff>177800</xdr:colOff>
      <xdr:row>75</xdr:row>
      <xdr:rowOff>68294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653685"/>
          <a:ext cx="889000" cy="27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142018</xdr:rowOff>
    </xdr:from>
    <xdr:to>
      <xdr:col>20</xdr:col>
      <xdr:colOff>38100</xdr:colOff>
      <xdr:row>76</xdr:row>
      <xdr:rowOff>72168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63295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9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68294</xdr:rowOff>
    </xdr:from>
    <xdr:to>
      <xdr:col>15</xdr:col>
      <xdr:colOff>50800</xdr:colOff>
      <xdr:row>75</xdr:row>
      <xdr:rowOff>162395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927044"/>
          <a:ext cx="889000" cy="94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33176</xdr:rowOff>
    </xdr:from>
    <xdr:to>
      <xdr:col>15</xdr:col>
      <xdr:colOff>101600</xdr:colOff>
      <xdr:row>77</xdr:row>
      <xdr:rowOff>134776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125903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2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162395</xdr:rowOff>
    </xdr:from>
    <xdr:to>
      <xdr:col>10</xdr:col>
      <xdr:colOff>114300</xdr:colOff>
      <xdr:row>76</xdr:row>
      <xdr:rowOff>66210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021145"/>
          <a:ext cx="889000" cy="7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90171</xdr:rowOff>
    </xdr:from>
    <xdr:to>
      <xdr:col>10</xdr:col>
      <xdr:colOff>165100</xdr:colOff>
      <xdr:row>78</xdr:row>
      <xdr:rowOff>20321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11448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84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138525</xdr:rowOff>
    </xdr:from>
    <xdr:to>
      <xdr:col>6</xdr:col>
      <xdr:colOff>38100</xdr:colOff>
      <xdr:row>78</xdr:row>
      <xdr:rowOff>68675</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4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59802</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32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169276</xdr:rowOff>
    </xdr:from>
    <xdr:to>
      <xdr:col>24</xdr:col>
      <xdr:colOff>114300</xdr:colOff>
      <xdr:row>74</xdr:row>
      <xdr:rowOff>99426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68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20703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536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87035</xdr:rowOff>
    </xdr:from>
    <xdr:to>
      <xdr:col>20</xdr:col>
      <xdr:colOff>38100</xdr:colOff>
      <xdr:row>74</xdr:row>
      <xdr:rowOff>17185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60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33712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378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17494</xdr:rowOff>
    </xdr:from>
    <xdr:to>
      <xdr:col>15</xdr:col>
      <xdr:colOff>101600</xdr:colOff>
      <xdr:row>75</xdr:row>
      <xdr:rowOff>119094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87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135621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651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111596</xdr:rowOff>
    </xdr:from>
    <xdr:to>
      <xdr:col>10</xdr:col>
      <xdr:colOff>165100</xdr:colOff>
      <xdr:row>76</xdr:row>
      <xdr:rowOff>41746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7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58273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74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15410</xdr:rowOff>
    </xdr:from>
    <xdr:to>
      <xdr:col>6</xdr:col>
      <xdr:colOff>38100</xdr:colOff>
      <xdr:row>76</xdr:row>
      <xdr:rowOff>117010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04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133537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820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57404</xdr:rowOff>
    </xdr:from>
    <xdr:to>
      <xdr:col>24</xdr:col>
      <xdr:colOff>62865</xdr:colOff>
      <xdr:row>99</xdr:row>
      <xdr:rowOff>17627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487904"/>
          <a:ext cx="1270" cy="1503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21454</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9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17627</xdr:rowOff>
    </xdr:from>
    <xdr:to>
      <xdr:col>24</xdr:col>
      <xdr:colOff>152400</xdr:colOff>
      <xdr:row>99</xdr:row>
      <xdr:rowOff>17627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99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4081</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26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57404</xdr:rowOff>
    </xdr:from>
    <xdr:to>
      <xdr:col>24</xdr:col>
      <xdr:colOff>152400</xdr:colOff>
      <xdr:row>90</xdr:row>
      <xdr:rowOff>57404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48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30069</xdr:rowOff>
    </xdr:from>
    <xdr:to>
      <xdr:col>24</xdr:col>
      <xdr:colOff>63500</xdr:colOff>
      <xdr:row>90</xdr:row>
      <xdr:rowOff>57404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5460569"/>
          <a:ext cx="838200" cy="2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102433</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390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124006</xdr:rowOff>
    </xdr:from>
    <xdr:to>
      <xdr:col>24</xdr:col>
      <xdr:colOff>114300</xdr:colOff>
      <xdr:row>96</xdr:row>
      <xdr:rowOff>54156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41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30069</xdr:rowOff>
    </xdr:from>
    <xdr:to>
      <xdr:col>19</xdr:col>
      <xdr:colOff>177800</xdr:colOff>
      <xdr:row>91</xdr:row>
      <xdr:rowOff>139080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5460569"/>
          <a:ext cx="889000" cy="280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19895</xdr:rowOff>
    </xdr:from>
    <xdr:to>
      <xdr:col>20</xdr:col>
      <xdr:colOff>38100</xdr:colOff>
      <xdr:row>96</xdr:row>
      <xdr:rowOff>121495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4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112622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5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139080</xdr:rowOff>
    </xdr:from>
    <xdr:to>
      <xdr:col>15</xdr:col>
      <xdr:colOff>50800</xdr:colOff>
      <xdr:row>92</xdr:row>
      <xdr:rowOff>43917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5741030"/>
          <a:ext cx="889000" cy="7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34950</xdr:rowOff>
    </xdr:from>
    <xdr:to>
      <xdr:col>15</xdr:col>
      <xdr:colOff>101600</xdr:colOff>
      <xdr:row>98</xdr:row>
      <xdr:rowOff>136550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83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127677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92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11520</xdr:rowOff>
    </xdr:from>
    <xdr:to>
      <xdr:col>10</xdr:col>
      <xdr:colOff>114300</xdr:colOff>
      <xdr:row>92</xdr:row>
      <xdr:rowOff>43917</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1130300" y="15784920"/>
          <a:ext cx="889000" cy="3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57713</xdr:rowOff>
    </xdr:from>
    <xdr:to>
      <xdr:col>10</xdr:col>
      <xdr:colOff>165100</xdr:colOff>
      <xdr:row>98</xdr:row>
      <xdr:rowOff>159313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859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150440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95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79527</xdr:rowOff>
    </xdr:from>
    <xdr:to>
      <xdr:col>6</xdr:col>
      <xdr:colOff>38100</xdr:colOff>
      <xdr:row>99</xdr:row>
      <xdr:rowOff>9677</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8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804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97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6604</xdr:rowOff>
    </xdr:from>
    <xdr:to>
      <xdr:col>24</xdr:col>
      <xdr:colOff>114300</xdr:colOff>
      <xdr:row>90</xdr:row>
      <xdr:rowOff>108204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543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131081</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539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89</xdr:row>
      <xdr:rowOff>150719</xdr:rowOff>
    </xdr:from>
    <xdr:to>
      <xdr:col>20</xdr:col>
      <xdr:colOff>38100</xdr:colOff>
      <xdr:row>90</xdr:row>
      <xdr:rowOff>80869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540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88</xdr:row>
      <xdr:rowOff>97396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518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88280</xdr:rowOff>
    </xdr:from>
    <xdr:to>
      <xdr:col>15</xdr:col>
      <xdr:colOff>101600</xdr:colOff>
      <xdr:row>92</xdr:row>
      <xdr:rowOff>18430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569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34957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546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164567</xdr:rowOff>
    </xdr:from>
    <xdr:to>
      <xdr:col>10</xdr:col>
      <xdr:colOff>165100</xdr:colOff>
      <xdr:row>92</xdr:row>
      <xdr:rowOff>94717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576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111244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554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132170</xdr:rowOff>
    </xdr:from>
    <xdr:to>
      <xdr:col>6</xdr:col>
      <xdr:colOff>38100</xdr:colOff>
      <xdr:row>92</xdr:row>
      <xdr:rowOff>62320</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573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90</xdr:row>
      <xdr:rowOff>78847</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55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51003</xdr:rowOff>
    </xdr:from>
    <xdr:to>
      <xdr:col>54</xdr:col>
      <xdr:colOff>189865</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65953"/>
          <a:ext cx="1270" cy="1288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169130</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4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51003</xdr:rowOff>
    </xdr:from>
    <xdr:to>
      <xdr:col>55</xdr:col>
      <xdr:colOff>88900</xdr:colOff>
      <xdr:row>31</xdr:row>
      <xdr:rowOff>51003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65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137837</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1385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114960</xdr:rowOff>
    </xdr:from>
    <xdr:to>
      <xdr:col>55</xdr:col>
      <xdr:colOff>50800</xdr:colOff>
      <xdr:row>37</xdr:row>
      <xdr:rowOff>45110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99873</xdr:rowOff>
    </xdr:from>
    <xdr:to>
      <xdr:col>50</xdr:col>
      <xdr:colOff>165100</xdr:colOff>
      <xdr:row>37</xdr:row>
      <xdr:rowOff>30023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46550</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04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96672</xdr:rowOff>
    </xdr:from>
    <xdr:to>
      <xdr:col>46</xdr:col>
      <xdr:colOff>38100</xdr:colOff>
      <xdr:row>37</xdr:row>
      <xdr:rowOff>26822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43349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110846</xdr:rowOff>
    </xdr:from>
    <xdr:to>
      <xdr:col>41</xdr:col>
      <xdr:colOff>101600</xdr:colOff>
      <xdr:row>37</xdr:row>
      <xdr:rowOff>40996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57523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058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134620</xdr:rowOff>
    </xdr:from>
    <xdr:to>
      <xdr:col>36</xdr:col>
      <xdr:colOff>165100</xdr:colOff>
      <xdr:row>37</xdr:row>
      <xdr:rowOff>64770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81297</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54946</xdr:rowOff>
    </xdr:from>
    <xdr:to>
      <xdr:col>54</xdr:col>
      <xdr:colOff>189865</xdr:colOff>
      <xdr:row>58</xdr:row>
      <xdr:rowOff>18999</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98896"/>
          <a:ext cx="1270" cy="116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22826</xdr:rowOff>
    </xdr:from>
    <xdr:ext cx="378565"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9966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18999</xdr:rowOff>
    </xdr:from>
    <xdr:to>
      <xdr:col>55</xdr:col>
      <xdr:colOff>88900</xdr:colOff>
      <xdr:row>58</xdr:row>
      <xdr:rowOff>18999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9963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1623</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54946</xdr:rowOff>
    </xdr:from>
    <xdr:to>
      <xdr:col>55</xdr:col>
      <xdr:colOff>88900</xdr:colOff>
      <xdr:row>51</xdr:row>
      <xdr:rowOff>54946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98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81921</xdr:rowOff>
    </xdr:from>
    <xdr:to>
      <xdr:col>55</xdr:col>
      <xdr:colOff>0</xdr:colOff>
      <xdr:row>55</xdr:row>
      <xdr:rowOff>122727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511671"/>
          <a:ext cx="838200" cy="40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161682</xdr:rowOff>
    </xdr:from>
    <xdr:ext cx="469744"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591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11805</xdr:rowOff>
    </xdr:from>
    <xdr:to>
      <xdr:col>55</xdr:col>
      <xdr:colOff>50800</xdr:colOff>
      <xdr:row>56</xdr:row>
      <xdr:rowOff>113405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61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84322</xdr:rowOff>
    </xdr:from>
    <xdr:to>
      <xdr:col>50</xdr:col>
      <xdr:colOff>114300</xdr:colOff>
      <xdr:row>55</xdr:row>
      <xdr:rowOff>122727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514072"/>
          <a:ext cx="8890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17463</xdr:rowOff>
    </xdr:from>
    <xdr:to>
      <xdr:col>50</xdr:col>
      <xdr:colOff>165100</xdr:colOff>
      <xdr:row>56</xdr:row>
      <xdr:rowOff>119063</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61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110190</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04428" y="9711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84322</xdr:rowOff>
    </xdr:from>
    <xdr:to>
      <xdr:col>45</xdr:col>
      <xdr:colOff>177800</xdr:colOff>
      <xdr:row>55</xdr:row>
      <xdr:rowOff>93694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514072"/>
          <a:ext cx="8890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165424</xdr:rowOff>
    </xdr:from>
    <xdr:to>
      <xdr:col>46</xdr:col>
      <xdr:colOff>38100</xdr:colOff>
      <xdr:row>56</xdr:row>
      <xdr:rowOff>95574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86701</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428" y="9687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22085</xdr:rowOff>
    </xdr:from>
    <xdr:to>
      <xdr:col>41</xdr:col>
      <xdr:colOff>50800</xdr:colOff>
      <xdr:row>55</xdr:row>
      <xdr:rowOff>93694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451835"/>
          <a:ext cx="889000" cy="7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11119</xdr:rowOff>
    </xdr:from>
    <xdr:to>
      <xdr:col>41</xdr:col>
      <xdr:colOff>101600</xdr:colOff>
      <xdr:row>56</xdr:row>
      <xdr:rowOff>112719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103846</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26428" y="970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14548</xdr:rowOff>
    </xdr:from>
    <xdr:to>
      <xdr:col>36</xdr:col>
      <xdr:colOff>165100</xdr:colOff>
      <xdr:row>56</xdr:row>
      <xdr:rowOff>116148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107275</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37428" y="9708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31121</xdr:rowOff>
    </xdr:from>
    <xdr:to>
      <xdr:col>55</xdr:col>
      <xdr:colOff>50800</xdr:colOff>
      <xdr:row>55</xdr:row>
      <xdr:rowOff>132721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46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53998</xdr:rowOff>
    </xdr:from>
    <xdr:ext cx="469744"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31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71927</xdr:rowOff>
    </xdr:from>
    <xdr:to>
      <xdr:col>50</xdr:col>
      <xdr:colOff>165100</xdr:colOff>
      <xdr:row>56</xdr:row>
      <xdr:rowOff>2077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50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18604</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04428" y="927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33522</xdr:rowOff>
    </xdr:from>
    <xdr:to>
      <xdr:col>46</xdr:col>
      <xdr:colOff>38100</xdr:colOff>
      <xdr:row>55</xdr:row>
      <xdr:rowOff>135122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46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151649</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15428" y="923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42894</xdr:rowOff>
    </xdr:from>
    <xdr:to>
      <xdr:col>41</xdr:col>
      <xdr:colOff>101600</xdr:colOff>
      <xdr:row>55</xdr:row>
      <xdr:rowOff>144494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4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53</xdr:row>
      <xdr:rowOff>161021</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26428" y="9247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142735</xdr:rowOff>
    </xdr:from>
    <xdr:to>
      <xdr:col>36</xdr:col>
      <xdr:colOff>165100</xdr:colOff>
      <xdr:row>55</xdr:row>
      <xdr:rowOff>72885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40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53</xdr:row>
      <xdr:rowOff>89412</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37428" y="9176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143358</xdr:rowOff>
    </xdr:from>
    <xdr:to>
      <xdr:col>54</xdr:col>
      <xdr:colOff>189865</xdr:colOff>
      <xdr:row>79</xdr:row>
      <xdr:rowOff>82533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44858"/>
          <a:ext cx="1270" cy="1482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86360</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3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82533</xdr:rowOff>
    </xdr:from>
    <xdr:to>
      <xdr:col>55</xdr:col>
      <xdr:colOff>88900</xdr:colOff>
      <xdr:row>79</xdr:row>
      <xdr:rowOff>82533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27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90035</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2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143358</xdr:rowOff>
    </xdr:from>
    <xdr:to>
      <xdr:col>55</xdr:col>
      <xdr:colOff>88900</xdr:colOff>
      <xdr:row>70</xdr:row>
      <xdr:rowOff>143358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44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167230</xdr:rowOff>
    </xdr:from>
    <xdr:to>
      <xdr:col>55</xdr:col>
      <xdr:colOff>0</xdr:colOff>
      <xdr:row>78</xdr:row>
      <xdr:rowOff>64408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2854530"/>
          <a:ext cx="838200" cy="58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145381</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175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122504</xdr:rowOff>
    </xdr:from>
    <xdr:to>
      <xdr:col>55</xdr:col>
      <xdr:colOff>50800</xdr:colOff>
      <xdr:row>78</xdr:row>
      <xdr:rowOff>52654</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167230</xdr:rowOff>
    </xdr:from>
    <xdr:to>
      <xdr:col>50</xdr:col>
      <xdr:colOff>114300</xdr:colOff>
      <xdr:row>75</xdr:row>
      <xdr:rowOff>107288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2854530"/>
          <a:ext cx="889000" cy="11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95431</xdr:rowOff>
    </xdr:from>
    <xdr:to>
      <xdr:col>50</xdr:col>
      <xdr:colOff>165100</xdr:colOff>
      <xdr:row>78</xdr:row>
      <xdr:rowOff>25581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16708</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3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107288</xdr:rowOff>
    </xdr:from>
    <xdr:to>
      <xdr:col>45</xdr:col>
      <xdr:colOff>177800</xdr:colOff>
      <xdr:row>77</xdr:row>
      <xdr:rowOff>158934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2966038"/>
          <a:ext cx="889000" cy="394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68914</xdr:rowOff>
    </xdr:from>
    <xdr:to>
      <xdr:col>46</xdr:col>
      <xdr:colOff>38100</xdr:colOff>
      <xdr:row>77</xdr:row>
      <xdr:rowOff>170514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161641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36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158934</xdr:rowOff>
    </xdr:from>
    <xdr:to>
      <xdr:col>41</xdr:col>
      <xdr:colOff>50800</xdr:colOff>
      <xdr:row>78</xdr:row>
      <xdr:rowOff>63086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360584"/>
          <a:ext cx="889000" cy="7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38134</xdr:rowOff>
    </xdr:from>
    <xdr:to>
      <xdr:col>41</xdr:col>
      <xdr:colOff>101600</xdr:colOff>
      <xdr:row>78</xdr:row>
      <xdr:rowOff>139734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130861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0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49467</xdr:rowOff>
    </xdr:from>
    <xdr:to>
      <xdr:col>36</xdr:col>
      <xdr:colOff>165100</xdr:colOff>
      <xdr:row>78</xdr:row>
      <xdr:rowOff>151067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2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142194</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51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13608</xdr:rowOff>
    </xdr:from>
    <xdr:to>
      <xdr:col>55</xdr:col>
      <xdr:colOff>50800</xdr:colOff>
      <xdr:row>78</xdr:row>
      <xdr:rowOff>115208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8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163485</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6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116430</xdr:rowOff>
    </xdr:from>
    <xdr:to>
      <xdr:col>50</xdr:col>
      <xdr:colOff>165100</xdr:colOff>
      <xdr:row>75</xdr:row>
      <xdr:rowOff>46580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80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63107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57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56488</xdr:rowOff>
    </xdr:from>
    <xdr:to>
      <xdr:col>46</xdr:col>
      <xdr:colOff>38100</xdr:colOff>
      <xdr:row>75</xdr:row>
      <xdr:rowOff>158088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91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3165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69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108134</xdr:rowOff>
    </xdr:from>
    <xdr:to>
      <xdr:col>41</xdr:col>
      <xdr:colOff>101600</xdr:colOff>
      <xdr:row>78</xdr:row>
      <xdr:rowOff>38284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0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54811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08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12286</xdr:rowOff>
    </xdr:from>
    <xdr:to>
      <xdr:col>36</xdr:col>
      <xdr:colOff>165100</xdr:colOff>
      <xdr:row>78</xdr:row>
      <xdr:rowOff>113886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8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130413</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16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44227</xdr:rowOff>
    </xdr:from>
    <xdr:to>
      <xdr:col>54</xdr:col>
      <xdr:colOff>189865</xdr:colOff>
      <xdr:row>99</xdr:row>
      <xdr:rowOff>38773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74727"/>
          <a:ext cx="1270" cy="1537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42600</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1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38773</xdr:rowOff>
    </xdr:from>
    <xdr:to>
      <xdr:col>55</xdr:col>
      <xdr:colOff>88900</xdr:colOff>
      <xdr:row>99</xdr:row>
      <xdr:rowOff>38773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1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162354</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49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44227</xdr:rowOff>
    </xdr:from>
    <xdr:to>
      <xdr:col>55</xdr:col>
      <xdr:colOff>88900</xdr:colOff>
      <xdr:row>90</xdr:row>
      <xdr:rowOff>44227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7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169875</xdr:rowOff>
    </xdr:from>
    <xdr:to>
      <xdr:col>55</xdr:col>
      <xdr:colOff>0</xdr:colOff>
      <xdr:row>96</xdr:row>
      <xdr:rowOff>14280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457625"/>
          <a:ext cx="838200" cy="1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143434</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602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165007</xdr:rowOff>
    </xdr:from>
    <xdr:to>
      <xdr:col>55</xdr:col>
      <xdr:colOff>50800</xdr:colOff>
      <xdr:row>97</xdr:row>
      <xdr:rowOff>95157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62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169875</xdr:rowOff>
    </xdr:from>
    <xdr:to>
      <xdr:col>50</xdr:col>
      <xdr:colOff>114300</xdr:colOff>
      <xdr:row>96</xdr:row>
      <xdr:rowOff>17349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457625"/>
          <a:ext cx="889000" cy="18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14980</xdr:rowOff>
    </xdr:from>
    <xdr:to>
      <xdr:col>50</xdr:col>
      <xdr:colOff>165100</xdr:colOff>
      <xdr:row>97</xdr:row>
      <xdr:rowOff>116580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64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107707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73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154037</xdr:rowOff>
    </xdr:from>
    <xdr:to>
      <xdr:col>45</xdr:col>
      <xdr:colOff>177800</xdr:colOff>
      <xdr:row>96</xdr:row>
      <xdr:rowOff>17349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441787"/>
          <a:ext cx="889000" cy="3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154181</xdr:rowOff>
    </xdr:from>
    <xdr:to>
      <xdr:col>46</xdr:col>
      <xdr:colOff>38100</xdr:colOff>
      <xdr:row>97</xdr:row>
      <xdr:rowOff>84331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61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75458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70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154037</xdr:rowOff>
    </xdr:from>
    <xdr:to>
      <xdr:col>41</xdr:col>
      <xdr:colOff>50800</xdr:colOff>
      <xdr:row>96</xdr:row>
      <xdr:rowOff>111942</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441787"/>
          <a:ext cx="889000" cy="12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5102</xdr:rowOff>
    </xdr:from>
    <xdr:to>
      <xdr:col>41</xdr:col>
      <xdr:colOff>101600</xdr:colOff>
      <xdr:row>97</xdr:row>
      <xdr:rowOff>106702</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63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97829</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72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10164</xdr:rowOff>
    </xdr:from>
    <xdr:to>
      <xdr:col>36</xdr:col>
      <xdr:colOff>165100</xdr:colOff>
      <xdr:row>97</xdr:row>
      <xdr:rowOff>111764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64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102891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73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134930</xdr:rowOff>
    </xdr:from>
    <xdr:to>
      <xdr:col>55</xdr:col>
      <xdr:colOff>50800</xdr:colOff>
      <xdr:row>96</xdr:row>
      <xdr:rowOff>65080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42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157807</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2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119075</xdr:rowOff>
    </xdr:from>
    <xdr:to>
      <xdr:col>50</xdr:col>
      <xdr:colOff>165100</xdr:colOff>
      <xdr:row>96</xdr:row>
      <xdr:rowOff>49225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40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65752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18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137999</xdr:rowOff>
    </xdr:from>
    <xdr:to>
      <xdr:col>46</xdr:col>
      <xdr:colOff>38100</xdr:colOff>
      <xdr:row>96</xdr:row>
      <xdr:rowOff>68149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42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84676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20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103237</xdr:rowOff>
    </xdr:from>
    <xdr:to>
      <xdr:col>41</xdr:col>
      <xdr:colOff>101600</xdr:colOff>
      <xdr:row>96</xdr:row>
      <xdr:rowOff>33387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39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49914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16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61142</xdr:rowOff>
    </xdr:from>
    <xdr:to>
      <xdr:col>36</xdr:col>
      <xdr:colOff>165100</xdr:colOff>
      <xdr:row>96</xdr:row>
      <xdr:rowOff>162742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52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7819</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29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70793</xdr:rowOff>
    </xdr:from>
    <xdr:to>
      <xdr:col>85</xdr:col>
      <xdr:colOff>126364</xdr:colOff>
      <xdr:row>38</xdr:row>
      <xdr:rowOff>157498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214293"/>
          <a:ext cx="1269" cy="1458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161325</xdr:rowOff>
    </xdr:from>
    <xdr:ext cx="469744"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7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157498</xdr:rowOff>
    </xdr:from>
    <xdr:to>
      <xdr:col>86</xdr:col>
      <xdr:colOff>25400</xdr:colOff>
      <xdr:row>38</xdr:row>
      <xdr:rowOff>157498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17470</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498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70793</xdr:rowOff>
    </xdr:from>
    <xdr:to>
      <xdr:col>86</xdr:col>
      <xdr:colOff>25400</xdr:colOff>
      <xdr:row>30</xdr:row>
      <xdr:rowOff>70793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21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22624</xdr:rowOff>
    </xdr:from>
    <xdr:to>
      <xdr:col>85</xdr:col>
      <xdr:colOff>127000</xdr:colOff>
      <xdr:row>36</xdr:row>
      <xdr:rowOff>67528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5481300" y="6194824"/>
          <a:ext cx="838200" cy="4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44993</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5874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22116</xdr:rowOff>
    </xdr:from>
    <xdr:to>
      <xdr:col>85</xdr:col>
      <xdr:colOff>177800</xdr:colOff>
      <xdr:row>35</xdr:row>
      <xdr:rowOff>123716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35197</xdr:rowOff>
    </xdr:from>
    <xdr:to>
      <xdr:col>81</xdr:col>
      <xdr:colOff>50800</xdr:colOff>
      <xdr:row>36</xdr:row>
      <xdr:rowOff>22624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5864497"/>
          <a:ext cx="889000" cy="33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76490</xdr:rowOff>
    </xdr:from>
    <xdr:to>
      <xdr:col>81</xdr:col>
      <xdr:colOff>101600</xdr:colOff>
      <xdr:row>36</xdr:row>
      <xdr:rowOff>6640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07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23167</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85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64425</xdr:rowOff>
    </xdr:from>
    <xdr:to>
      <xdr:col>76</xdr:col>
      <xdr:colOff>114300</xdr:colOff>
      <xdr:row>34</xdr:row>
      <xdr:rowOff>35197</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3703300" y="5379375"/>
          <a:ext cx="889000" cy="48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8727</xdr:rowOff>
    </xdr:from>
    <xdr:to>
      <xdr:col>76</xdr:col>
      <xdr:colOff>165100</xdr:colOff>
      <xdr:row>35</xdr:row>
      <xdr:rowOff>110327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00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101454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10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64425</xdr:rowOff>
    </xdr:from>
    <xdr:to>
      <xdr:col>71</xdr:col>
      <xdr:colOff>177800</xdr:colOff>
      <xdr:row>36</xdr:row>
      <xdr:rowOff>132679</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2814300" y="5379375"/>
          <a:ext cx="889000" cy="92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33220</xdr:rowOff>
    </xdr:from>
    <xdr:to>
      <xdr:col>72</xdr:col>
      <xdr:colOff>38100</xdr:colOff>
      <xdr:row>35</xdr:row>
      <xdr:rowOff>134820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03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125947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12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84981</xdr:rowOff>
    </xdr:from>
    <xdr:to>
      <xdr:col>67</xdr:col>
      <xdr:colOff>101600</xdr:colOff>
      <xdr:row>36</xdr:row>
      <xdr:rowOff>15131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08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31658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86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16728</xdr:rowOff>
    </xdr:from>
    <xdr:to>
      <xdr:col>85</xdr:col>
      <xdr:colOff>177800</xdr:colOff>
      <xdr:row>36</xdr:row>
      <xdr:rowOff>118328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1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166605</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16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143274</xdr:rowOff>
    </xdr:from>
    <xdr:to>
      <xdr:col>81</xdr:col>
      <xdr:colOff>101600</xdr:colOff>
      <xdr:row>36</xdr:row>
      <xdr:rowOff>73424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14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64551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23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155847</xdr:rowOff>
    </xdr:from>
    <xdr:to>
      <xdr:col>76</xdr:col>
      <xdr:colOff>165100</xdr:colOff>
      <xdr:row>34</xdr:row>
      <xdr:rowOff>85997</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581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102524</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558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13625</xdr:rowOff>
    </xdr:from>
    <xdr:to>
      <xdr:col>72</xdr:col>
      <xdr:colOff>38100</xdr:colOff>
      <xdr:row>31</xdr:row>
      <xdr:rowOff>115225</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532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131752</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510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81879</xdr:rowOff>
    </xdr:from>
    <xdr:to>
      <xdr:col>67</xdr:col>
      <xdr:colOff>101600</xdr:colOff>
      <xdr:row>37</xdr:row>
      <xdr:rowOff>12029</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25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3156</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34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151568</xdr:rowOff>
    </xdr:from>
    <xdr:to>
      <xdr:col>85</xdr:col>
      <xdr:colOff>126364</xdr:colOff>
      <xdr:row>58</xdr:row>
      <xdr:rowOff>16199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895518"/>
          <a:ext cx="1269" cy="1064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20026</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6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16199</xdr:rowOff>
    </xdr:from>
    <xdr:to>
      <xdr:col>86</xdr:col>
      <xdr:colOff>25400</xdr:colOff>
      <xdr:row>58</xdr:row>
      <xdr:rowOff>16199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98245</xdr:rowOff>
    </xdr:from>
    <xdr:ext cx="534377"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67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151568</xdr:rowOff>
    </xdr:from>
    <xdr:to>
      <xdr:col>86</xdr:col>
      <xdr:colOff>25400</xdr:colOff>
      <xdr:row>51</xdr:row>
      <xdr:rowOff>151568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89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3873</xdr:rowOff>
    </xdr:from>
    <xdr:to>
      <xdr:col>85</xdr:col>
      <xdr:colOff>127000</xdr:colOff>
      <xdr:row>57</xdr:row>
      <xdr:rowOff>142157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5481300" y="9776523"/>
          <a:ext cx="838200" cy="138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168565</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426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3873</xdr:rowOff>
    </xdr:from>
    <xdr:to>
      <xdr:col>81</xdr:col>
      <xdr:colOff>50800</xdr:colOff>
      <xdr:row>57</xdr:row>
      <xdr:rowOff>22447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776523"/>
          <a:ext cx="889000" cy="1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3766</xdr:rowOff>
    </xdr:from>
    <xdr:to>
      <xdr:col>81</xdr:col>
      <xdr:colOff>101600</xdr:colOff>
      <xdr:row>56</xdr:row>
      <xdr:rowOff>105366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60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121893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8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138023</xdr:rowOff>
    </xdr:from>
    <xdr:to>
      <xdr:col>76</xdr:col>
      <xdr:colOff>114300</xdr:colOff>
      <xdr:row>57</xdr:row>
      <xdr:rowOff>22447</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739223"/>
          <a:ext cx="889000" cy="55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138525</xdr:rowOff>
    </xdr:from>
    <xdr:to>
      <xdr:col>76</xdr:col>
      <xdr:colOff>165100</xdr:colOff>
      <xdr:row>56</xdr:row>
      <xdr:rowOff>68675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85202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138023</xdr:rowOff>
    </xdr:from>
    <xdr:to>
      <xdr:col>71</xdr:col>
      <xdr:colOff>177800</xdr:colOff>
      <xdr:row>57</xdr:row>
      <xdr:rowOff>122307</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739223"/>
          <a:ext cx="889000" cy="15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38856</xdr:rowOff>
    </xdr:from>
    <xdr:to>
      <xdr:col>72</xdr:col>
      <xdr:colOff>38100</xdr:colOff>
      <xdr:row>56</xdr:row>
      <xdr:rowOff>140456</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4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156983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41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127305</xdr:rowOff>
    </xdr:from>
    <xdr:to>
      <xdr:col>67</xdr:col>
      <xdr:colOff>101600</xdr:colOff>
      <xdr:row>57</xdr:row>
      <xdr:rowOff>57455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73982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50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91357</xdr:rowOff>
    </xdr:from>
    <xdr:to>
      <xdr:col>85</xdr:col>
      <xdr:colOff>177800</xdr:colOff>
      <xdr:row>58</xdr:row>
      <xdr:rowOff>21507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86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6284</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77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124523</xdr:rowOff>
    </xdr:from>
    <xdr:to>
      <xdr:col>81</xdr:col>
      <xdr:colOff>101600</xdr:colOff>
      <xdr:row>57</xdr:row>
      <xdr:rowOff>54673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72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45800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81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143097</xdr:rowOff>
    </xdr:from>
    <xdr:to>
      <xdr:col>76</xdr:col>
      <xdr:colOff>165100</xdr:colOff>
      <xdr:row>57</xdr:row>
      <xdr:rowOff>73247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744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64374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83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87223</xdr:rowOff>
    </xdr:from>
    <xdr:to>
      <xdr:col>72</xdr:col>
      <xdr:colOff>38100</xdr:colOff>
      <xdr:row>57</xdr:row>
      <xdr:rowOff>17373</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68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8500</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78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71507</xdr:rowOff>
    </xdr:from>
    <xdr:to>
      <xdr:col>67</xdr:col>
      <xdr:colOff>101600</xdr:colOff>
      <xdr:row>58</xdr:row>
      <xdr:rowOff>1657</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84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164234</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93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57785</xdr:rowOff>
    </xdr:from>
    <xdr:to>
      <xdr:col>85</xdr:col>
      <xdr:colOff>126364</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059285"/>
          <a:ext cx="1269"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4462</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83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57785</xdr:rowOff>
    </xdr:from>
    <xdr:to>
      <xdr:col>86</xdr:col>
      <xdr:colOff>25400</xdr:colOff>
      <xdr:row>70</xdr:row>
      <xdr:rowOff>57785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05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63246</xdr:rowOff>
    </xdr:from>
    <xdr:to>
      <xdr:col>85</xdr:col>
      <xdr:colOff>127000</xdr:colOff>
      <xdr:row>78</xdr:row>
      <xdr:rowOff>38227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264896"/>
          <a:ext cx="838200" cy="14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45483</xdr:rowOff>
    </xdr:from>
    <xdr:ext cx="378565"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4185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67056</xdr:rowOff>
    </xdr:from>
    <xdr:to>
      <xdr:col>85</xdr:col>
      <xdr:colOff>177800</xdr:colOff>
      <xdr:row>78</xdr:row>
      <xdr:rowOff>168656</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4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18542</xdr:rowOff>
    </xdr:from>
    <xdr:to>
      <xdr:col>81</xdr:col>
      <xdr:colOff>50800</xdr:colOff>
      <xdr:row>77</xdr:row>
      <xdr:rowOff>63246</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220192"/>
          <a:ext cx="889000" cy="4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165608</xdr:rowOff>
    </xdr:from>
    <xdr:to>
      <xdr:col>81</xdr:col>
      <xdr:colOff>101600</xdr:colOff>
      <xdr:row>78</xdr:row>
      <xdr:rowOff>95758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367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86885</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459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18542</xdr:rowOff>
    </xdr:from>
    <xdr:to>
      <xdr:col>76</xdr:col>
      <xdr:colOff>114300</xdr:colOff>
      <xdr:row>78</xdr:row>
      <xdr:rowOff>156338</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3703300" y="13220192"/>
          <a:ext cx="889000" cy="30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127254</xdr:rowOff>
    </xdr:from>
    <xdr:to>
      <xdr:col>76</xdr:col>
      <xdr:colOff>165100</xdr:colOff>
      <xdr:row>77</xdr:row>
      <xdr:rowOff>57404</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15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73931</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293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140081</xdr:rowOff>
    </xdr:from>
    <xdr:to>
      <xdr:col>71</xdr:col>
      <xdr:colOff>177800</xdr:colOff>
      <xdr:row>78</xdr:row>
      <xdr:rowOff>156338</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513181"/>
          <a:ext cx="889000" cy="1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9017</xdr:rowOff>
    </xdr:from>
    <xdr:to>
      <xdr:col>72</xdr:col>
      <xdr:colOff>38100</xdr:colOff>
      <xdr:row>77</xdr:row>
      <xdr:rowOff>110617</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21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127144</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298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64263</xdr:rowOff>
    </xdr:from>
    <xdr:to>
      <xdr:col>67</xdr:col>
      <xdr:colOff>101600</xdr:colOff>
      <xdr:row>77</xdr:row>
      <xdr:rowOff>165863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26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10940</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04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158877</xdr:rowOff>
    </xdr:from>
    <xdr:to>
      <xdr:col>85</xdr:col>
      <xdr:colOff>177800</xdr:colOff>
      <xdr:row>78</xdr:row>
      <xdr:rowOff>89027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36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10304</xdr:rowOff>
    </xdr:from>
    <xdr:ext cx="469744"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211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12446</xdr:rowOff>
    </xdr:from>
    <xdr:to>
      <xdr:col>81</xdr:col>
      <xdr:colOff>101600</xdr:colOff>
      <xdr:row>77</xdr:row>
      <xdr:rowOff>114046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21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130573</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46428" y="12989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139192</xdr:rowOff>
    </xdr:from>
    <xdr:to>
      <xdr:col>76</xdr:col>
      <xdr:colOff>165100</xdr:colOff>
      <xdr:row>77</xdr:row>
      <xdr:rowOff>69342</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16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60469</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357428" y="1326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105538</xdr:rowOff>
    </xdr:from>
    <xdr:to>
      <xdr:col>72</xdr:col>
      <xdr:colOff>38100</xdr:colOff>
      <xdr:row>79</xdr:row>
      <xdr:rowOff>35688</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47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26815</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14017" y="13571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89281</xdr:rowOff>
    </xdr:from>
    <xdr:to>
      <xdr:col>67</xdr:col>
      <xdr:colOff>101600</xdr:colOff>
      <xdr:row>79</xdr:row>
      <xdr:rowOff>19431</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46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10558</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25017" y="13555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19228</xdr:rowOff>
    </xdr:from>
    <xdr:to>
      <xdr:col>85</xdr:col>
      <xdr:colOff>126364</xdr:colOff>
      <xdr:row>98</xdr:row>
      <xdr:rowOff>108210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621178"/>
          <a:ext cx="1269" cy="1289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112037</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1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108210</xdr:rowOff>
    </xdr:from>
    <xdr:to>
      <xdr:col>86</xdr:col>
      <xdr:colOff>25400</xdr:colOff>
      <xdr:row>98</xdr:row>
      <xdr:rowOff>108210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10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137355</xdr:rowOff>
    </xdr:from>
    <xdr:ext cx="534377"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39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62,216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19228</xdr:rowOff>
    </xdr:from>
    <xdr:to>
      <xdr:col>86</xdr:col>
      <xdr:colOff>25400</xdr:colOff>
      <xdr:row>91</xdr:row>
      <xdr:rowOff>19228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621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28029</xdr:rowOff>
    </xdr:from>
    <xdr:to>
      <xdr:col>85</xdr:col>
      <xdr:colOff>127000</xdr:colOff>
      <xdr:row>91</xdr:row>
      <xdr:rowOff>129356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5629979"/>
          <a:ext cx="838200" cy="10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135678</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251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157251</xdr:rowOff>
    </xdr:from>
    <xdr:to>
      <xdr:col>85</xdr:col>
      <xdr:colOff>177800</xdr:colOff>
      <xdr:row>95</xdr:row>
      <xdr:rowOff>87401</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27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129356</xdr:rowOff>
    </xdr:from>
    <xdr:to>
      <xdr:col>81</xdr:col>
      <xdr:colOff>50800</xdr:colOff>
      <xdr:row>92</xdr:row>
      <xdr:rowOff>59261</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5731306"/>
          <a:ext cx="889000" cy="10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161623</xdr:rowOff>
    </xdr:from>
    <xdr:to>
      <xdr:col>81</xdr:col>
      <xdr:colOff>101600</xdr:colOff>
      <xdr:row>95</xdr:row>
      <xdr:rowOff>91773</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82900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37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59261</xdr:rowOff>
    </xdr:from>
    <xdr:to>
      <xdr:col>76</xdr:col>
      <xdr:colOff>114300</xdr:colOff>
      <xdr:row>92</xdr:row>
      <xdr:rowOff>133471</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5832661"/>
          <a:ext cx="889000" cy="7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10833</xdr:rowOff>
    </xdr:from>
    <xdr:to>
      <xdr:col>76</xdr:col>
      <xdr:colOff>165100</xdr:colOff>
      <xdr:row>95</xdr:row>
      <xdr:rowOff>112433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103560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39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121383</xdr:rowOff>
    </xdr:from>
    <xdr:to>
      <xdr:col>71</xdr:col>
      <xdr:colOff>177800</xdr:colOff>
      <xdr:row>92</xdr:row>
      <xdr:rowOff>133471</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2814300" y="15551883"/>
          <a:ext cx="889000" cy="35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162852</xdr:rowOff>
    </xdr:from>
    <xdr:to>
      <xdr:col>72</xdr:col>
      <xdr:colOff>38100</xdr:colOff>
      <xdr:row>95</xdr:row>
      <xdr:rowOff>93002</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84129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3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145793</xdr:rowOff>
    </xdr:from>
    <xdr:to>
      <xdr:col>67</xdr:col>
      <xdr:colOff>101600</xdr:colOff>
      <xdr:row>95</xdr:row>
      <xdr:rowOff>75943</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26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67070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35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148679</xdr:rowOff>
    </xdr:from>
    <xdr:to>
      <xdr:col>85</xdr:col>
      <xdr:colOff>177800</xdr:colOff>
      <xdr:row>91</xdr:row>
      <xdr:rowOff>78829</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557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92905</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552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78556</xdr:rowOff>
    </xdr:from>
    <xdr:to>
      <xdr:col>81</xdr:col>
      <xdr:colOff>101600</xdr:colOff>
      <xdr:row>92</xdr:row>
      <xdr:rowOff>8706</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568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25233</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545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8461</xdr:rowOff>
    </xdr:from>
    <xdr:to>
      <xdr:col>76</xdr:col>
      <xdr:colOff>165100</xdr:colOff>
      <xdr:row>92</xdr:row>
      <xdr:rowOff>110061</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578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126588</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555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82671</xdr:rowOff>
    </xdr:from>
    <xdr:to>
      <xdr:col>72</xdr:col>
      <xdr:colOff>38100</xdr:colOff>
      <xdr:row>93</xdr:row>
      <xdr:rowOff>12821</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585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29348</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563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70583</xdr:rowOff>
    </xdr:from>
    <xdr:to>
      <xdr:col>67</xdr:col>
      <xdr:colOff>101600</xdr:colOff>
      <xdr:row>91</xdr:row>
      <xdr:rowOff>733</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550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17260</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527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3" name="諸支出金グラフ枠">
          <a:extLst>
            <a:ext uri="{FF2B5EF4-FFF2-40B4-BE49-F238E27FC236}">
              <a16:creationId xmlns:a16="http://schemas.microsoft.com/office/drawing/2014/main" id="{00000000-0008-0000-0700-0000F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52756</xdr:rowOff>
    </xdr:from>
    <xdr:to>
      <xdr:col>116</xdr:col>
      <xdr:colOff>62864</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2159595" y="5367706"/>
          <a:ext cx="1269" cy="1363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60482</xdr:rowOff>
    </xdr:from>
    <xdr:ext cx="249299" cy="259045"/>
    <xdr:sp macro="" textlink="">
      <xdr:nvSpPr>
        <xdr:cNvPr id="755" name="諸支出金最小値テキスト">
          <a:extLst>
            <a:ext uri="{FF2B5EF4-FFF2-40B4-BE49-F238E27FC236}">
              <a16:creationId xmlns:a16="http://schemas.microsoft.com/office/drawing/2014/main" id="{00000000-0008-0000-0700-0000F3020000}"/>
            </a:ext>
          </a:extLst>
        </xdr:cNvPr>
        <xdr:cNvSpPr txBox="1"/>
      </xdr:nvSpPr>
      <xdr:spPr>
        <a:xfrm>
          <a:off x="22212300" y="67470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170883</xdr:rowOff>
    </xdr:from>
    <xdr:ext cx="534377" cy="259045"/>
    <xdr:sp macro="" textlink="">
      <xdr:nvSpPr>
        <xdr:cNvPr id="757" name="諸支出金最大値テキスト">
          <a:extLst>
            <a:ext uri="{FF2B5EF4-FFF2-40B4-BE49-F238E27FC236}">
              <a16:creationId xmlns:a16="http://schemas.microsoft.com/office/drawing/2014/main" id="{00000000-0008-0000-0700-0000F5020000}"/>
            </a:ext>
          </a:extLst>
        </xdr:cNvPr>
        <xdr:cNvSpPr txBox="1"/>
      </xdr:nvSpPr>
      <xdr:spPr>
        <a:xfrm>
          <a:off x="22212300" y="514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35,782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52756</xdr:rowOff>
    </xdr:from>
    <xdr:to>
      <xdr:col>116</xdr:col>
      <xdr:colOff>152400</xdr:colOff>
      <xdr:row>31</xdr:row>
      <xdr:rowOff>52756</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5367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89941</xdr:rowOff>
    </xdr:from>
    <xdr:to>
      <xdr:col>116</xdr:col>
      <xdr:colOff>63500</xdr:colOff>
      <xdr:row>38</xdr:row>
      <xdr:rowOff>165074</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flipV="1">
          <a:off x="21323300" y="6605041"/>
          <a:ext cx="838200" cy="7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104932</xdr:rowOff>
    </xdr:from>
    <xdr:ext cx="469744" cy="259045"/>
    <xdr:sp macro="" textlink="">
      <xdr:nvSpPr>
        <xdr:cNvPr id="760" name="諸支出金平均値テキスト">
          <a:extLst>
            <a:ext uri="{FF2B5EF4-FFF2-40B4-BE49-F238E27FC236}">
              <a16:creationId xmlns:a16="http://schemas.microsoft.com/office/drawing/2014/main" id="{00000000-0008-0000-0700-0000F8020000}"/>
            </a:ext>
          </a:extLst>
        </xdr:cNvPr>
        <xdr:cNvSpPr txBox="1"/>
      </xdr:nvSpPr>
      <xdr:spPr>
        <a:xfrm>
          <a:off x="22212300" y="66200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126505</xdr:rowOff>
    </xdr:from>
    <xdr:to>
      <xdr:col>116</xdr:col>
      <xdr:colOff>114300</xdr:colOff>
      <xdr:row>39</xdr:row>
      <xdr:rowOff>56655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2110700" y="664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129146</xdr:rowOff>
    </xdr:from>
    <xdr:to>
      <xdr:col>111</xdr:col>
      <xdr:colOff>177800</xdr:colOff>
      <xdr:row>38</xdr:row>
      <xdr:rowOff>165074</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0434300" y="6644246"/>
          <a:ext cx="889000" cy="3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154089</xdr:rowOff>
    </xdr:from>
    <xdr:to>
      <xdr:col>112</xdr:col>
      <xdr:colOff>38100</xdr:colOff>
      <xdr:row>39</xdr:row>
      <xdr:rowOff>84239</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1272500" y="666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75366</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4017" y="6761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129146</xdr:rowOff>
    </xdr:from>
    <xdr:to>
      <xdr:col>107</xdr:col>
      <xdr:colOff>50800</xdr:colOff>
      <xdr:row>39</xdr:row>
      <xdr:rowOff>6883</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flipV="1">
          <a:off x="19545300" y="6644246"/>
          <a:ext cx="889000" cy="4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154356</xdr:rowOff>
    </xdr:from>
    <xdr:to>
      <xdr:col>107</xdr:col>
      <xdr:colOff>101600</xdr:colOff>
      <xdr:row>39</xdr:row>
      <xdr:rowOff>84506</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0383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75633</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5017" y="6762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6883</xdr:rowOff>
    </xdr:from>
    <xdr:to>
      <xdr:col>102</xdr:col>
      <xdr:colOff>114300</xdr:colOff>
      <xdr:row>39</xdr:row>
      <xdr:rowOff>7874</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flipV="1">
          <a:off x="18656300" y="6693433"/>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156756</xdr:rowOff>
    </xdr:from>
    <xdr:to>
      <xdr:col>102</xdr:col>
      <xdr:colOff>165100</xdr:colOff>
      <xdr:row>39</xdr:row>
      <xdr:rowOff>86906</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9494500" y="667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78033</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6017" y="6764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153975</xdr:rowOff>
    </xdr:from>
    <xdr:to>
      <xdr:col>98</xdr:col>
      <xdr:colOff>38100</xdr:colOff>
      <xdr:row>39</xdr:row>
      <xdr:rowOff>84125</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8605500" y="66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75252</xdr:rowOff>
    </xdr:from>
    <xdr:ext cx="378565"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7017" y="6761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39141</xdr:rowOff>
    </xdr:from>
    <xdr:to>
      <xdr:col>116</xdr:col>
      <xdr:colOff>114300</xdr:colOff>
      <xdr:row>38</xdr:row>
      <xdr:rowOff>140741</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2110700" y="655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169968</xdr:rowOff>
    </xdr:from>
    <xdr:ext cx="469744" cy="259045"/>
    <xdr:sp macro="" textlink="">
      <xdr:nvSpPr>
        <xdr:cNvPr id="779" name="諸支出金該当値テキスト">
          <a:extLst>
            <a:ext uri="{FF2B5EF4-FFF2-40B4-BE49-F238E27FC236}">
              <a16:creationId xmlns:a16="http://schemas.microsoft.com/office/drawing/2014/main" id="{00000000-0008-0000-0700-00000B030000}"/>
            </a:ext>
          </a:extLst>
        </xdr:cNvPr>
        <xdr:cNvSpPr txBox="1"/>
      </xdr:nvSpPr>
      <xdr:spPr>
        <a:xfrm>
          <a:off x="22212300" y="6342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114274</xdr:rowOff>
    </xdr:from>
    <xdr:to>
      <xdr:col>112</xdr:col>
      <xdr:colOff>38100</xdr:colOff>
      <xdr:row>39</xdr:row>
      <xdr:rowOff>44424</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1272500" y="662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60951</xdr:rowOff>
    </xdr:from>
    <xdr:ext cx="469744"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1088428" y="640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78346</xdr:rowOff>
    </xdr:from>
    <xdr:to>
      <xdr:col>107</xdr:col>
      <xdr:colOff>101600</xdr:colOff>
      <xdr:row>39</xdr:row>
      <xdr:rowOff>8496</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0383500" y="659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25023</xdr:rowOff>
    </xdr:from>
    <xdr:ext cx="469744"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0199428" y="6368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127533</xdr:rowOff>
    </xdr:from>
    <xdr:to>
      <xdr:col>102</xdr:col>
      <xdr:colOff>165100</xdr:colOff>
      <xdr:row>39</xdr:row>
      <xdr:rowOff>57683</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9494500" y="664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74210</xdr:rowOff>
    </xdr:from>
    <xdr:ext cx="378565"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356017" y="6417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128524</xdr:rowOff>
    </xdr:from>
    <xdr:to>
      <xdr:col>98</xdr:col>
      <xdr:colOff>38100</xdr:colOff>
      <xdr:row>39</xdr:row>
      <xdr:rowOff>58674</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8605500" y="664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75201</xdr:rowOff>
    </xdr:from>
    <xdr:ext cx="378565"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467017" y="6418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a:extLst>
            <a:ext uri="{FF2B5EF4-FFF2-40B4-BE49-F238E27FC236}">
              <a16:creationId xmlns:a16="http://schemas.microsoft.com/office/drawing/2014/main" id="{00000000-0008-0000-07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4" name="前年度繰上充用金最小値テキスト">
          <a:extLst>
            <a:ext uri="{FF2B5EF4-FFF2-40B4-BE49-F238E27FC236}">
              <a16:creationId xmlns:a16="http://schemas.microsoft.com/office/drawing/2014/main" id="{00000000-0008-0000-0700-00002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6" name="前年度繰上充用金最大値テキスト">
          <a:extLst>
            <a:ext uri="{FF2B5EF4-FFF2-40B4-BE49-F238E27FC236}">
              <a16:creationId xmlns:a16="http://schemas.microsoft.com/office/drawing/2014/main" id="{00000000-0008-0000-0700-00002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9" name="前年度繰上充用金平均値テキスト">
          <a:extLst>
            <a:ext uri="{FF2B5EF4-FFF2-40B4-BE49-F238E27FC236}">
              <a16:creationId xmlns:a16="http://schemas.microsoft.com/office/drawing/2014/main" id="{00000000-0008-0000-0700-00002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8" name="前年度繰上充用金該当値テキスト">
          <a:extLst>
            <a:ext uri="{FF2B5EF4-FFF2-40B4-BE49-F238E27FC236}">
              <a16:creationId xmlns:a16="http://schemas.microsoft.com/office/drawing/2014/main" id="{00000000-0008-0000-0700-00003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74,587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類似団体平均に比べ高い状況となっている。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これは、新市庁舎建設事業に係る投資的経費が主な要因である。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234,960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円となっており、類似団体平均に比べ高い状況となっている。これは、生活保護にかかる被保護率が高く、生活保護費にかかる扶助費が高いことが主な要因である。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衛生費は、住民一人当たり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78,520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円となっており、類似団体</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内で最も高く</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なっている。これは、原爆被爆関連経費等により類似都市と比較して高い水準で推移している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ためである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公債費は住民一人当たり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61,908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、臨時財政対策債に係る元金償還が増となったこと等により、令和</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年度と比較し</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3,546</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円の増となっており、類似都市と比較して高い水準で推移している。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歳出において、物件費が増となったものの、補助費等の減などにより前年度比</a:t>
          </a:r>
          <a:r>
            <a:rPr kumimoji="1" lang="en-US" altLang="ja-JP" sz="1400">
              <a:solidFill>
                <a:sysClr val="windowText" lastClr="000000"/>
              </a:solidFill>
              <a:latin typeface="ＭＳ ゴシック" pitchFamily="49" charset="-128"/>
              <a:ea typeface="ＭＳ ゴシック" pitchFamily="49" charset="-128"/>
            </a:rPr>
            <a:t>232</a:t>
          </a:r>
          <a:r>
            <a:rPr kumimoji="1" lang="ja-JP" altLang="en-US" sz="1400">
              <a:latin typeface="ＭＳ ゴシック" pitchFamily="49" charset="-128"/>
              <a:ea typeface="ＭＳ ゴシック" pitchFamily="49" charset="-128"/>
            </a:rPr>
            <a:t>億円の減となった。また、歳入において地方税の増などにより歳出を上回ったことに伴い、実質収支・実質単年度収支ともに黒字となっている。</a:t>
          </a:r>
        </a:p>
        <a:p>
          <a:endParaRPr kumimoji="1" lang="ja-JP" altLang="en-US"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参考：直近の一般会計実質収支</a:t>
          </a:r>
          <a:r>
            <a:rPr kumimoji="1" lang="en-US" altLang="ja-JP" sz="1400">
              <a:latin typeface="ＭＳ ゴシック" pitchFamily="49" charset="-128"/>
              <a:ea typeface="ＭＳ ゴシック" pitchFamily="49" charset="-128"/>
            </a:rPr>
            <a:t>】</a:t>
          </a:r>
        </a:p>
        <a:p>
          <a:r>
            <a:rPr kumimoji="1" lang="en-US" altLang="ja-JP" sz="1400">
              <a:latin typeface="ＭＳ ゴシック" pitchFamily="49" charset="-128"/>
              <a:ea typeface="ＭＳ ゴシック" pitchFamily="49" charset="-128"/>
            </a:rPr>
            <a:t>R4</a:t>
          </a:r>
          <a:r>
            <a:rPr kumimoji="1" lang="ja-JP" altLang="en-US" sz="1400">
              <a:latin typeface="ＭＳ ゴシック" pitchFamily="49" charset="-128"/>
              <a:ea typeface="ＭＳ ゴシック" pitchFamily="49" charset="-128"/>
            </a:rPr>
            <a:t>：</a:t>
          </a:r>
          <a:r>
            <a:rPr kumimoji="1" lang="en-US" altLang="ja-JP" sz="1400">
              <a:solidFill>
                <a:sysClr val="windowText" lastClr="000000"/>
              </a:solidFill>
              <a:latin typeface="ＭＳ ゴシック" pitchFamily="49" charset="-128"/>
              <a:ea typeface="ＭＳ ゴシック" pitchFamily="49" charset="-128"/>
            </a:rPr>
            <a:t>6,794</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R3</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2,774</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R2</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2,749</a:t>
          </a:r>
          <a:r>
            <a:rPr kumimoji="1" lang="ja-JP" altLang="en-US" sz="1400">
              <a:latin typeface="ＭＳ ゴシック" pitchFamily="49" charset="-128"/>
              <a:ea typeface="ＭＳ ゴシック" pitchFamily="49" charset="-128"/>
            </a:rPr>
            <a:t>百万円</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・水道事業</a:t>
          </a:r>
        </a:p>
        <a:p>
          <a:r>
            <a:rPr kumimoji="1" lang="ja-JP" altLang="en-US" sz="1400">
              <a:solidFill>
                <a:sysClr val="windowText" lastClr="000000"/>
              </a:solidFill>
              <a:latin typeface="ＭＳ ゴシック" pitchFamily="49" charset="-128"/>
              <a:ea typeface="ＭＳ ゴシック" pitchFamily="49" charset="-128"/>
            </a:rPr>
            <a:t>　給水収益の減により、事業規模が縮小した。また、未払金の増により、資金剰余額が減少したことにより、前年度より</a:t>
          </a:r>
          <a:r>
            <a:rPr kumimoji="1" lang="en-US" altLang="ja-JP" sz="1400">
              <a:solidFill>
                <a:sysClr val="windowText" lastClr="000000"/>
              </a:solidFill>
              <a:latin typeface="ＭＳ ゴシック" pitchFamily="49" charset="-128"/>
              <a:ea typeface="ＭＳ ゴシック" pitchFamily="49" charset="-128"/>
            </a:rPr>
            <a:t>0.29</a:t>
          </a:r>
          <a:r>
            <a:rPr kumimoji="1" lang="ja-JP" altLang="en-US" sz="1400">
              <a:solidFill>
                <a:sysClr val="windowText" lastClr="000000"/>
              </a:solidFill>
              <a:latin typeface="ＭＳ ゴシック" pitchFamily="49" charset="-128"/>
              <a:ea typeface="ＭＳ ゴシック" pitchFamily="49" charset="-128"/>
            </a:rPr>
            <a:t>ポイント減少している。</a:t>
          </a:r>
        </a:p>
        <a:p>
          <a:endParaRPr kumimoji="1" lang="ja-JP" altLang="en-US" sz="1400">
            <a:solidFill>
              <a:srgbClr val="FF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・下水道事業</a:t>
          </a:r>
        </a:p>
        <a:p>
          <a:r>
            <a:rPr kumimoji="1" lang="ja-JP" altLang="en-US" sz="1400">
              <a:solidFill>
                <a:sysClr val="windowText" lastClr="000000"/>
              </a:solidFill>
              <a:latin typeface="ＭＳ ゴシック" pitchFamily="49" charset="-128"/>
              <a:ea typeface="ＭＳ ゴシック" pitchFamily="49" charset="-128"/>
            </a:rPr>
            <a:t>　下水道使用料の減により、事業の規模が減少したものの、現金・預金の増により、資金剰余額が増加したことにより、前年度より</a:t>
          </a:r>
          <a:r>
            <a:rPr kumimoji="1" lang="en-US" altLang="ja-JP" sz="1400">
              <a:solidFill>
                <a:sysClr val="windowText" lastClr="000000"/>
              </a:solidFill>
              <a:latin typeface="ＭＳ ゴシック" pitchFamily="49" charset="-128"/>
              <a:ea typeface="ＭＳ ゴシック" pitchFamily="49" charset="-128"/>
            </a:rPr>
            <a:t>1.09</a:t>
          </a:r>
          <a:r>
            <a:rPr kumimoji="1" lang="ja-JP" altLang="en-US" sz="1400">
              <a:solidFill>
                <a:sysClr val="windowText" lastClr="000000"/>
              </a:solidFill>
              <a:latin typeface="ＭＳ ゴシック" pitchFamily="49" charset="-128"/>
              <a:ea typeface="ＭＳ ゴシック" pitchFamily="49" charset="-128"/>
            </a:rPr>
            <a:t>ポイント増加している。</a:t>
          </a:r>
        </a:p>
        <a:p>
          <a:endParaRPr kumimoji="1" lang="ja-JP" altLang="en-US" sz="1400">
            <a:solidFill>
              <a:srgbClr val="FF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・介護保険事業</a:t>
          </a:r>
        </a:p>
        <a:p>
          <a:r>
            <a:rPr kumimoji="1" lang="ja-JP" altLang="en-US" sz="1400">
              <a:solidFill>
                <a:sysClr val="windowText" lastClr="000000"/>
              </a:solidFill>
              <a:latin typeface="ＭＳ ゴシック" pitchFamily="49" charset="-128"/>
              <a:ea typeface="ＭＳ ゴシック" pitchFamily="49" charset="-128"/>
            </a:rPr>
            <a:t>　保険給付費の増加などにより歳出が増加したものの、保険料収納額等の歳入の増が歳出の増加を上回ったこと、前年度より</a:t>
          </a:r>
          <a:r>
            <a:rPr kumimoji="1" lang="en-US" altLang="ja-JP" sz="1400">
              <a:solidFill>
                <a:sysClr val="windowText" lastClr="000000"/>
              </a:solidFill>
              <a:latin typeface="ＭＳ ゴシック" pitchFamily="49" charset="-128"/>
              <a:ea typeface="ＭＳ ゴシック" pitchFamily="49" charset="-128"/>
            </a:rPr>
            <a:t>0.15</a:t>
          </a:r>
          <a:r>
            <a:rPr kumimoji="1" lang="ja-JP" altLang="en-US" sz="1400">
              <a:solidFill>
                <a:sysClr val="windowText" lastClr="000000"/>
              </a:solidFill>
              <a:latin typeface="ＭＳ ゴシック" pitchFamily="49" charset="-128"/>
              <a:ea typeface="ＭＳ ゴシック" pitchFamily="49" charset="-128"/>
            </a:rPr>
            <a:t>ポイント増加している。</a:t>
          </a:r>
        </a:p>
        <a:p>
          <a:endParaRPr kumimoji="1" lang="ja-JP" altLang="en-US"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主な会計の主な要因について記載したが、全会計において赤字にはなっていない。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83</v>
      </c>
      <c r="C2" s="182"/>
      <c r="D2" s="183"/>
    </row>
    <row r="3" spans="1:119" ht="18.75" customHeight="1" thickBot="1" x14ac:dyDescent="0.2">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240493330</v>
      </c>
      <c r="BO4" s="485"/>
      <c r="BP4" s="485"/>
      <c r="BQ4" s="485"/>
      <c r="BR4" s="485"/>
      <c r="BS4" s="485"/>
      <c r="BT4" s="485"/>
      <c r="BU4" s="486"/>
      <c r="BV4" s="484">
        <v>262301512</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6.8</v>
      </c>
      <c r="CU4" s="625"/>
      <c r="CV4" s="625"/>
      <c r="CW4" s="625"/>
      <c r="CX4" s="625"/>
      <c r="CY4" s="625"/>
      <c r="CZ4" s="625"/>
      <c r="DA4" s="626"/>
      <c r="DB4" s="624">
        <v>2.8</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231943383</v>
      </c>
      <c r="BO5" s="456"/>
      <c r="BP5" s="456"/>
      <c r="BQ5" s="456"/>
      <c r="BR5" s="456"/>
      <c r="BS5" s="456"/>
      <c r="BT5" s="456"/>
      <c r="BU5" s="457"/>
      <c r="BV5" s="455">
        <v>255100662</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97.2</v>
      </c>
      <c r="CU5" s="453"/>
      <c r="CV5" s="453"/>
      <c r="CW5" s="453"/>
      <c r="CX5" s="453"/>
      <c r="CY5" s="453"/>
      <c r="CZ5" s="453"/>
      <c r="DA5" s="454"/>
      <c r="DB5" s="452">
        <v>91.7</v>
      </c>
      <c r="DC5" s="453"/>
      <c r="DD5" s="453"/>
      <c r="DE5" s="453"/>
      <c r="DF5" s="453"/>
      <c r="DG5" s="453"/>
      <c r="DH5" s="453"/>
      <c r="DI5" s="454"/>
    </row>
    <row r="6" spans="1:119" ht="18.75" customHeight="1" x14ac:dyDescent="0.15">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104</v>
      </c>
      <c r="AV6" s="514"/>
      <c r="AW6" s="514"/>
      <c r="AX6" s="514"/>
      <c r="AY6" s="469" t="s">
        <v>105</v>
      </c>
      <c r="AZ6" s="470"/>
      <c r="BA6" s="470"/>
      <c r="BB6" s="470"/>
      <c r="BC6" s="470"/>
      <c r="BD6" s="470"/>
      <c r="BE6" s="470"/>
      <c r="BF6" s="470"/>
      <c r="BG6" s="470"/>
      <c r="BH6" s="470"/>
      <c r="BI6" s="470"/>
      <c r="BJ6" s="470"/>
      <c r="BK6" s="470"/>
      <c r="BL6" s="470"/>
      <c r="BM6" s="471"/>
      <c r="BN6" s="455">
        <v>8549947</v>
      </c>
      <c r="BO6" s="456"/>
      <c r="BP6" s="456"/>
      <c r="BQ6" s="456"/>
      <c r="BR6" s="456"/>
      <c r="BS6" s="456"/>
      <c r="BT6" s="456"/>
      <c r="BU6" s="457"/>
      <c r="BV6" s="455">
        <v>7200850</v>
      </c>
      <c r="BW6" s="456"/>
      <c r="BX6" s="456"/>
      <c r="BY6" s="456"/>
      <c r="BZ6" s="456"/>
      <c r="CA6" s="456"/>
      <c r="CB6" s="456"/>
      <c r="CC6" s="457"/>
      <c r="CD6" s="495" t="s">
        <v>106</v>
      </c>
      <c r="CE6" s="415"/>
      <c r="CF6" s="415"/>
      <c r="CG6" s="415"/>
      <c r="CH6" s="415"/>
      <c r="CI6" s="415"/>
      <c r="CJ6" s="415"/>
      <c r="CK6" s="415"/>
      <c r="CL6" s="415"/>
      <c r="CM6" s="415"/>
      <c r="CN6" s="415"/>
      <c r="CO6" s="415"/>
      <c r="CP6" s="415"/>
      <c r="CQ6" s="415"/>
      <c r="CR6" s="415"/>
      <c r="CS6" s="496"/>
      <c r="CT6" s="598">
        <v>100.5</v>
      </c>
      <c r="CU6" s="599"/>
      <c r="CV6" s="599"/>
      <c r="CW6" s="599"/>
      <c r="CX6" s="599"/>
      <c r="CY6" s="599"/>
      <c r="CZ6" s="599"/>
      <c r="DA6" s="600"/>
      <c r="DB6" s="598">
        <v>98.7</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107</v>
      </c>
      <c r="AN7" s="412"/>
      <c r="AO7" s="412"/>
      <c r="AP7" s="412"/>
      <c r="AQ7" s="412"/>
      <c r="AR7" s="412"/>
      <c r="AS7" s="412"/>
      <c r="AT7" s="413"/>
      <c r="AU7" s="513" t="s">
        <v>96</v>
      </c>
      <c r="AV7" s="514"/>
      <c r="AW7" s="514"/>
      <c r="AX7" s="514"/>
      <c r="AY7" s="469" t="s">
        <v>108</v>
      </c>
      <c r="AZ7" s="470"/>
      <c r="BA7" s="470"/>
      <c r="BB7" s="470"/>
      <c r="BC7" s="470"/>
      <c r="BD7" s="470"/>
      <c r="BE7" s="470"/>
      <c r="BF7" s="470"/>
      <c r="BG7" s="470"/>
      <c r="BH7" s="470"/>
      <c r="BI7" s="470"/>
      <c r="BJ7" s="470"/>
      <c r="BK7" s="470"/>
      <c r="BL7" s="470"/>
      <c r="BM7" s="471"/>
      <c r="BN7" s="455">
        <v>1690914</v>
      </c>
      <c r="BO7" s="456"/>
      <c r="BP7" s="456"/>
      <c r="BQ7" s="456"/>
      <c r="BR7" s="456"/>
      <c r="BS7" s="456"/>
      <c r="BT7" s="456"/>
      <c r="BU7" s="457"/>
      <c r="BV7" s="455">
        <v>4295875</v>
      </c>
      <c r="BW7" s="456"/>
      <c r="BX7" s="456"/>
      <c r="BY7" s="456"/>
      <c r="BZ7" s="456"/>
      <c r="CA7" s="456"/>
      <c r="CB7" s="456"/>
      <c r="CC7" s="457"/>
      <c r="CD7" s="495" t="s">
        <v>109</v>
      </c>
      <c r="CE7" s="415"/>
      <c r="CF7" s="415"/>
      <c r="CG7" s="415"/>
      <c r="CH7" s="415"/>
      <c r="CI7" s="415"/>
      <c r="CJ7" s="415"/>
      <c r="CK7" s="415"/>
      <c r="CL7" s="415"/>
      <c r="CM7" s="415"/>
      <c r="CN7" s="415"/>
      <c r="CO7" s="415"/>
      <c r="CP7" s="415"/>
      <c r="CQ7" s="415"/>
      <c r="CR7" s="415"/>
      <c r="CS7" s="496"/>
      <c r="CT7" s="455">
        <v>100144822</v>
      </c>
      <c r="CU7" s="456"/>
      <c r="CV7" s="456"/>
      <c r="CW7" s="456"/>
      <c r="CX7" s="456"/>
      <c r="CY7" s="456"/>
      <c r="CZ7" s="456"/>
      <c r="DA7" s="457"/>
      <c r="DB7" s="455">
        <v>103033192</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110</v>
      </c>
      <c r="AN8" s="412"/>
      <c r="AO8" s="412"/>
      <c r="AP8" s="412"/>
      <c r="AQ8" s="412"/>
      <c r="AR8" s="412"/>
      <c r="AS8" s="412"/>
      <c r="AT8" s="413"/>
      <c r="AU8" s="513" t="s">
        <v>104</v>
      </c>
      <c r="AV8" s="514"/>
      <c r="AW8" s="514"/>
      <c r="AX8" s="514"/>
      <c r="AY8" s="469" t="s">
        <v>111</v>
      </c>
      <c r="AZ8" s="470"/>
      <c r="BA8" s="470"/>
      <c r="BB8" s="470"/>
      <c r="BC8" s="470"/>
      <c r="BD8" s="470"/>
      <c r="BE8" s="470"/>
      <c r="BF8" s="470"/>
      <c r="BG8" s="470"/>
      <c r="BH8" s="470"/>
      <c r="BI8" s="470"/>
      <c r="BJ8" s="470"/>
      <c r="BK8" s="470"/>
      <c r="BL8" s="470"/>
      <c r="BM8" s="471"/>
      <c r="BN8" s="455">
        <v>6859033</v>
      </c>
      <c r="BO8" s="456"/>
      <c r="BP8" s="456"/>
      <c r="BQ8" s="456"/>
      <c r="BR8" s="456"/>
      <c r="BS8" s="456"/>
      <c r="BT8" s="456"/>
      <c r="BU8" s="457"/>
      <c r="BV8" s="455">
        <v>2904975</v>
      </c>
      <c r="BW8" s="456"/>
      <c r="BX8" s="456"/>
      <c r="BY8" s="456"/>
      <c r="BZ8" s="456"/>
      <c r="CA8" s="456"/>
      <c r="CB8" s="456"/>
      <c r="CC8" s="457"/>
      <c r="CD8" s="495" t="s">
        <v>112</v>
      </c>
      <c r="CE8" s="415"/>
      <c r="CF8" s="415"/>
      <c r="CG8" s="415"/>
      <c r="CH8" s="415"/>
      <c r="CI8" s="415"/>
      <c r="CJ8" s="415"/>
      <c r="CK8" s="415"/>
      <c r="CL8" s="415"/>
      <c r="CM8" s="415"/>
      <c r="CN8" s="415"/>
      <c r="CO8" s="415"/>
      <c r="CP8" s="415"/>
      <c r="CQ8" s="415"/>
      <c r="CR8" s="415"/>
      <c r="CS8" s="496"/>
      <c r="CT8" s="558">
        <v>0.57999999999999996</v>
      </c>
      <c r="CU8" s="559"/>
      <c r="CV8" s="559"/>
      <c r="CW8" s="559"/>
      <c r="CX8" s="559"/>
      <c r="CY8" s="559"/>
      <c r="CZ8" s="559"/>
      <c r="DA8" s="560"/>
      <c r="DB8" s="558">
        <v>0.57999999999999996</v>
      </c>
      <c r="DC8" s="559"/>
      <c r="DD8" s="559"/>
      <c r="DE8" s="559"/>
      <c r="DF8" s="559"/>
      <c r="DG8" s="559"/>
      <c r="DH8" s="559"/>
      <c r="DI8" s="560"/>
    </row>
    <row r="9" spans="1:119" ht="18.75" customHeight="1" thickBot="1" x14ac:dyDescent="0.2">
      <c r="A9" s="181"/>
      <c r="B9" s="587" t="s">
        <v>113</v>
      </c>
      <c r="C9" s="588"/>
      <c r="D9" s="588"/>
      <c r="E9" s="588"/>
      <c r="F9" s="588"/>
      <c r="G9" s="588"/>
      <c r="H9" s="588"/>
      <c r="I9" s="588"/>
      <c r="J9" s="588"/>
      <c r="K9" s="506"/>
      <c r="L9" s="589" t="s">
        <v>114</v>
      </c>
      <c r="M9" s="590"/>
      <c r="N9" s="590"/>
      <c r="O9" s="590"/>
      <c r="P9" s="590"/>
      <c r="Q9" s="591"/>
      <c r="R9" s="592">
        <v>409118</v>
      </c>
      <c r="S9" s="593"/>
      <c r="T9" s="593"/>
      <c r="U9" s="593"/>
      <c r="V9" s="594"/>
      <c r="W9" s="524" t="s">
        <v>115</v>
      </c>
      <c r="X9" s="525"/>
      <c r="Y9" s="525"/>
      <c r="Z9" s="525"/>
      <c r="AA9" s="525"/>
      <c r="AB9" s="525"/>
      <c r="AC9" s="525"/>
      <c r="AD9" s="525"/>
      <c r="AE9" s="525"/>
      <c r="AF9" s="525"/>
      <c r="AG9" s="525"/>
      <c r="AH9" s="525"/>
      <c r="AI9" s="525"/>
      <c r="AJ9" s="525"/>
      <c r="AK9" s="525"/>
      <c r="AL9" s="595"/>
      <c r="AM9" s="512" t="s">
        <v>116</v>
      </c>
      <c r="AN9" s="412"/>
      <c r="AO9" s="412"/>
      <c r="AP9" s="412"/>
      <c r="AQ9" s="412"/>
      <c r="AR9" s="412"/>
      <c r="AS9" s="412"/>
      <c r="AT9" s="413"/>
      <c r="AU9" s="513" t="s">
        <v>104</v>
      </c>
      <c r="AV9" s="514"/>
      <c r="AW9" s="514"/>
      <c r="AX9" s="514"/>
      <c r="AY9" s="469" t="s">
        <v>117</v>
      </c>
      <c r="AZ9" s="470"/>
      <c r="BA9" s="470"/>
      <c r="BB9" s="470"/>
      <c r="BC9" s="470"/>
      <c r="BD9" s="470"/>
      <c r="BE9" s="470"/>
      <c r="BF9" s="470"/>
      <c r="BG9" s="470"/>
      <c r="BH9" s="470"/>
      <c r="BI9" s="470"/>
      <c r="BJ9" s="470"/>
      <c r="BK9" s="470"/>
      <c r="BL9" s="470"/>
      <c r="BM9" s="471"/>
      <c r="BN9" s="455">
        <v>3954058</v>
      </c>
      <c r="BO9" s="456"/>
      <c r="BP9" s="456"/>
      <c r="BQ9" s="456"/>
      <c r="BR9" s="456"/>
      <c r="BS9" s="456"/>
      <c r="BT9" s="456"/>
      <c r="BU9" s="457"/>
      <c r="BV9" s="455">
        <v>155970</v>
      </c>
      <c r="BW9" s="456"/>
      <c r="BX9" s="456"/>
      <c r="BY9" s="456"/>
      <c r="BZ9" s="456"/>
      <c r="CA9" s="456"/>
      <c r="CB9" s="456"/>
      <c r="CC9" s="457"/>
      <c r="CD9" s="495" t="s">
        <v>118</v>
      </c>
      <c r="CE9" s="415"/>
      <c r="CF9" s="415"/>
      <c r="CG9" s="415"/>
      <c r="CH9" s="415"/>
      <c r="CI9" s="415"/>
      <c r="CJ9" s="415"/>
      <c r="CK9" s="415"/>
      <c r="CL9" s="415"/>
      <c r="CM9" s="415"/>
      <c r="CN9" s="415"/>
      <c r="CO9" s="415"/>
      <c r="CP9" s="415"/>
      <c r="CQ9" s="415"/>
      <c r="CR9" s="415"/>
      <c r="CS9" s="496"/>
      <c r="CT9" s="452">
        <v>18.399999999999999</v>
      </c>
      <c r="CU9" s="453"/>
      <c r="CV9" s="453"/>
      <c r="CW9" s="453"/>
      <c r="CX9" s="453"/>
      <c r="CY9" s="453"/>
      <c r="CZ9" s="453"/>
      <c r="DA9" s="454"/>
      <c r="DB9" s="452">
        <v>17.5</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119</v>
      </c>
      <c r="M10" s="412"/>
      <c r="N10" s="412"/>
      <c r="O10" s="412"/>
      <c r="P10" s="412"/>
      <c r="Q10" s="413"/>
      <c r="R10" s="408">
        <v>429508</v>
      </c>
      <c r="S10" s="409"/>
      <c r="T10" s="409"/>
      <c r="U10" s="409"/>
      <c r="V10" s="468"/>
      <c r="W10" s="596"/>
      <c r="X10" s="406"/>
      <c r="Y10" s="406"/>
      <c r="Z10" s="406"/>
      <c r="AA10" s="406"/>
      <c r="AB10" s="406"/>
      <c r="AC10" s="406"/>
      <c r="AD10" s="406"/>
      <c r="AE10" s="406"/>
      <c r="AF10" s="406"/>
      <c r="AG10" s="406"/>
      <c r="AH10" s="406"/>
      <c r="AI10" s="406"/>
      <c r="AJ10" s="406"/>
      <c r="AK10" s="406"/>
      <c r="AL10" s="597"/>
      <c r="AM10" s="512" t="s">
        <v>120</v>
      </c>
      <c r="AN10" s="412"/>
      <c r="AO10" s="412"/>
      <c r="AP10" s="412"/>
      <c r="AQ10" s="412"/>
      <c r="AR10" s="412"/>
      <c r="AS10" s="412"/>
      <c r="AT10" s="413"/>
      <c r="AU10" s="513" t="s">
        <v>121</v>
      </c>
      <c r="AV10" s="514"/>
      <c r="AW10" s="514"/>
      <c r="AX10" s="514"/>
      <c r="AY10" s="469" t="s">
        <v>122</v>
      </c>
      <c r="AZ10" s="470"/>
      <c r="BA10" s="470"/>
      <c r="BB10" s="470"/>
      <c r="BC10" s="470"/>
      <c r="BD10" s="470"/>
      <c r="BE10" s="470"/>
      <c r="BF10" s="470"/>
      <c r="BG10" s="470"/>
      <c r="BH10" s="470"/>
      <c r="BI10" s="470"/>
      <c r="BJ10" s="470"/>
      <c r="BK10" s="470"/>
      <c r="BL10" s="470"/>
      <c r="BM10" s="471"/>
      <c r="BN10" s="455">
        <v>2143026</v>
      </c>
      <c r="BO10" s="456"/>
      <c r="BP10" s="456"/>
      <c r="BQ10" s="456"/>
      <c r="BR10" s="456"/>
      <c r="BS10" s="456"/>
      <c r="BT10" s="456"/>
      <c r="BU10" s="457"/>
      <c r="BV10" s="455">
        <v>2271559</v>
      </c>
      <c r="BW10" s="456"/>
      <c r="BX10" s="456"/>
      <c r="BY10" s="456"/>
      <c r="BZ10" s="456"/>
      <c r="CA10" s="456"/>
      <c r="CB10" s="456"/>
      <c r="CC10" s="457"/>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124</v>
      </c>
      <c r="M11" s="417"/>
      <c r="N11" s="417"/>
      <c r="O11" s="417"/>
      <c r="P11" s="417"/>
      <c r="Q11" s="418"/>
      <c r="R11" s="584" t="s">
        <v>125</v>
      </c>
      <c r="S11" s="585"/>
      <c r="T11" s="585"/>
      <c r="U11" s="585"/>
      <c r="V11" s="586"/>
      <c r="W11" s="596"/>
      <c r="X11" s="406"/>
      <c r="Y11" s="406"/>
      <c r="Z11" s="406"/>
      <c r="AA11" s="406"/>
      <c r="AB11" s="406"/>
      <c r="AC11" s="406"/>
      <c r="AD11" s="406"/>
      <c r="AE11" s="406"/>
      <c r="AF11" s="406"/>
      <c r="AG11" s="406"/>
      <c r="AH11" s="406"/>
      <c r="AI11" s="406"/>
      <c r="AJ11" s="406"/>
      <c r="AK11" s="406"/>
      <c r="AL11" s="597"/>
      <c r="AM11" s="512" t="s">
        <v>126</v>
      </c>
      <c r="AN11" s="412"/>
      <c r="AO11" s="412"/>
      <c r="AP11" s="412"/>
      <c r="AQ11" s="412"/>
      <c r="AR11" s="412"/>
      <c r="AS11" s="412"/>
      <c r="AT11" s="413"/>
      <c r="AU11" s="513" t="s">
        <v>104</v>
      </c>
      <c r="AV11" s="514"/>
      <c r="AW11" s="514"/>
      <c r="AX11" s="514"/>
      <c r="AY11" s="469" t="s">
        <v>127</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128</v>
      </c>
      <c r="CE11" s="415"/>
      <c r="CF11" s="415"/>
      <c r="CG11" s="415"/>
      <c r="CH11" s="415"/>
      <c r="CI11" s="415"/>
      <c r="CJ11" s="415"/>
      <c r="CK11" s="415"/>
      <c r="CL11" s="415"/>
      <c r="CM11" s="415"/>
      <c r="CN11" s="415"/>
      <c r="CO11" s="415"/>
      <c r="CP11" s="415"/>
      <c r="CQ11" s="415"/>
      <c r="CR11" s="415"/>
      <c r="CS11" s="496"/>
      <c r="CT11" s="558" t="s">
        <v>129</v>
      </c>
      <c r="CU11" s="559"/>
      <c r="CV11" s="559"/>
      <c r="CW11" s="559"/>
      <c r="CX11" s="559"/>
      <c r="CY11" s="559"/>
      <c r="CZ11" s="559"/>
      <c r="DA11" s="560"/>
      <c r="DB11" s="558" t="s">
        <v>129</v>
      </c>
      <c r="DC11" s="559"/>
      <c r="DD11" s="559"/>
      <c r="DE11" s="559"/>
      <c r="DF11" s="559"/>
      <c r="DG11" s="559"/>
      <c r="DH11" s="559"/>
      <c r="DI11" s="560"/>
    </row>
    <row r="12" spans="1:119" ht="18.75" customHeight="1" x14ac:dyDescent="0.15">
      <c r="A12" s="181"/>
      <c r="B12" s="561" t="s">
        <v>130</v>
      </c>
      <c r="C12" s="562"/>
      <c r="D12" s="562"/>
      <c r="E12" s="562"/>
      <c r="F12" s="562"/>
      <c r="G12" s="562"/>
      <c r="H12" s="562"/>
      <c r="I12" s="562"/>
      <c r="J12" s="562"/>
      <c r="K12" s="563"/>
      <c r="L12" s="570" t="s">
        <v>131</v>
      </c>
      <c r="M12" s="571"/>
      <c r="N12" s="571"/>
      <c r="O12" s="571"/>
      <c r="P12" s="571"/>
      <c r="Q12" s="572"/>
      <c r="R12" s="573">
        <v>401195</v>
      </c>
      <c r="S12" s="574"/>
      <c r="T12" s="574"/>
      <c r="U12" s="574"/>
      <c r="V12" s="575"/>
      <c r="W12" s="576" t="s">
        <v>1</v>
      </c>
      <c r="X12" s="514"/>
      <c r="Y12" s="514"/>
      <c r="Z12" s="514"/>
      <c r="AA12" s="514"/>
      <c r="AB12" s="577"/>
      <c r="AC12" s="578" t="s">
        <v>132</v>
      </c>
      <c r="AD12" s="579"/>
      <c r="AE12" s="579"/>
      <c r="AF12" s="579"/>
      <c r="AG12" s="580"/>
      <c r="AH12" s="578" t="s">
        <v>133</v>
      </c>
      <c r="AI12" s="579"/>
      <c r="AJ12" s="579"/>
      <c r="AK12" s="579"/>
      <c r="AL12" s="581"/>
      <c r="AM12" s="512" t="s">
        <v>134</v>
      </c>
      <c r="AN12" s="412"/>
      <c r="AO12" s="412"/>
      <c r="AP12" s="412"/>
      <c r="AQ12" s="412"/>
      <c r="AR12" s="412"/>
      <c r="AS12" s="412"/>
      <c r="AT12" s="413"/>
      <c r="AU12" s="513" t="s">
        <v>96</v>
      </c>
      <c r="AV12" s="514"/>
      <c r="AW12" s="514"/>
      <c r="AX12" s="514"/>
      <c r="AY12" s="469" t="s">
        <v>135</v>
      </c>
      <c r="AZ12" s="470"/>
      <c r="BA12" s="470"/>
      <c r="BB12" s="470"/>
      <c r="BC12" s="470"/>
      <c r="BD12" s="470"/>
      <c r="BE12" s="470"/>
      <c r="BF12" s="470"/>
      <c r="BG12" s="470"/>
      <c r="BH12" s="470"/>
      <c r="BI12" s="470"/>
      <c r="BJ12" s="470"/>
      <c r="BK12" s="470"/>
      <c r="BL12" s="470"/>
      <c r="BM12" s="471"/>
      <c r="BN12" s="455">
        <v>3456054</v>
      </c>
      <c r="BO12" s="456"/>
      <c r="BP12" s="456"/>
      <c r="BQ12" s="456"/>
      <c r="BR12" s="456"/>
      <c r="BS12" s="456"/>
      <c r="BT12" s="456"/>
      <c r="BU12" s="457"/>
      <c r="BV12" s="455">
        <v>1347141</v>
      </c>
      <c r="BW12" s="456"/>
      <c r="BX12" s="456"/>
      <c r="BY12" s="456"/>
      <c r="BZ12" s="456"/>
      <c r="CA12" s="456"/>
      <c r="CB12" s="456"/>
      <c r="CC12" s="457"/>
      <c r="CD12" s="495" t="s">
        <v>136</v>
      </c>
      <c r="CE12" s="415"/>
      <c r="CF12" s="415"/>
      <c r="CG12" s="415"/>
      <c r="CH12" s="415"/>
      <c r="CI12" s="415"/>
      <c r="CJ12" s="415"/>
      <c r="CK12" s="415"/>
      <c r="CL12" s="415"/>
      <c r="CM12" s="415"/>
      <c r="CN12" s="415"/>
      <c r="CO12" s="415"/>
      <c r="CP12" s="415"/>
      <c r="CQ12" s="415"/>
      <c r="CR12" s="415"/>
      <c r="CS12" s="496"/>
      <c r="CT12" s="558" t="s">
        <v>137</v>
      </c>
      <c r="CU12" s="559"/>
      <c r="CV12" s="559"/>
      <c r="CW12" s="559"/>
      <c r="CX12" s="559"/>
      <c r="CY12" s="559"/>
      <c r="CZ12" s="559"/>
      <c r="DA12" s="560"/>
      <c r="DB12" s="558" t="s">
        <v>137</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138</v>
      </c>
      <c r="N13" s="540"/>
      <c r="O13" s="540"/>
      <c r="P13" s="540"/>
      <c r="Q13" s="541"/>
      <c r="R13" s="542">
        <v>397588</v>
      </c>
      <c r="S13" s="543"/>
      <c r="T13" s="543"/>
      <c r="U13" s="543"/>
      <c r="V13" s="544"/>
      <c r="W13" s="545" t="s">
        <v>139</v>
      </c>
      <c r="X13" s="441"/>
      <c r="Y13" s="441"/>
      <c r="Z13" s="441"/>
      <c r="AA13" s="441"/>
      <c r="AB13" s="442"/>
      <c r="AC13" s="408">
        <v>3011</v>
      </c>
      <c r="AD13" s="409"/>
      <c r="AE13" s="409"/>
      <c r="AF13" s="409"/>
      <c r="AG13" s="410"/>
      <c r="AH13" s="408">
        <v>3658</v>
      </c>
      <c r="AI13" s="409"/>
      <c r="AJ13" s="409"/>
      <c r="AK13" s="409"/>
      <c r="AL13" s="468"/>
      <c r="AM13" s="512" t="s">
        <v>140</v>
      </c>
      <c r="AN13" s="412"/>
      <c r="AO13" s="412"/>
      <c r="AP13" s="412"/>
      <c r="AQ13" s="412"/>
      <c r="AR13" s="412"/>
      <c r="AS13" s="412"/>
      <c r="AT13" s="413"/>
      <c r="AU13" s="513" t="s">
        <v>121</v>
      </c>
      <c r="AV13" s="514"/>
      <c r="AW13" s="514"/>
      <c r="AX13" s="514"/>
      <c r="AY13" s="469" t="s">
        <v>141</v>
      </c>
      <c r="AZ13" s="470"/>
      <c r="BA13" s="470"/>
      <c r="BB13" s="470"/>
      <c r="BC13" s="470"/>
      <c r="BD13" s="470"/>
      <c r="BE13" s="470"/>
      <c r="BF13" s="470"/>
      <c r="BG13" s="470"/>
      <c r="BH13" s="470"/>
      <c r="BI13" s="470"/>
      <c r="BJ13" s="470"/>
      <c r="BK13" s="470"/>
      <c r="BL13" s="470"/>
      <c r="BM13" s="471"/>
      <c r="BN13" s="455">
        <v>2641030</v>
      </c>
      <c r="BO13" s="456"/>
      <c r="BP13" s="456"/>
      <c r="BQ13" s="456"/>
      <c r="BR13" s="456"/>
      <c r="BS13" s="456"/>
      <c r="BT13" s="456"/>
      <c r="BU13" s="457"/>
      <c r="BV13" s="455">
        <v>1080388</v>
      </c>
      <c r="BW13" s="456"/>
      <c r="BX13" s="456"/>
      <c r="BY13" s="456"/>
      <c r="BZ13" s="456"/>
      <c r="CA13" s="456"/>
      <c r="CB13" s="456"/>
      <c r="CC13" s="457"/>
      <c r="CD13" s="495" t="s">
        <v>142</v>
      </c>
      <c r="CE13" s="415"/>
      <c r="CF13" s="415"/>
      <c r="CG13" s="415"/>
      <c r="CH13" s="415"/>
      <c r="CI13" s="415"/>
      <c r="CJ13" s="415"/>
      <c r="CK13" s="415"/>
      <c r="CL13" s="415"/>
      <c r="CM13" s="415"/>
      <c r="CN13" s="415"/>
      <c r="CO13" s="415"/>
      <c r="CP13" s="415"/>
      <c r="CQ13" s="415"/>
      <c r="CR13" s="415"/>
      <c r="CS13" s="496"/>
      <c r="CT13" s="452">
        <v>9.6999999999999993</v>
      </c>
      <c r="CU13" s="453"/>
      <c r="CV13" s="453"/>
      <c r="CW13" s="453"/>
      <c r="CX13" s="453"/>
      <c r="CY13" s="453"/>
      <c r="CZ13" s="453"/>
      <c r="DA13" s="454"/>
      <c r="DB13" s="452">
        <v>8.8000000000000007</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143</v>
      </c>
      <c r="M14" s="582"/>
      <c r="N14" s="582"/>
      <c r="O14" s="582"/>
      <c r="P14" s="582"/>
      <c r="Q14" s="583"/>
      <c r="R14" s="542">
        <v>406116</v>
      </c>
      <c r="S14" s="543"/>
      <c r="T14" s="543"/>
      <c r="U14" s="543"/>
      <c r="V14" s="544"/>
      <c r="W14" s="546"/>
      <c r="X14" s="444"/>
      <c r="Y14" s="444"/>
      <c r="Z14" s="444"/>
      <c r="AA14" s="444"/>
      <c r="AB14" s="445"/>
      <c r="AC14" s="535">
        <v>1.7</v>
      </c>
      <c r="AD14" s="536"/>
      <c r="AE14" s="536"/>
      <c r="AF14" s="536"/>
      <c r="AG14" s="537"/>
      <c r="AH14" s="535">
        <v>2</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144</v>
      </c>
      <c r="CE14" s="493"/>
      <c r="CF14" s="493"/>
      <c r="CG14" s="493"/>
      <c r="CH14" s="493"/>
      <c r="CI14" s="493"/>
      <c r="CJ14" s="493"/>
      <c r="CK14" s="493"/>
      <c r="CL14" s="493"/>
      <c r="CM14" s="493"/>
      <c r="CN14" s="493"/>
      <c r="CO14" s="493"/>
      <c r="CP14" s="493"/>
      <c r="CQ14" s="493"/>
      <c r="CR14" s="493"/>
      <c r="CS14" s="494"/>
      <c r="CT14" s="552">
        <v>103.9</v>
      </c>
      <c r="CU14" s="553"/>
      <c r="CV14" s="553"/>
      <c r="CW14" s="553"/>
      <c r="CX14" s="553"/>
      <c r="CY14" s="553"/>
      <c r="CZ14" s="553"/>
      <c r="DA14" s="554"/>
      <c r="DB14" s="552">
        <v>98</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138</v>
      </c>
      <c r="N15" s="540"/>
      <c r="O15" s="540"/>
      <c r="P15" s="540"/>
      <c r="Q15" s="541"/>
      <c r="R15" s="542">
        <v>403262</v>
      </c>
      <c r="S15" s="543"/>
      <c r="T15" s="543"/>
      <c r="U15" s="543"/>
      <c r="V15" s="544"/>
      <c r="W15" s="545" t="s">
        <v>145</v>
      </c>
      <c r="X15" s="441"/>
      <c r="Y15" s="441"/>
      <c r="Z15" s="441"/>
      <c r="AA15" s="441"/>
      <c r="AB15" s="442"/>
      <c r="AC15" s="408">
        <v>31003</v>
      </c>
      <c r="AD15" s="409"/>
      <c r="AE15" s="409"/>
      <c r="AF15" s="409"/>
      <c r="AG15" s="410"/>
      <c r="AH15" s="408">
        <v>36181</v>
      </c>
      <c r="AI15" s="409"/>
      <c r="AJ15" s="409"/>
      <c r="AK15" s="409"/>
      <c r="AL15" s="468"/>
      <c r="AM15" s="512"/>
      <c r="AN15" s="412"/>
      <c r="AO15" s="412"/>
      <c r="AP15" s="412"/>
      <c r="AQ15" s="412"/>
      <c r="AR15" s="412"/>
      <c r="AS15" s="412"/>
      <c r="AT15" s="413"/>
      <c r="AU15" s="513"/>
      <c r="AV15" s="514"/>
      <c r="AW15" s="514"/>
      <c r="AX15" s="514"/>
      <c r="AY15" s="481" t="s">
        <v>146</v>
      </c>
      <c r="AZ15" s="482"/>
      <c r="BA15" s="482"/>
      <c r="BB15" s="482"/>
      <c r="BC15" s="482"/>
      <c r="BD15" s="482"/>
      <c r="BE15" s="482"/>
      <c r="BF15" s="482"/>
      <c r="BG15" s="482"/>
      <c r="BH15" s="482"/>
      <c r="BI15" s="482"/>
      <c r="BJ15" s="482"/>
      <c r="BK15" s="482"/>
      <c r="BL15" s="482"/>
      <c r="BM15" s="483"/>
      <c r="BN15" s="484">
        <v>48641264</v>
      </c>
      <c r="BO15" s="485"/>
      <c r="BP15" s="485"/>
      <c r="BQ15" s="485"/>
      <c r="BR15" s="485"/>
      <c r="BS15" s="485"/>
      <c r="BT15" s="485"/>
      <c r="BU15" s="486"/>
      <c r="BV15" s="484">
        <v>46795517</v>
      </c>
      <c r="BW15" s="485"/>
      <c r="BX15" s="485"/>
      <c r="BY15" s="485"/>
      <c r="BZ15" s="485"/>
      <c r="CA15" s="485"/>
      <c r="CB15" s="485"/>
      <c r="CC15" s="486"/>
      <c r="CD15" s="555" t="s">
        <v>147</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148</v>
      </c>
      <c r="M16" s="530"/>
      <c r="N16" s="530"/>
      <c r="O16" s="530"/>
      <c r="P16" s="530"/>
      <c r="Q16" s="531"/>
      <c r="R16" s="532" t="s">
        <v>149</v>
      </c>
      <c r="S16" s="533"/>
      <c r="T16" s="533"/>
      <c r="U16" s="533"/>
      <c r="V16" s="534"/>
      <c r="W16" s="546"/>
      <c r="X16" s="444"/>
      <c r="Y16" s="444"/>
      <c r="Z16" s="444"/>
      <c r="AA16" s="444"/>
      <c r="AB16" s="445"/>
      <c r="AC16" s="535">
        <v>17.3</v>
      </c>
      <c r="AD16" s="536"/>
      <c r="AE16" s="536"/>
      <c r="AF16" s="536"/>
      <c r="AG16" s="537"/>
      <c r="AH16" s="535">
        <v>19.399999999999999</v>
      </c>
      <c r="AI16" s="536"/>
      <c r="AJ16" s="536"/>
      <c r="AK16" s="536"/>
      <c r="AL16" s="538"/>
      <c r="AM16" s="512"/>
      <c r="AN16" s="412"/>
      <c r="AO16" s="412"/>
      <c r="AP16" s="412"/>
      <c r="AQ16" s="412"/>
      <c r="AR16" s="412"/>
      <c r="AS16" s="412"/>
      <c r="AT16" s="413"/>
      <c r="AU16" s="513"/>
      <c r="AV16" s="514"/>
      <c r="AW16" s="514"/>
      <c r="AX16" s="514"/>
      <c r="AY16" s="469" t="s">
        <v>150</v>
      </c>
      <c r="AZ16" s="470"/>
      <c r="BA16" s="470"/>
      <c r="BB16" s="470"/>
      <c r="BC16" s="470"/>
      <c r="BD16" s="470"/>
      <c r="BE16" s="470"/>
      <c r="BF16" s="470"/>
      <c r="BG16" s="470"/>
      <c r="BH16" s="470"/>
      <c r="BI16" s="470"/>
      <c r="BJ16" s="470"/>
      <c r="BK16" s="470"/>
      <c r="BL16" s="470"/>
      <c r="BM16" s="471"/>
      <c r="BN16" s="455">
        <v>83729976</v>
      </c>
      <c r="BO16" s="456"/>
      <c r="BP16" s="456"/>
      <c r="BQ16" s="456"/>
      <c r="BR16" s="456"/>
      <c r="BS16" s="456"/>
      <c r="BT16" s="456"/>
      <c r="BU16" s="457"/>
      <c r="BV16" s="455">
        <v>83040565</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151</v>
      </c>
      <c r="N17" s="549"/>
      <c r="O17" s="549"/>
      <c r="P17" s="549"/>
      <c r="Q17" s="550"/>
      <c r="R17" s="532" t="s">
        <v>152</v>
      </c>
      <c r="S17" s="533"/>
      <c r="T17" s="533"/>
      <c r="U17" s="533"/>
      <c r="V17" s="534"/>
      <c r="W17" s="545" t="s">
        <v>153</v>
      </c>
      <c r="X17" s="441"/>
      <c r="Y17" s="441"/>
      <c r="Z17" s="441"/>
      <c r="AA17" s="441"/>
      <c r="AB17" s="442"/>
      <c r="AC17" s="408">
        <v>145240</v>
      </c>
      <c r="AD17" s="409"/>
      <c r="AE17" s="409"/>
      <c r="AF17" s="409"/>
      <c r="AG17" s="410"/>
      <c r="AH17" s="408">
        <v>146548</v>
      </c>
      <c r="AI17" s="409"/>
      <c r="AJ17" s="409"/>
      <c r="AK17" s="409"/>
      <c r="AL17" s="468"/>
      <c r="AM17" s="512"/>
      <c r="AN17" s="412"/>
      <c r="AO17" s="412"/>
      <c r="AP17" s="412"/>
      <c r="AQ17" s="412"/>
      <c r="AR17" s="412"/>
      <c r="AS17" s="412"/>
      <c r="AT17" s="413"/>
      <c r="AU17" s="513"/>
      <c r="AV17" s="514"/>
      <c r="AW17" s="514"/>
      <c r="AX17" s="514"/>
      <c r="AY17" s="469" t="s">
        <v>154</v>
      </c>
      <c r="AZ17" s="470"/>
      <c r="BA17" s="470"/>
      <c r="BB17" s="470"/>
      <c r="BC17" s="470"/>
      <c r="BD17" s="470"/>
      <c r="BE17" s="470"/>
      <c r="BF17" s="470"/>
      <c r="BG17" s="470"/>
      <c r="BH17" s="470"/>
      <c r="BI17" s="470"/>
      <c r="BJ17" s="470"/>
      <c r="BK17" s="470"/>
      <c r="BL17" s="470"/>
      <c r="BM17" s="471"/>
      <c r="BN17" s="455">
        <v>61726355</v>
      </c>
      <c r="BO17" s="456"/>
      <c r="BP17" s="456"/>
      <c r="BQ17" s="456"/>
      <c r="BR17" s="456"/>
      <c r="BS17" s="456"/>
      <c r="BT17" s="456"/>
      <c r="BU17" s="457"/>
      <c r="BV17" s="455">
        <v>59270690</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155</v>
      </c>
      <c r="C18" s="506"/>
      <c r="D18" s="506"/>
      <c r="E18" s="507"/>
      <c r="F18" s="507"/>
      <c r="G18" s="507"/>
      <c r="H18" s="507"/>
      <c r="I18" s="507"/>
      <c r="J18" s="507"/>
      <c r="K18" s="507"/>
      <c r="L18" s="508">
        <v>405.86</v>
      </c>
      <c r="M18" s="508"/>
      <c r="N18" s="508"/>
      <c r="O18" s="508"/>
      <c r="P18" s="508"/>
      <c r="Q18" s="508"/>
      <c r="R18" s="509"/>
      <c r="S18" s="509"/>
      <c r="T18" s="509"/>
      <c r="U18" s="509"/>
      <c r="V18" s="510"/>
      <c r="W18" s="526"/>
      <c r="X18" s="527"/>
      <c r="Y18" s="527"/>
      <c r="Z18" s="527"/>
      <c r="AA18" s="527"/>
      <c r="AB18" s="551"/>
      <c r="AC18" s="425">
        <v>81</v>
      </c>
      <c r="AD18" s="426"/>
      <c r="AE18" s="426"/>
      <c r="AF18" s="426"/>
      <c r="AG18" s="511"/>
      <c r="AH18" s="425">
        <v>78.599999999999994</v>
      </c>
      <c r="AI18" s="426"/>
      <c r="AJ18" s="426"/>
      <c r="AK18" s="426"/>
      <c r="AL18" s="427"/>
      <c r="AM18" s="512"/>
      <c r="AN18" s="412"/>
      <c r="AO18" s="412"/>
      <c r="AP18" s="412"/>
      <c r="AQ18" s="412"/>
      <c r="AR18" s="412"/>
      <c r="AS18" s="412"/>
      <c r="AT18" s="413"/>
      <c r="AU18" s="513"/>
      <c r="AV18" s="514"/>
      <c r="AW18" s="514"/>
      <c r="AX18" s="514"/>
      <c r="AY18" s="469" t="s">
        <v>156</v>
      </c>
      <c r="AZ18" s="470"/>
      <c r="BA18" s="470"/>
      <c r="BB18" s="470"/>
      <c r="BC18" s="470"/>
      <c r="BD18" s="470"/>
      <c r="BE18" s="470"/>
      <c r="BF18" s="470"/>
      <c r="BG18" s="470"/>
      <c r="BH18" s="470"/>
      <c r="BI18" s="470"/>
      <c r="BJ18" s="470"/>
      <c r="BK18" s="470"/>
      <c r="BL18" s="470"/>
      <c r="BM18" s="471"/>
      <c r="BN18" s="455">
        <v>99945138</v>
      </c>
      <c r="BO18" s="456"/>
      <c r="BP18" s="456"/>
      <c r="BQ18" s="456"/>
      <c r="BR18" s="456"/>
      <c r="BS18" s="456"/>
      <c r="BT18" s="456"/>
      <c r="BU18" s="457"/>
      <c r="BV18" s="455">
        <v>98520453</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157</v>
      </c>
      <c r="C19" s="506"/>
      <c r="D19" s="506"/>
      <c r="E19" s="507"/>
      <c r="F19" s="507"/>
      <c r="G19" s="507"/>
      <c r="H19" s="507"/>
      <c r="I19" s="507"/>
      <c r="J19" s="507"/>
      <c r="K19" s="507"/>
      <c r="L19" s="515">
        <v>1008</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158</v>
      </c>
      <c r="AZ19" s="470"/>
      <c r="BA19" s="470"/>
      <c r="BB19" s="470"/>
      <c r="BC19" s="470"/>
      <c r="BD19" s="470"/>
      <c r="BE19" s="470"/>
      <c r="BF19" s="470"/>
      <c r="BG19" s="470"/>
      <c r="BH19" s="470"/>
      <c r="BI19" s="470"/>
      <c r="BJ19" s="470"/>
      <c r="BK19" s="470"/>
      <c r="BL19" s="470"/>
      <c r="BM19" s="471"/>
      <c r="BN19" s="455">
        <v>128180130</v>
      </c>
      <c r="BO19" s="456"/>
      <c r="BP19" s="456"/>
      <c r="BQ19" s="456"/>
      <c r="BR19" s="456"/>
      <c r="BS19" s="456"/>
      <c r="BT19" s="456"/>
      <c r="BU19" s="457"/>
      <c r="BV19" s="455">
        <v>128801920</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159</v>
      </c>
      <c r="C20" s="506"/>
      <c r="D20" s="506"/>
      <c r="E20" s="507"/>
      <c r="F20" s="507"/>
      <c r="G20" s="507"/>
      <c r="H20" s="507"/>
      <c r="I20" s="507"/>
      <c r="J20" s="507"/>
      <c r="K20" s="507"/>
      <c r="L20" s="515">
        <v>187423</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160</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161</v>
      </c>
      <c r="C22" s="432"/>
      <c r="D22" s="433"/>
      <c r="E22" s="440" t="s">
        <v>1</v>
      </c>
      <c r="F22" s="441"/>
      <c r="G22" s="441"/>
      <c r="H22" s="441"/>
      <c r="I22" s="441"/>
      <c r="J22" s="441"/>
      <c r="K22" s="442"/>
      <c r="L22" s="440" t="s">
        <v>162</v>
      </c>
      <c r="M22" s="441"/>
      <c r="N22" s="441"/>
      <c r="O22" s="441"/>
      <c r="P22" s="442"/>
      <c r="Q22" s="446" t="s">
        <v>163</v>
      </c>
      <c r="R22" s="447"/>
      <c r="S22" s="447"/>
      <c r="T22" s="447"/>
      <c r="U22" s="447"/>
      <c r="V22" s="448"/>
      <c r="W22" s="497" t="s">
        <v>164</v>
      </c>
      <c r="X22" s="432"/>
      <c r="Y22" s="433"/>
      <c r="Z22" s="440" t="s">
        <v>1</v>
      </c>
      <c r="AA22" s="441"/>
      <c r="AB22" s="441"/>
      <c r="AC22" s="441"/>
      <c r="AD22" s="441"/>
      <c r="AE22" s="441"/>
      <c r="AF22" s="441"/>
      <c r="AG22" s="442"/>
      <c r="AH22" s="458" t="s">
        <v>165</v>
      </c>
      <c r="AI22" s="441"/>
      <c r="AJ22" s="441"/>
      <c r="AK22" s="441"/>
      <c r="AL22" s="442"/>
      <c r="AM22" s="458" t="s">
        <v>166</v>
      </c>
      <c r="AN22" s="459"/>
      <c r="AO22" s="459"/>
      <c r="AP22" s="459"/>
      <c r="AQ22" s="459"/>
      <c r="AR22" s="460"/>
      <c r="AS22" s="446" t="s">
        <v>163</v>
      </c>
      <c r="AT22" s="447"/>
      <c r="AU22" s="447"/>
      <c r="AV22" s="447"/>
      <c r="AW22" s="447"/>
      <c r="AX22" s="464"/>
      <c r="AY22" s="481" t="s">
        <v>167</v>
      </c>
      <c r="AZ22" s="482"/>
      <c r="BA22" s="482"/>
      <c r="BB22" s="482"/>
      <c r="BC22" s="482"/>
      <c r="BD22" s="482"/>
      <c r="BE22" s="482"/>
      <c r="BF22" s="482"/>
      <c r="BG22" s="482"/>
      <c r="BH22" s="482"/>
      <c r="BI22" s="482"/>
      <c r="BJ22" s="482"/>
      <c r="BK22" s="482"/>
      <c r="BL22" s="482"/>
      <c r="BM22" s="483"/>
      <c r="BN22" s="484">
        <v>272864142</v>
      </c>
      <c r="BO22" s="485"/>
      <c r="BP22" s="485"/>
      <c r="BQ22" s="485"/>
      <c r="BR22" s="485"/>
      <c r="BS22" s="485"/>
      <c r="BT22" s="485"/>
      <c r="BU22" s="486"/>
      <c r="BV22" s="484">
        <v>274873584</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168</v>
      </c>
      <c r="AZ23" s="470"/>
      <c r="BA23" s="470"/>
      <c r="BB23" s="470"/>
      <c r="BC23" s="470"/>
      <c r="BD23" s="470"/>
      <c r="BE23" s="470"/>
      <c r="BF23" s="470"/>
      <c r="BG23" s="470"/>
      <c r="BH23" s="470"/>
      <c r="BI23" s="470"/>
      <c r="BJ23" s="470"/>
      <c r="BK23" s="470"/>
      <c r="BL23" s="470"/>
      <c r="BM23" s="471"/>
      <c r="BN23" s="455">
        <v>214510826</v>
      </c>
      <c r="BO23" s="456"/>
      <c r="BP23" s="456"/>
      <c r="BQ23" s="456"/>
      <c r="BR23" s="456"/>
      <c r="BS23" s="456"/>
      <c r="BT23" s="456"/>
      <c r="BU23" s="457"/>
      <c r="BV23" s="455">
        <v>212752970</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169</v>
      </c>
      <c r="F24" s="412"/>
      <c r="G24" s="412"/>
      <c r="H24" s="412"/>
      <c r="I24" s="412"/>
      <c r="J24" s="412"/>
      <c r="K24" s="413"/>
      <c r="L24" s="408">
        <v>1</v>
      </c>
      <c r="M24" s="409"/>
      <c r="N24" s="409"/>
      <c r="O24" s="409"/>
      <c r="P24" s="410"/>
      <c r="Q24" s="408">
        <v>9780</v>
      </c>
      <c r="R24" s="409"/>
      <c r="S24" s="409"/>
      <c r="T24" s="409"/>
      <c r="U24" s="409"/>
      <c r="V24" s="410"/>
      <c r="W24" s="498"/>
      <c r="X24" s="435"/>
      <c r="Y24" s="436"/>
      <c r="Z24" s="411" t="s">
        <v>170</v>
      </c>
      <c r="AA24" s="412"/>
      <c r="AB24" s="412"/>
      <c r="AC24" s="412"/>
      <c r="AD24" s="412"/>
      <c r="AE24" s="412"/>
      <c r="AF24" s="412"/>
      <c r="AG24" s="413"/>
      <c r="AH24" s="408">
        <v>2787</v>
      </c>
      <c r="AI24" s="409"/>
      <c r="AJ24" s="409"/>
      <c r="AK24" s="409"/>
      <c r="AL24" s="410"/>
      <c r="AM24" s="408">
        <v>8394444</v>
      </c>
      <c r="AN24" s="409"/>
      <c r="AO24" s="409"/>
      <c r="AP24" s="409"/>
      <c r="AQ24" s="409"/>
      <c r="AR24" s="410"/>
      <c r="AS24" s="408">
        <v>3012</v>
      </c>
      <c r="AT24" s="409"/>
      <c r="AU24" s="409"/>
      <c r="AV24" s="409"/>
      <c r="AW24" s="409"/>
      <c r="AX24" s="468"/>
      <c r="AY24" s="428" t="s">
        <v>171</v>
      </c>
      <c r="AZ24" s="429"/>
      <c r="BA24" s="429"/>
      <c r="BB24" s="429"/>
      <c r="BC24" s="429"/>
      <c r="BD24" s="429"/>
      <c r="BE24" s="429"/>
      <c r="BF24" s="429"/>
      <c r="BG24" s="429"/>
      <c r="BH24" s="429"/>
      <c r="BI24" s="429"/>
      <c r="BJ24" s="429"/>
      <c r="BK24" s="429"/>
      <c r="BL24" s="429"/>
      <c r="BM24" s="430"/>
      <c r="BN24" s="455">
        <v>195880816</v>
      </c>
      <c r="BO24" s="456"/>
      <c r="BP24" s="456"/>
      <c r="BQ24" s="456"/>
      <c r="BR24" s="456"/>
      <c r="BS24" s="456"/>
      <c r="BT24" s="456"/>
      <c r="BU24" s="457"/>
      <c r="BV24" s="455">
        <v>194693819</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172</v>
      </c>
      <c r="F25" s="412"/>
      <c r="G25" s="412"/>
      <c r="H25" s="412"/>
      <c r="I25" s="412"/>
      <c r="J25" s="412"/>
      <c r="K25" s="413"/>
      <c r="L25" s="408">
        <v>2</v>
      </c>
      <c r="M25" s="409"/>
      <c r="N25" s="409"/>
      <c r="O25" s="409"/>
      <c r="P25" s="410"/>
      <c r="Q25" s="408">
        <v>8400</v>
      </c>
      <c r="R25" s="409"/>
      <c r="S25" s="409"/>
      <c r="T25" s="409"/>
      <c r="U25" s="409"/>
      <c r="V25" s="410"/>
      <c r="W25" s="498"/>
      <c r="X25" s="435"/>
      <c r="Y25" s="436"/>
      <c r="Z25" s="411" t="s">
        <v>173</v>
      </c>
      <c r="AA25" s="412"/>
      <c r="AB25" s="412"/>
      <c r="AC25" s="412"/>
      <c r="AD25" s="412"/>
      <c r="AE25" s="412"/>
      <c r="AF25" s="412"/>
      <c r="AG25" s="413"/>
      <c r="AH25" s="408">
        <v>464</v>
      </c>
      <c r="AI25" s="409"/>
      <c r="AJ25" s="409"/>
      <c r="AK25" s="409"/>
      <c r="AL25" s="410"/>
      <c r="AM25" s="408">
        <v>1320544</v>
      </c>
      <c r="AN25" s="409"/>
      <c r="AO25" s="409"/>
      <c r="AP25" s="409"/>
      <c r="AQ25" s="409"/>
      <c r="AR25" s="410"/>
      <c r="AS25" s="408">
        <v>2846</v>
      </c>
      <c r="AT25" s="409"/>
      <c r="AU25" s="409"/>
      <c r="AV25" s="409"/>
      <c r="AW25" s="409"/>
      <c r="AX25" s="468"/>
      <c r="AY25" s="481" t="s">
        <v>174</v>
      </c>
      <c r="AZ25" s="482"/>
      <c r="BA25" s="482"/>
      <c r="BB25" s="482"/>
      <c r="BC25" s="482"/>
      <c r="BD25" s="482"/>
      <c r="BE25" s="482"/>
      <c r="BF25" s="482"/>
      <c r="BG25" s="482"/>
      <c r="BH25" s="482"/>
      <c r="BI25" s="482"/>
      <c r="BJ25" s="482"/>
      <c r="BK25" s="482"/>
      <c r="BL25" s="482"/>
      <c r="BM25" s="483"/>
      <c r="BN25" s="484">
        <v>55913485</v>
      </c>
      <c r="BO25" s="485"/>
      <c r="BP25" s="485"/>
      <c r="BQ25" s="485"/>
      <c r="BR25" s="485"/>
      <c r="BS25" s="485"/>
      <c r="BT25" s="485"/>
      <c r="BU25" s="486"/>
      <c r="BV25" s="484">
        <v>30653025</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175</v>
      </c>
      <c r="F26" s="412"/>
      <c r="G26" s="412"/>
      <c r="H26" s="412"/>
      <c r="I26" s="412"/>
      <c r="J26" s="412"/>
      <c r="K26" s="413"/>
      <c r="L26" s="408">
        <v>1</v>
      </c>
      <c r="M26" s="409"/>
      <c r="N26" s="409"/>
      <c r="O26" s="409"/>
      <c r="P26" s="410"/>
      <c r="Q26" s="408">
        <v>6830</v>
      </c>
      <c r="R26" s="409"/>
      <c r="S26" s="409"/>
      <c r="T26" s="409"/>
      <c r="U26" s="409"/>
      <c r="V26" s="410"/>
      <c r="W26" s="498"/>
      <c r="X26" s="435"/>
      <c r="Y26" s="436"/>
      <c r="Z26" s="411" t="s">
        <v>176</v>
      </c>
      <c r="AA26" s="466"/>
      <c r="AB26" s="466"/>
      <c r="AC26" s="466"/>
      <c r="AD26" s="466"/>
      <c r="AE26" s="466"/>
      <c r="AF26" s="466"/>
      <c r="AG26" s="467"/>
      <c r="AH26" s="408">
        <v>214</v>
      </c>
      <c r="AI26" s="409"/>
      <c r="AJ26" s="409"/>
      <c r="AK26" s="409"/>
      <c r="AL26" s="410"/>
      <c r="AM26" s="408">
        <v>589356</v>
      </c>
      <c r="AN26" s="409"/>
      <c r="AO26" s="409"/>
      <c r="AP26" s="409"/>
      <c r="AQ26" s="409"/>
      <c r="AR26" s="410"/>
      <c r="AS26" s="408">
        <v>2754</v>
      </c>
      <c r="AT26" s="409"/>
      <c r="AU26" s="409"/>
      <c r="AV26" s="409"/>
      <c r="AW26" s="409"/>
      <c r="AX26" s="468"/>
      <c r="AY26" s="495" t="s">
        <v>177</v>
      </c>
      <c r="AZ26" s="415"/>
      <c r="BA26" s="415"/>
      <c r="BB26" s="415"/>
      <c r="BC26" s="415"/>
      <c r="BD26" s="415"/>
      <c r="BE26" s="415"/>
      <c r="BF26" s="415"/>
      <c r="BG26" s="415"/>
      <c r="BH26" s="415"/>
      <c r="BI26" s="415"/>
      <c r="BJ26" s="415"/>
      <c r="BK26" s="415"/>
      <c r="BL26" s="415"/>
      <c r="BM26" s="496"/>
      <c r="BN26" s="455" t="s">
        <v>178</v>
      </c>
      <c r="BO26" s="456"/>
      <c r="BP26" s="456"/>
      <c r="BQ26" s="456"/>
      <c r="BR26" s="456"/>
      <c r="BS26" s="456"/>
      <c r="BT26" s="456"/>
      <c r="BU26" s="457"/>
      <c r="BV26" s="455" t="s">
        <v>178</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179</v>
      </c>
      <c r="F27" s="412"/>
      <c r="G27" s="412"/>
      <c r="H27" s="412"/>
      <c r="I27" s="412"/>
      <c r="J27" s="412"/>
      <c r="K27" s="413"/>
      <c r="L27" s="408">
        <v>1</v>
      </c>
      <c r="M27" s="409"/>
      <c r="N27" s="409"/>
      <c r="O27" s="409"/>
      <c r="P27" s="410"/>
      <c r="Q27" s="408">
        <v>7370</v>
      </c>
      <c r="R27" s="409"/>
      <c r="S27" s="409"/>
      <c r="T27" s="409"/>
      <c r="U27" s="409"/>
      <c r="V27" s="410"/>
      <c r="W27" s="498"/>
      <c r="X27" s="435"/>
      <c r="Y27" s="436"/>
      <c r="Z27" s="411" t="s">
        <v>180</v>
      </c>
      <c r="AA27" s="412"/>
      <c r="AB27" s="412"/>
      <c r="AC27" s="412"/>
      <c r="AD27" s="412"/>
      <c r="AE27" s="412"/>
      <c r="AF27" s="412"/>
      <c r="AG27" s="413"/>
      <c r="AH27" s="408">
        <v>80</v>
      </c>
      <c r="AI27" s="409"/>
      <c r="AJ27" s="409"/>
      <c r="AK27" s="409"/>
      <c r="AL27" s="410"/>
      <c r="AM27" s="408">
        <v>323135</v>
      </c>
      <c r="AN27" s="409"/>
      <c r="AO27" s="409"/>
      <c r="AP27" s="409"/>
      <c r="AQ27" s="409"/>
      <c r="AR27" s="410"/>
      <c r="AS27" s="408">
        <v>4039</v>
      </c>
      <c r="AT27" s="409"/>
      <c r="AU27" s="409"/>
      <c r="AV27" s="409"/>
      <c r="AW27" s="409"/>
      <c r="AX27" s="468"/>
      <c r="AY27" s="492" t="s">
        <v>181</v>
      </c>
      <c r="AZ27" s="493"/>
      <c r="BA27" s="493"/>
      <c r="BB27" s="493"/>
      <c r="BC27" s="493"/>
      <c r="BD27" s="493"/>
      <c r="BE27" s="493"/>
      <c r="BF27" s="493"/>
      <c r="BG27" s="493"/>
      <c r="BH27" s="493"/>
      <c r="BI27" s="493"/>
      <c r="BJ27" s="493"/>
      <c r="BK27" s="493"/>
      <c r="BL27" s="493"/>
      <c r="BM27" s="494"/>
      <c r="BN27" s="489">
        <v>5958950</v>
      </c>
      <c r="BO27" s="490"/>
      <c r="BP27" s="490"/>
      <c r="BQ27" s="490"/>
      <c r="BR27" s="490"/>
      <c r="BS27" s="490"/>
      <c r="BT27" s="490"/>
      <c r="BU27" s="491"/>
      <c r="BV27" s="489">
        <v>5966273</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182</v>
      </c>
      <c r="F28" s="412"/>
      <c r="G28" s="412"/>
      <c r="H28" s="412"/>
      <c r="I28" s="412"/>
      <c r="J28" s="412"/>
      <c r="K28" s="413"/>
      <c r="L28" s="408">
        <v>1</v>
      </c>
      <c r="M28" s="409"/>
      <c r="N28" s="409"/>
      <c r="O28" s="409"/>
      <c r="P28" s="410"/>
      <c r="Q28" s="408">
        <v>6730</v>
      </c>
      <c r="R28" s="409"/>
      <c r="S28" s="409"/>
      <c r="T28" s="409"/>
      <c r="U28" s="409"/>
      <c r="V28" s="410"/>
      <c r="W28" s="498"/>
      <c r="X28" s="435"/>
      <c r="Y28" s="436"/>
      <c r="Z28" s="411" t="s">
        <v>183</v>
      </c>
      <c r="AA28" s="412"/>
      <c r="AB28" s="412"/>
      <c r="AC28" s="412"/>
      <c r="AD28" s="412"/>
      <c r="AE28" s="412"/>
      <c r="AF28" s="412"/>
      <c r="AG28" s="413"/>
      <c r="AH28" s="408" t="s">
        <v>137</v>
      </c>
      <c r="AI28" s="409"/>
      <c r="AJ28" s="409"/>
      <c r="AK28" s="409"/>
      <c r="AL28" s="410"/>
      <c r="AM28" s="408" t="s">
        <v>137</v>
      </c>
      <c r="AN28" s="409"/>
      <c r="AO28" s="409"/>
      <c r="AP28" s="409"/>
      <c r="AQ28" s="409"/>
      <c r="AR28" s="410"/>
      <c r="AS28" s="408" t="s">
        <v>178</v>
      </c>
      <c r="AT28" s="409"/>
      <c r="AU28" s="409"/>
      <c r="AV28" s="409"/>
      <c r="AW28" s="409"/>
      <c r="AX28" s="468"/>
      <c r="AY28" s="472" t="s">
        <v>184</v>
      </c>
      <c r="AZ28" s="473"/>
      <c r="BA28" s="473"/>
      <c r="BB28" s="474"/>
      <c r="BC28" s="481" t="s">
        <v>50</v>
      </c>
      <c r="BD28" s="482"/>
      <c r="BE28" s="482"/>
      <c r="BF28" s="482"/>
      <c r="BG28" s="482"/>
      <c r="BH28" s="482"/>
      <c r="BI28" s="482"/>
      <c r="BJ28" s="482"/>
      <c r="BK28" s="482"/>
      <c r="BL28" s="482"/>
      <c r="BM28" s="483"/>
      <c r="BN28" s="484">
        <v>10764847</v>
      </c>
      <c r="BO28" s="485"/>
      <c r="BP28" s="485"/>
      <c r="BQ28" s="485"/>
      <c r="BR28" s="485"/>
      <c r="BS28" s="485"/>
      <c r="BT28" s="485"/>
      <c r="BU28" s="486"/>
      <c r="BV28" s="484">
        <v>12077875</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185</v>
      </c>
      <c r="F29" s="412"/>
      <c r="G29" s="412"/>
      <c r="H29" s="412"/>
      <c r="I29" s="412"/>
      <c r="J29" s="412"/>
      <c r="K29" s="413"/>
      <c r="L29" s="408">
        <v>38</v>
      </c>
      <c r="M29" s="409"/>
      <c r="N29" s="409"/>
      <c r="O29" s="409"/>
      <c r="P29" s="410"/>
      <c r="Q29" s="408">
        <v>6190</v>
      </c>
      <c r="R29" s="409"/>
      <c r="S29" s="409"/>
      <c r="T29" s="409"/>
      <c r="U29" s="409"/>
      <c r="V29" s="410"/>
      <c r="W29" s="499"/>
      <c r="X29" s="500"/>
      <c r="Y29" s="501"/>
      <c r="Z29" s="411" t="s">
        <v>186</v>
      </c>
      <c r="AA29" s="412"/>
      <c r="AB29" s="412"/>
      <c r="AC29" s="412"/>
      <c r="AD29" s="412"/>
      <c r="AE29" s="412"/>
      <c r="AF29" s="412"/>
      <c r="AG29" s="413"/>
      <c r="AH29" s="408">
        <v>2867</v>
      </c>
      <c r="AI29" s="409"/>
      <c r="AJ29" s="409"/>
      <c r="AK29" s="409"/>
      <c r="AL29" s="410"/>
      <c r="AM29" s="408">
        <v>8717579</v>
      </c>
      <c r="AN29" s="409"/>
      <c r="AO29" s="409"/>
      <c r="AP29" s="409"/>
      <c r="AQ29" s="409"/>
      <c r="AR29" s="410"/>
      <c r="AS29" s="408">
        <v>3041</v>
      </c>
      <c r="AT29" s="409"/>
      <c r="AU29" s="409"/>
      <c r="AV29" s="409"/>
      <c r="AW29" s="409"/>
      <c r="AX29" s="468"/>
      <c r="AY29" s="475"/>
      <c r="AZ29" s="476"/>
      <c r="BA29" s="476"/>
      <c r="BB29" s="477"/>
      <c r="BC29" s="469" t="s">
        <v>187</v>
      </c>
      <c r="BD29" s="470"/>
      <c r="BE29" s="470"/>
      <c r="BF29" s="470"/>
      <c r="BG29" s="470"/>
      <c r="BH29" s="470"/>
      <c r="BI29" s="470"/>
      <c r="BJ29" s="470"/>
      <c r="BK29" s="470"/>
      <c r="BL29" s="470"/>
      <c r="BM29" s="471"/>
      <c r="BN29" s="455">
        <v>9099060</v>
      </c>
      <c r="BO29" s="456"/>
      <c r="BP29" s="456"/>
      <c r="BQ29" s="456"/>
      <c r="BR29" s="456"/>
      <c r="BS29" s="456"/>
      <c r="BT29" s="456"/>
      <c r="BU29" s="457"/>
      <c r="BV29" s="455">
        <v>9307122</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188</v>
      </c>
      <c r="X30" s="423"/>
      <c r="Y30" s="423"/>
      <c r="Z30" s="423"/>
      <c r="AA30" s="423"/>
      <c r="AB30" s="423"/>
      <c r="AC30" s="423"/>
      <c r="AD30" s="423"/>
      <c r="AE30" s="423"/>
      <c r="AF30" s="423"/>
      <c r="AG30" s="424"/>
      <c r="AH30" s="425">
        <v>97.8</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22963713</v>
      </c>
      <c r="BO30" s="490"/>
      <c r="BP30" s="490"/>
      <c r="BQ30" s="490"/>
      <c r="BR30" s="490"/>
      <c r="BS30" s="490"/>
      <c r="BT30" s="490"/>
      <c r="BU30" s="491"/>
      <c r="BV30" s="489">
        <v>24097436</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189</v>
      </c>
      <c r="D32" s="414"/>
      <c r="E32" s="414"/>
      <c r="F32" s="414"/>
      <c r="G32" s="414"/>
      <c r="H32" s="414"/>
      <c r="I32" s="414"/>
      <c r="J32" s="414"/>
      <c r="K32" s="414"/>
      <c r="L32" s="414"/>
      <c r="M32" s="414"/>
      <c r="N32" s="414"/>
      <c r="O32" s="414"/>
      <c r="P32" s="414"/>
      <c r="Q32" s="414"/>
      <c r="R32" s="414"/>
      <c r="S32" s="414"/>
      <c r="U32" s="415" t="s">
        <v>190</v>
      </c>
      <c r="V32" s="415"/>
      <c r="W32" s="415"/>
      <c r="X32" s="415"/>
      <c r="Y32" s="415"/>
      <c r="Z32" s="415"/>
      <c r="AA32" s="415"/>
      <c r="AB32" s="415"/>
      <c r="AC32" s="415"/>
      <c r="AD32" s="415"/>
      <c r="AE32" s="415"/>
      <c r="AF32" s="415"/>
      <c r="AG32" s="415"/>
      <c r="AH32" s="415"/>
      <c r="AI32" s="415"/>
      <c r="AJ32" s="415"/>
      <c r="AK32" s="415"/>
      <c r="AM32" s="415" t="s">
        <v>191</v>
      </c>
      <c r="AN32" s="415"/>
      <c r="AO32" s="415"/>
      <c r="AP32" s="415"/>
      <c r="AQ32" s="415"/>
      <c r="AR32" s="415"/>
      <c r="AS32" s="415"/>
      <c r="AT32" s="415"/>
      <c r="AU32" s="415"/>
      <c r="AV32" s="415"/>
      <c r="AW32" s="415"/>
      <c r="AX32" s="415"/>
      <c r="AY32" s="415"/>
      <c r="AZ32" s="415"/>
      <c r="BA32" s="415"/>
      <c r="BB32" s="415"/>
      <c r="BC32" s="415"/>
      <c r="BE32" s="415" t="s">
        <v>192</v>
      </c>
      <c r="BF32" s="415"/>
      <c r="BG32" s="415"/>
      <c r="BH32" s="415"/>
      <c r="BI32" s="415"/>
      <c r="BJ32" s="415"/>
      <c r="BK32" s="415"/>
      <c r="BL32" s="415"/>
      <c r="BM32" s="415"/>
      <c r="BN32" s="415"/>
      <c r="BO32" s="415"/>
      <c r="BP32" s="415"/>
      <c r="BQ32" s="415"/>
      <c r="BR32" s="415"/>
      <c r="BS32" s="415"/>
      <c r="BT32" s="415"/>
      <c r="BU32" s="415"/>
      <c r="BW32" s="415" t="s">
        <v>193</v>
      </c>
      <c r="BX32" s="415"/>
      <c r="BY32" s="415"/>
      <c r="BZ32" s="415"/>
      <c r="CA32" s="415"/>
      <c r="CB32" s="415"/>
      <c r="CC32" s="415"/>
      <c r="CD32" s="415"/>
      <c r="CE32" s="415"/>
      <c r="CF32" s="415"/>
      <c r="CG32" s="415"/>
      <c r="CH32" s="415"/>
      <c r="CI32" s="415"/>
      <c r="CJ32" s="415"/>
      <c r="CK32" s="415"/>
      <c r="CL32" s="415"/>
      <c r="CM32" s="415"/>
      <c r="CO32" s="415" t="s">
        <v>194</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195</v>
      </c>
      <c r="D33" s="407"/>
      <c r="E33" s="406" t="s">
        <v>196</v>
      </c>
      <c r="F33" s="406"/>
      <c r="G33" s="406"/>
      <c r="H33" s="406"/>
      <c r="I33" s="406"/>
      <c r="J33" s="406"/>
      <c r="K33" s="406"/>
      <c r="L33" s="406"/>
      <c r="M33" s="406"/>
      <c r="N33" s="406"/>
      <c r="O33" s="406"/>
      <c r="P33" s="406"/>
      <c r="Q33" s="406"/>
      <c r="R33" s="406"/>
      <c r="S33" s="406"/>
      <c r="T33" s="206"/>
      <c r="U33" s="407" t="s">
        <v>197</v>
      </c>
      <c r="V33" s="407"/>
      <c r="W33" s="406" t="s">
        <v>196</v>
      </c>
      <c r="X33" s="406"/>
      <c r="Y33" s="406"/>
      <c r="Z33" s="406"/>
      <c r="AA33" s="406"/>
      <c r="AB33" s="406"/>
      <c r="AC33" s="406"/>
      <c r="AD33" s="406"/>
      <c r="AE33" s="406"/>
      <c r="AF33" s="406"/>
      <c r="AG33" s="406"/>
      <c r="AH33" s="406"/>
      <c r="AI33" s="406"/>
      <c r="AJ33" s="406"/>
      <c r="AK33" s="406"/>
      <c r="AL33" s="206"/>
      <c r="AM33" s="407" t="s">
        <v>198</v>
      </c>
      <c r="AN33" s="407"/>
      <c r="AO33" s="406" t="s">
        <v>199</v>
      </c>
      <c r="AP33" s="406"/>
      <c r="AQ33" s="406"/>
      <c r="AR33" s="406"/>
      <c r="AS33" s="406"/>
      <c r="AT33" s="406"/>
      <c r="AU33" s="406"/>
      <c r="AV33" s="406"/>
      <c r="AW33" s="406"/>
      <c r="AX33" s="406"/>
      <c r="AY33" s="406"/>
      <c r="AZ33" s="406"/>
      <c r="BA33" s="406"/>
      <c r="BB33" s="406"/>
      <c r="BC33" s="406"/>
      <c r="BD33" s="207"/>
      <c r="BE33" s="406" t="s">
        <v>200</v>
      </c>
      <c r="BF33" s="406"/>
      <c r="BG33" s="406" t="s">
        <v>201</v>
      </c>
      <c r="BH33" s="406"/>
      <c r="BI33" s="406"/>
      <c r="BJ33" s="406"/>
      <c r="BK33" s="406"/>
      <c r="BL33" s="406"/>
      <c r="BM33" s="406"/>
      <c r="BN33" s="406"/>
      <c r="BO33" s="406"/>
      <c r="BP33" s="406"/>
      <c r="BQ33" s="406"/>
      <c r="BR33" s="406"/>
      <c r="BS33" s="406"/>
      <c r="BT33" s="406"/>
      <c r="BU33" s="406"/>
      <c r="BV33" s="207"/>
      <c r="BW33" s="407" t="s">
        <v>200</v>
      </c>
      <c r="BX33" s="407"/>
      <c r="BY33" s="406" t="s">
        <v>202</v>
      </c>
      <c r="BZ33" s="406"/>
      <c r="CA33" s="406"/>
      <c r="CB33" s="406"/>
      <c r="CC33" s="406"/>
      <c r="CD33" s="406"/>
      <c r="CE33" s="406"/>
      <c r="CF33" s="406"/>
      <c r="CG33" s="406"/>
      <c r="CH33" s="406"/>
      <c r="CI33" s="406"/>
      <c r="CJ33" s="406"/>
      <c r="CK33" s="406"/>
      <c r="CL33" s="406"/>
      <c r="CM33" s="406"/>
      <c r="CN33" s="206"/>
      <c r="CO33" s="407" t="s">
        <v>197</v>
      </c>
      <c r="CP33" s="407"/>
      <c r="CQ33" s="406" t="s">
        <v>203</v>
      </c>
      <c r="CR33" s="406"/>
      <c r="CS33" s="406"/>
      <c r="CT33" s="406"/>
      <c r="CU33" s="406"/>
      <c r="CV33" s="406"/>
      <c r="CW33" s="406"/>
      <c r="CX33" s="406"/>
      <c r="CY33" s="406"/>
      <c r="CZ33" s="406"/>
      <c r="DA33" s="406"/>
      <c r="DB33" s="406"/>
      <c r="DC33" s="406"/>
      <c r="DD33" s="406"/>
      <c r="DE33" s="406"/>
      <c r="DF33" s="206"/>
      <c r="DG33" s="405" t="s">
        <v>204</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6</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81"/>
      <c r="AM34" s="403">
        <f>IF(AO34="","",MAX(C34:D43,U34:V43)+1)</f>
        <v>10</v>
      </c>
      <c r="AN34" s="403"/>
      <c r="AO34" s="404" t="str">
        <f>IF('各会計、関係団体の財政状況及び健全化判断比率'!B32="","",'各会計、関係団体の財政状況及び健全化判断比率'!B32)</f>
        <v>水道事業会計</v>
      </c>
      <c r="AP34" s="404"/>
      <c r="AQ34" s="404"/>
      <c r="AR34" s="404"/>
      <c r="AS34" s="404"/>
      <c r="AT34" s="404"/>
      <c r="AU34" s="404"/>
      <c r="AV34" s="404"/>
      <c r="AW34" s="404"/>
      <c r="AX34" s="404"/>
      <c r="AY34" s="404"/>
      <c r="AZ34" s="404"/>
      <c r="BA34" s="404"/>
      <c r="BB34" s="404"/>
      <c r="BC34" s="404"/>
      <c r="BD34" s="181"/>
      <c r="BE34" s="403">
        <f>IF(BG34="","",MAX(C34:D43,U34:V43,AM34:AN43)+1)</f>
        <v>12</v>
      </c>
      <c r="BF34" s="403"/>
      <c r="BG34" s="404" t="str">
        <f>IF('各会計、関係団体の財政状況及び健全化判断比率'!B34="","",'各会計、関係団体の財政状況及び健全化判断比率'!B34)</f>
        <v>観光施設事業特別会計</v>
      </c>
      <c r="BH34" s="404"/>
      <c r="BI34" s="404"/>
      <c r="BJ34" s="404"/>
      <c r="BK34" s="404"/>
      <c r="BL34" s="404"/>
      <c r="BM34" s="404"/>
      <c r="BN34" s="404"/>
      <c r="BO34" s="404"/>
      <c r="BP34" s="404"/>
      <c r="BQ34" s="404"/>
      <c r="BR34" s="404"/>
      <c r="BS34" s="404"/>
      <c r="BT34" s="404"/>
      <c r="BU34" s="404"/>
      <c r="BV34" s="181"/>
      <c r="BW34" s="403">
        <f>IF(BY34="","",MAX(C34:D43,U34:V43,AM34:AN43,BE34:BF43)+1)</f>
        <v>15</v>
      </c>
      <c r="BX34" s="403"/>
      <c r="BY34" s="404" t="str">
        <f>IF('各会計、関係団体の財政状況及び健全化判断比率'!B68="","",'各会計、関係団体の財政状況及び健全化判断比率'!B68)</f>
        <v>長崎県後期高齢者医療広域連合（普通会計）</v>
      </c>
      <c r="BZ34" s="404"/>
      <c r="CA34" s="404"/>
      <c r="CB34" s="404"/>
      <c r="CC34" s="404"/>
      <c r="CD34" s="404"/>
      <c r="CE34" s="404"/>
      <c r="CF34" s="404"/>
      <c r="CG34" s="404"/>
      <c r="CH34" s="404"/>
      <c r="CI34" s="404"/>
      <c r="CJ34" s="404"/>
      <c r="CK34" s="404"/>
      <c r="CL34" s="404"/>
      <c r="CM34" s="404"/>
      <c r="CN34" s="181"/>
      <c r="CO34" s="403">
        <f>IF(CQ34="","",MAX(C34:D43,U34:V43,AM34:AN43,BE34:BF43,BW34:BX43)+1)</f>
        <v>17</v>
      </c>
      <c r="CP34" s="403"/>
      <c r="CQ34" s="404" t="str">
        <f>IF('各会計、関係団体の財政状況及び健全化判断比率'!BS7="","",'各会計、関係団体の財政状況及び健全化判断比率'!BS7)</f>
        <v>（一財）クリーンながさき</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土地取得特別会計</v>
      </c>
      <c r="F35" s="404"/>
      <c r="G35" s="404"/>
      <c r="H35" s="404"/>
      <c r="I35" s="404"/>
      <c r="J35" s="404"/>
      <c r="K35" s="404"/>
      <c r="L35" s="404"/>
      <c r="M35" s="404"/>
      <c r="N35" s="404"/>
      <c r="O35" s="404"/>
      <c r="P35" s="404"/>
      <c r="Q35" s="404"/>
      <c r="R35" s="404"/>
      <c r="S35" s="404"/>
      <c r="T35" s="181"/>
      <c r="U35" s="403">
        <f>IF(W35="","",U34+1)</f>
        <v>7</v>
      </c>
      <c r="V35" s="403"/>
      <c r="W35" s="404" t="str">
        <f>IF('各会計、関係団体の財政状況及び健全化判断比率'!B29="","",'各会計、関係団体の財政状況及び健全化判断比率'!B29)</f>
        <v>介護保険事業特別会計</v>
      </c>
      <c r="X35" s="404"/>
      <c r="Y35" s="404"/>
      <c r="Z35" s="404"/>
      <c r="AA35" s="404"/>
      <c r="AB35" s="404"/>
      <c r="AC35" s="404"/>
      <c r="AD35" s="404"/>
      <c r="AE35" s="404"/>
      <c r="AF35" s="404"/>
      <c r="AG35" s="404"/>
      <c r="AH35" s="404"/>
      <c r="AI35" s="404"/>
      <c r="AJ35" s="404"/>
      <c r="AK35" s="404"/>
      <c r="AL35" s="181"/>
      <c r="AM35" s="403">
        <f t="shared" ref="AM35:AM43" si="0">IF(AO35="","",AM34+1)</f>
        <v>11</v>
      </c>
      <c r="AN35" s="403"/>
      <c r="AO35" s="404" t="str">
        <f>IF('各会計、関係団体の財政状況及び健全化判断比率'!B33="","",'各会計、関係団体の財政状況及び健全化判断比率'!B33)</f>
        <v>下水道事業会計</v>
      </c>
      <c r="AP35" s="404"/>
      <c r="AQ35" s="404"/>
      <c r="AR35" s="404"/>
      <c r="AS35" s="404"/>
      <c r="AT35" s="404"/>
      <c r="AU35" s="404"/>
      <c r="AV35" s="404"/>
      <c r="AW35" s="404"/>
      <c r="AX35" s="404"/>
      <c r="AY35" s="404"/>
      <c r="AZ35" s="404"/>
      <c r="BA35" s="404"/>
      <c r="BB35" s="404"/>
      <c r="BC35" s="404"/>
      <c r="BD35" s="181"/>
      <c r="BE35" s="403">
        <f t="shared" ref="BE35:BE43" si="1">IF(BG35="","",BE34+1)</f>
        <v>13</v>
      </c>
      <c r="BF35" s="403"/>
      <c r="BG35" s="404" t="str">
        <f>IF('各会計、関係団体の財政状況及び健全化判断比率'!B35="","",'各会計、関係団体の財政状況及び健全化判断比率'!B35)</f>
        <v>中央卸売市場事業特別会計</v>
      </c>
      <c r="BH35" s="404"/>
      <c r="BI35" s="404"/>
      <c r="BJ35" s="404"/>
      <c r="BK35" s="404"/>
      <c r="BL35" s="404"/>
      <c r="BM35" s="404"/>
      <c r="BN35" s="404"/>
      <c r="BO35" s="404"/>
      <c r="BP35" s="404"/>
      <c r="BQ35" s="404"/>
      <c r="BR35" s="404"/>
      <c r="BS35" s="404"/>
      <c r="BT35" s="404"/>
      <c r="BU35" s="404"/>
      <c r="BV35" s="181"/>
      <c r="BW35" s="403">
        <f t="shared" ref="BW35:BW43" si="2">IF(BY35="","",BW34+1)</f>
        <v>16</v>
      </c>
      <c r="BX35" s="403"/>
      <c r="BY35" s="404" t="str">
        <f>IF('各会計、関係団体の財政状況及び健全化判断比率'!B69="","",'各会計、関係団体の財政状況及び健全化判断比率'!B69)</f>
        <v>長崎県後期高齢者医療広域連合（事業会計）</v>
      </c>
      <c r="BZ35" s="404"/>
      <c r="CA35" s="404"/>
      <c r="CB35" s="404"/>
      <c r="CC35" s="404"/>
      <c r="CD35" s="404"/>
      <c r="CE35" s="404"/>
      <c r="CF35" s="404"/>
      <c r="CG35" s="404"/>
      <c r="CH35" s="404"/>
      <c r="CI35" s="404"/>
      <c r="CJ35" s="404"/>
      <c r="CK35" s="404"/>
      <c r="CL35" s="404"/>
      <c r="CM35" s="404"/>
      <c r="CN35" s="181"/>
      <c r="CO35" s="403">
        <f t="shared" ref="CO35:CO43" si="3">IF(CQ35="","",CO34+1)</f>
        <v>18</v>
      </c>
      <c r="CP35" s="403"/>
      <c r="CQ35" s="404" t="str">
        <f>IF('各会計、関係団体の財政状況及び健全化判断比率'!BS8="","",'各会計、関係団体の財政状況及び健全化判断比率'!BS8)</f>
        <v>（株）ながさきサステナエナジー</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f>IF(E36="","",C35+1)</f>
        <v>3</v>
      </c>
      <c r="D36" s="403"/>
      <c r="E36" s="404" t="str">
        <f>IF('各会計、関係団体の財政状況及び健全化判断比率'!B9="","",'各会計、関係団体の財政状況及び健全化判断比率'!B9)</f>
        <v>母子父子寡婦福祉資金貸付事業特別会計</v>
      </c>
      <c r="F36" s="404"/>
      <c r="G36" s="404"/>
      <c r="H36" s="404"/>
      <c r="I36" s="404"/>
      <c r="J36" s="404"/>
      <c r="K36" s="404"/>
      <c r="L36" s="404"/>
      <c r="M36" s="404"/>
      <c r="N36" s="404"/>
      <c r="O36" s="404"/>
      <c r="P36" s="404"/>
      <c r="Q36" s="404"/>
      <c r="R36" s="404"/>
      <c r="S36" s="404"/>
      <c r="T36" s="181"/>
      <c r="U36" s="403">
        <f t="shared" ref="U36:U43" si="4">IF(W36="","",U35+1)</f>
        <v>8</v>
      </c>
      <c r="V36" s="403"/>
      <c r="W36" s="404" t="str">
        <f>IF('各会計、関係団体の財政状況及び健全化判断比率'!B30="","",'各会計、関係団体の財政状況及び健全化判断比率'!B30)</f>
        <v>後期高齢者医療事業特別会計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f t="shared" si="1"/>
        <v>14</v>
      </c>
      <c r="BF36" s="403"/>
      <c r="BG36" s="404" t="str">
        <f>IF('各会計、関係団体の財政状況及び健全化判断比率'!B36="","",'各会計、関係団体の財政状況及び健全化判断比率'!B36)</f>
        <v>生活排水事業特別会計</v>
      </c>
      <c r="BH36" s="404"/>
      <c r="BI36" s="404"/>
      <c r="BJ36" s="404"/>
      <c r="BK36" s="404"/>
      <c r="BL36" s="404"/>
      <c r="BM36" s="404"/>
      <c r="BN36" s="404"/>
      <c r="BO36" s="404"/>
      <c r="BP36" s="404"/>
      <c r="BQ36" s="404"/>
      <c r="BR36" s="404"/>
      <c r="BS36" s="404"/>
      <c r="BT36" s="404"/>
      <c r="BU36" s="404"/>
      <c r="BV36" s="181"/>
      <c r="BW36" s="403" t="str">
        <f t="shared" si="2"/>
        <v/>
      </c>
      <c r="BX36" s="403"/>
      <c r="BY36" s="404" t="str">
        <f>IF('各会計、関係団体の財政状況及び健全化判断比率'!B70="","",'各会計、関係団体の財政状況及び健全化判断比率'!B70)</f>
        <v/>
      </c>
      <c r="BZ36" s="404"/>
      <c r="CA36" s="404"/>
      <c r="CB36" s="404"/>
      <c r="CC36" s="404"/>
      <c r="CD36" s="404"/>
      <c r="CE36" s="404"/>
      <c r="CF36" s="404"/>
      <c r="CG36" s="404"/>
      <c r="CH36" s="404"/>
      <c r="CI36" s="404"/>
      <c r="CJ36" s="404"/>
      <c r="CK36" s="404"/>
      <c r="CL36" s="404"/>
      <c r="CM36" s="404"/>
      <c r="CN36" s="181"/>
      <c r="CO36" s="403">
        <f t="shared" si="3"/>
        <v>19</v>
      </c>
      <c r="CP36" s="403"/>
      <c r="CQ36" s="404" t="str">
        <f>IF('各会計、関係団体の財政状況及び健全化判断比率'!BS9="","",'各会計、関係団体の財政状況及び健全化判断比率'!BS9)</f>
        <v>（一財）長崎市野母崎振興公社</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f>IF(E37="","",C36+1)</f>
        <v>4</v>
      </c>
      <c r="D37" s="403"/>
      <c r="E37" s="404" t="str">
        <f>IF('各会計、関係団体の財政状況及び健全化判断比率'!B10="","",'各会計、関係団体の財政状況及び健全化判断比率'!B10)</f>
        <v>診療所事業特別会計</v>
      </c>
      <c r="F37" s="404"/>
      <c r="G37" s="404"/>
      <c r="H37" s="404"/>
      <c r="I37" s="404"/>
      <c r="J37" s="404"/>
      <c r="K37" s="404"/>
      <c r="L37" s="404"/>
      <c r="M37" s="404"/>
      <c r="N37" s="404"/>
      <c r="O37" s="404"/>
      <c r="P37" s="404"/>
      <c r="Q37" s="404"/>
      <c r="R37" s="404"/>
      <c r="S37" s="404"/>
      <c r="T37" s="181"/>
      <c r="U37" s="403">
        <f t="shared" si="4"/>
        <v>9</v>
      </c>
      <c r="V37" s="403"/>
      <c r="W37" s="404" t="str">
        <f>IF('各会計、関係団体の財政状況及び健全化判断比率'!B31="","",'各会計、関係団体の財政状況及び健全化判断比率'!B31)</f>
        <v>駐車場事業特別会計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t="str">
        <f t="shared" si="2"/>
        <v/>
      </c>
      <c r="BX37" s="403"/>
      <c r="BY37" s="404" t="str">
        <f>IF('各会計、関係団体の財政状況及び健全化判断比率'!B71="","",'各会計、関係団体の財政状況及び健全化判断比率'!B71)</f>
        <v/>
      </c>
      <c r="BZ37" s="404"/>
      <c r="CA37" s="404"/>
      <c r="CB37" s="404"/>
      <c r="CC37" s="404"/>
      <c r="CD37" s="404"/>
      <c r="CE37" s="404"/>
      <c r="CF37" s="404"/>
      <c r="CG37" s="404"/>
      <c r="CH37" s="404"/>
      <c r="CI37" s="404"/>
      <c r="CJ37" s="404"/>
      <c r="CK37" s="404"/>
      <c r="CL37" s="404"/>
      <c r="CM37" s="404"/>
      <c r="CN37" s="181"/>
      <c r="CO37" s="403">
        <f t="shared" si="3"/>
        <v>20</v>
      </c>
      <c r="CP37" s="403"/>
      <c r="CQ37" s="404" t="str">
        <f>IF('各会計、関係団体の財政状況及び健全化判断比率'!BS10="","",'各会計、関係団体の財政状況及び健全化判断比率'!BS10)</f>
        <v>（一財）長崎市勤労者サービスセンター</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f t="shared" ref="C38:C43" si="5">IF(E38="","",C37+1)</f>
        <v>5</v>
      </c>
      <c r="D38" s="403"/>
      <c r="E38" s="404" t="str">
        <f>IF('各会計、関係団体の財政状況及び健全化判断比率'!B11="","",'各会計、関係団体の財政状況及び健全化判断比率'!B11)</f>
        <v>長崎市立病院機構病院事業債管理特別会計</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t="str">
        <f t="shared" si="2"/>
        <v/>
      </c>
      <c r="BX38" s="403"/>
      <c r="BY38" s="404" t="str">
        <f>IF('各会計、関係団体の財政状況及び健全化判断比率'!B72="","",'各会計、関係団体の財政状況及び健全化判断比率'!B72)</f>
        <v/>
      </c>
      <c r="BZ38" s="404"/>
      <c r="CA38" s="404"/>
      <c r="CB38" s="404"/>
      <c r="CC38" s="404"/>
      <c r="CD38" s="404"/>
      <c r="CE38" s="404"/>
      <c r="CF38" s="404"/>
      <c r="CG38" s="404"/>
      <c r="CH38" s="404"/>
      <c r="CI38" s="404"/>
      <c r="CJ38" s="404"/>
      <c r="CK38" s="404"/>
      <c r="CL38" s="404"/>
      <c r="CM38" s="404"/>
      <c r="CN38" s="181"/>
      <c r="CO38" s="403">
        <f t="shared" si="3"/>
        <v>21</v>
      </c>
      <c r="CP38" s="403"/>
      <c r="CQ38" s="404" t="str">
        <f>IF('各会計、関係団体の財政状況及び健全化判断比率'!BS11="","",'各会計、関係団体の財政状況及び健全化判断比率'!BS11)</f>
        <v>長崎つきまち（株）</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f t="shared" si="3"/>
        <v>22</v>
      </c>
      <c r="CP39" s="403"/>
      <c r="CQ39" s="404" t="str">
        <f>IF('各会計、関係団体の財政状況及び健全化判断比率'!BS12="","",'各会計、関係団体の財政状況及び健全化判断比率'!BS12)</f>
        <v>（一財）長崎市地産地消振興公社</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f t="shared" si="3"/>
        <v>23</v>
      </c>
      <c r="CP40" s="403"/>
      <c r="CQ40" s="404" t="str">
        <f>IF('各会計、関係団体の財政状況及び健全化判断比率'!BS13="","",'各会計、関係団体の財政状況及び健全化判断比率'!BS13)</f>
        <v>（公財）長崎市スポーツ協会</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f t="shared" si="3"/>
        <v>24</v>
      </c>
      <c r="CP41" s="403"/>
      <c r="CQ41" s="404" t="str">
        <f>IF('各会計、関係団体の財政状況及び健全化判断比率'!BS14="","",'各会計、関係団体の財政状況及び健全化判断比率'!BS14)</f>
        <v>（一財）長崎ロープウェイ・水族館</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f t="shared" si="3"/>
        <v>25</v>
      </c>
      <c r="CP42" s="403"/>
      <c r="CQ42" s="404" t="str">
        <f>IF('各会計、関係団体の財政状況及び健全化判断比率'!BS15="","",'各会計、関係団体の財政状況及び健全化判断比率'!BS15)</f>
        <v>（福）長崎市社会福祉事業団</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f t="shared" si="3"/>
        <v>26</v>
      </c>
      <c r="CP43" s="403"/>
      <c r="CQ43" s="404" t="str">
        <f>IF('各会計、関係団体の財政状況及び健全化判断比率'!BS16="","",'各会計、関係団体の財政状況及び健全化判断比率'!BS16)</f>
        <v>長崎中央市場サービス（株）</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205</v>
      </c>
      <c r="E46" s="400" t="s">
        <v>206</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207</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208</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209</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210</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211</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212</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213</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syCPZ3Z4Qm/ZyuZK2yB2qwRIAeUDNElZZGOYVPffYl/GbBYxs0YbJfiKMFM7tqhaw9ucrm6ja4jE3MGJbOVvw==" saltValue="gjrk8lyARcNlUma3205VK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x14ac:dyDescent="0.15">
      <c r="A34" s="22"/>
      <c r="B34" s="31"/>
      <c r="C34" s="1189" t="s">
        <v>561</v>
      </c>
      <c r="D34" s="1189"/>
      <c r="E34" s="1190"/>
      <c r="F34" s="32">
        <v>13.99</v>
      </c>
      <c r="G34" s="33">
        <v>14.51</v>
      </c>
      <c r="H34" s="33">
        <v>14.52</v>
      </c>
      <c r="I34" s="33">
        <v>14.12</v>
      </c>
      <c r="J34" s="34">
        <v>13.83</v>
      </c>
      <c r="K34" s="22"/>
      <c r="L34" s="22"/>
      <c r="M34" s="22"/>
      <c r="N34" s="22"/>
      <c r="O34" s="22"/>
      <c r="P34" s="22"/>
    </row>
    <row r="35" spans="1:16" ht="39" customHeight="1" x14ac:dyDescent="0.15">
      <c r="A35" s="22"/>
      <c r="B35" s="35"/>
      <c r="C35" s="1183" t="s">
        <v>562</v>
      </c>
      <c r="D35" s="1184"/>
      <c r="E35" s="1185"/>
      <c r="F35" s="36">
        <v>8.07</v>
      </c>
      <c r="G35" s="37">
        <v>9.57</v>
      </c>
      <c r="H35" s="37">
        <v>9.5</v>
      </c>
      <c r="I35" s="37">
        <v>10.130000000000001</v>
      </c>
      <c r="J35" s="38">
        <v>11.22</v>
      </c>
      <c r="K35" s="22"/>
      <c r="L35" s="22"/>
      <c r="M35" s="22"/>
      <c r="N35" s="22"/>
      <c r="O35" s="22"/>
      <c r="P35" s="22"/>
    </row>
    <row r="36" spans="1:16" ht="39" customHeight="1" x14ac:dyDescent="0.15">
      <c r="A36" s="22"/>
      <c r="B36" s="35"/>
      <c r="C36" s="1183" t="s">
        <v>563</v>
      </c>
      <c r="D36" s="1184"/>
      <c r="E36" s="1185"/>
      <c r="F36" s="36">
        <v>2.33</v>
      </c>
      <c r="G36" s="37">
        <v>3.24</v>
      </c>
      <c r="H36" s="37">
        <v>2.56</v>
      </c>
      <c r="I36" s="37">
        <v>2.69</v>
      </c>
      <c r="J36" s="38">
        <v>6.78</v>
      </c>
      <c r="K36" s="22"/>
      <c r="L36" s="22"/>
      <c r="M36" s="22"/>
      <c r="N36" s="22"/>
      <c r="O36" s="22"/>
      <c r="P36" s="22"/>
    </row>
    <row r="37" spans="1:16" ht="39" customHeight="1" x14ac:dyDescent="0.15">
      <c r="A37" s="22"/>
      <c r="B37" s="35"/>
      <c r="C37" s="1183" t="s">
        <v>564</v>
      </c>
      <c r="D37" s="1184"/>
      <c r="E37" s="1185"/>
      <c r="F37" s="36">
        <v>2.04</v>
      </c>
      <c r="G37" s="37">
        <v>1.1000000000000001</v>
      </c>
      <c r="H37" s="37">
        <v>1.25</v>
      </c>
      <c r="I37" s="37">
        <v>1.1399999999999999</v>
      </c>
      <c r="J37" s="38">
        <v>1.29</v>
      </c>
      <c r="K37" s="22"/>
      <c r="L37" s="22"/>
      <c r="M37" s="22"/>
      <c r="N37" s="22"/>
      <c r="O37" s="22"/>
      <c r="P37" s="22"/>
    </row>
    <row r="38" spans="1:16" ht="39" customHeight="1" x14ac:dyDescent="0.15">
      <c r="A38" s="22"/>
      <c r="B38" s="35"/>
      <c r="C38" s="1183" t="s">
        <v>565</v>
      </c>
      <c r="D38" s="1184"/>
      <c r="E38" s="1185"/>
      <c r="F38" s="36">
        <v>0.24</v>
      </c>
      <c r="G38" s="37">
        <v>0.22</v>
      </c>
      <c r="H38" s="37">
        <v>0.12</v>
      </c>
      <c r="I38" s="37">
        <v>0.32</v>
      </c>
      <c r="J38" s="38">
        <v>0.31</v>
      </c>
      <c r="K38" s="22"/>
      <c r="L38" s="22"/>
      <c r="M38" s="22"/>
      <c r="N38" s="22"/>
      <c r="O38" s="22"/>
      <c r="P38" s="22"/>
    </row>
    <row r="39" spans="1:16" ht="39" customHeight="1" x14ac:dyDescent="0.15">
      <c r="A39" s="22"/>
      <c r="B39" s="35"/>
      <c r="C39" s="1183" t="s">
        <v>566</v>
      </c>
      <c r="D39" s="1184"/>
      <c r="E39" s="1185"/>
      <c r="F39" s="36">
        <v>0.1</v>
      </c>
      <c r="G39" s="37">
        <v>0.15</v>
      </c>
      <c r="H39" s="37">
        <v>0.18</v>
      </c>
      <c r="I39" s="37">
        <v>0.12</v>
      </c>
      <c r="J39" s="38">
        <v>0.06</v>
      </c>
      <c r="K39" s="22"/>
      <c r="L39" s="22"/>
      <c r="M39" s="22"/>
      <c r="N39" s="22"/>
      <c r="O39" s="22"/>
      <c r="P39" s="22"/>
    </row>
    <row r="40" spans="1:16" ht="39" customHeight="1" x14ac:dyDescent="0.15">
      <c r="A40" s="22"/>
      <c r="B40" s="35"/>
      <c r="C40" s="1183" t="s">
        <v>567</v>
      </c>
      <c r="D40" s="1184"/>
      <c r="E40" s="1185"/>
      <c r="F40" s="36">
        <v>0.06</v>
      </c>
      <c r="G40" s="37">
        <v>0.06</v>
      </c>
      <c r="H40" s="37">
        <v>0.06</v>
      </c>
      <c r="I40" s="37">
        <v>0.02</v>
      </c>
      <c r="J40" s="38">
        <v>0.02</v>
      </c>
      <c r="K40" s="22"/>
      <c r="L40" s="22"/>
      <c r="M40" s="22"/>
      <c r="N40" s="22"/>
      <c r="O40" s="22"/>
      <c r="P40" s="22"/>
    </row>
    <row r="41" spans="1:16" ht="39" customHeight="1" x14ac:dyDescent="0.15">
      <c r="A41" s="22"/>
      <c r="B41" s="35"/>
      <c r="C41" s="1183" t="s">
        <v>568</v>
      </c>
      <c r="D41" s="1184"/>
      <c r="E41" s="1185"/>
      <c r="F41" s="36">
        <v>0</v>
      </c>
      <c r="G41" s="37">
        <v>0</v>
      </c>
      <c r="H41" s="37">
        <v>0</v>
      </c>
      <c r="I41" s="37">
        <v>0</v>
      </c>
      <c r="J41" s="38">
        <v>0</v>
      </c>
      <c r="K41" s="22"/>
      <c r="L41" s="22"/>
      <c r="M41" s="22"/>
      <c r="N41" s="22"/>
      <c r="O41" s="22"/>
      <c r="P41" s="22"/>
    </row>
    <row r="42" spans="1:16" ht="39" customHeight="1" x14ac:dyDescent="0.15">
      <c r="A42" s="22"/>
      <c r="B42" s="39"/>
      <c r="C42" s="1183" t="s">
        <v>569</v>
      </c>
      <c r="D42" s="1184"/>
      <c r="E42" s="1185"/>
      <c r="F42" s="36" t="s">
        <v>513</v>
      </c>
      <c r="G42" s="37" t="s">
        <v>570</v>
      </c>
      <c r="H42" s="37" t="s">
        <v>513</v>
      </c>
      <c r="I42" s="37" t="s">
        <v>513</v>
      </c>
      <c r="J42" s="38" t="s">
        <v>513</v>
      </c>
      <c r="K42" s="22"/>
      <c r="L42" s="22"/>
      <c r="M42" s="22"/>
      <c r="N42" s="22"/>
      <c r="O42" s="22"/>
      <c r="P42" s="22"/>
    </row>
    <row r="43" spans="1:16" ht="39" customHeight="1" thickBot="1" x14ac:dyDescent="0.2">
      <c r="A43" s="22"/>
      <c r="B43" s="40"/>
      <c r="C43" s="1186" t="s">
        <v>571</v>
      </c>
      <c r="D43" s="1187"/>
      <c r="E43" s="1188"/>
      <c r="F43" s="41">
        <v>0.01</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vjQLKshiW26iILvzlCATM64KsYTXlqLeO/0YTNtaY2LnlhZ8qwYmCoU/xLx4wkQpdbOe14RPwxrOvf7hlnYFcQ==" saltValue="2k+qsJlub3ww6Wvn/KBtk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15">
      <c r="A45" s="48"/>
      <c r="B45" s="1214" t="s">
        <v>11</v>
      </c>
      <c r="C45" s="1215"/>
      <c r="D45" s="58"/>
      <c r="E45" s="1220" t="s">
        <v>12</v>
      </c>
      <c r="F45" s="1220"/>
      <c r="G45" s="1220"/>
      <c r="H45" s="1220"/>
      <c r="I45" s="1220"/>
      <c r="J45" s="1221"/>
      <c r="K45" s="59">
        <v>23604</v>
      </c>
      <c r="L45" s="60">
        <v>22131</v>
      </c>
      <c r="M45" s="60">
        <v>23232</v>
      </c>
      <c r="N45" s="60">
        <v>24460</v>
      </c>
      <c r="O45" s="61">
        <v>25642</v>
      </c>
      <c r="P45" s="48"/>
      <c r="Q45" s="48"/>
      <c r="R45" s="48"/>
      <c r="S45" s="48"/>
      <c r="T45" s="48"/>
      <c r="U45" s="48"/>
    </row>
    <row r="46" spans="1:21" ht="30.75" customHeight="1" x14ac:dyDescent="0.15">
      <c r="A46" s="48"/>
      <c r="B46" s="1216"/>
      <c r="C46" s="1217"/>
      <c r="D46" s="62"/>
      <c r="E46" s="1193" t="s">
        <v>13</v>
      </c>
      <c r="F46" s="1193"/>
      <c r="G46" s="1193"/>
      <c r="H46" s="1193"/>
      <c r="I46" s="1193"/>
      <c r="J46" s="1194"/>
      <c r="K46" s="63" t="s">
        <v>513</v>
      </c>
      <c r="L46" s="64" t="s">
        <v>513</v>
      </c>
      <c r="M46" s="64" t="s">
        <v>513</v>
      </c>
      <c r="N46" s="64" t="s">
        <v>513</v>
      </c>
      <c r="O46" s="65" t="s">
        <v>513</v>
      </c>
      <c r="P46" s="48"/>
      <c r="Q46" s="48"/>
      <c r="R46" s="48"/>
      <c r="S46" s="48"/>
      <c r="T46" s="48"/>
      <c r="U46" s="48"/>
    </row>
    <row r="47" spans="1:21" ht="30.75" customHeight="1" x14ac:dyDescent="0.15">
      <c r="A47" s="48"/>
      <c r="B47" s="1216"/>
      <c r="C47" s="1217"/>
      <c r="D47" s="62"/>
      <c r="E47" s="1193" t="s">
        <v>14</v>
      </c>
      <c r="F47" s="1193"/>
      <c r="G47" s="1193"/>
      <c r="H47" s="1193"/>
      <c r="I47" s="1193"/>
      <c r="J47" s="1194"/>
      <c r="K47" s="63" t="s">
        <v>513</v>
      </c>
      <c r="L47" s="64" t="s">
        <v>513</v>
      </c>
      <c r="M47" s="64" t="s">
        <v>513</v>
      </c>
      <c r="N47" s="64" t="s">
        <v>513</v>
      </c>
      <c r="O47" s="65" t="s">
        <v>513</v>
      </c>
      <c r="P47" s="48"/>
      <c r="Q47" s="48"/>
      <c r="R47" s="48"/>
      <c r="S47" s="48"/>
      <c r="T47" s="48"/>
      <c r="U47" s="48"/>
    </row>
    <row r="48" spans="1:21" ht="30.75" customHeight="1" x14ac:dyDescent="0.15">
      <c r="A48" s="48"/>
      <c r="B48" s="1216"/>
      <c r="C48" s="1217"/>
      <c r="D48" s="62"/>
      <c r="E48" s="1193" t="s">
        <v>15</v>
      </c>
      <c r="F48" s="1193"/>
      <c r="G48" s="1193"/>
      <c r="H48" s="1193"/>
      <c r="I48" s="1193"/>
      <c r="J48" s="1194"/>
      <c r="K48" s="63">
        <v>5002</v>
      </c>
      <c r="L48" s="64">
        <v>4967</v>
      </c>
      <c r="M48" s="64">
        <v>4966</v>
      </c>
      <c r="N48" s="64">
        <v>4738</v>
      </c>
      <c r="O48" s="65">
        <v>4480</v>
      </c>
      <c r="P48" s="48"/>
      <c r="Q48" s="48"/>
      <c r="R48" s="48"/>
      <c r="S48" s="48"/>
      <c r="T48" s="48"/>
      <c r="U48" s="48"/>
    </row>
    <row r="49" spans="1:21" ht="30.75" customHeight="1" x14ac:dyDescent="0.15">
      <c r="A49" s="48"/>
      <c r="B49" s="1216"/>
      <c r="C49" s="1217"/>
      <c r="D49" s="62"/>
      <c r="E49" s="1193" t="s">
        <v>16</v>
      </c>
      <c r="F49" s="1193"/>
      <c r="G49" s="1193"/>
      <c r="H49" s="1193"/>
      <c r="I49" s="1193"/>
      <c r="J49" s="1194"/>
      <c r="K49" s="63" t="s">
        <v>513</v>
      </c>
      <c r="L49" s="64" t="s">
        <v>513</v>
      </c>
      <c r="M49" s="64" t="s">
        <v>513</v>
      </c>
      <c r="N49" s="64" t="s">
        <v>513</v>
      </c>
      <c r="O49" s="65" t="s">
        <v>513</v>
      </c>
      <c r="P49" s="48"/>
      <c r="Q49" s="48"/>
      <c r="R49" s="48"/>
      <c r="S49" s="48"/>
      <c r="T49" s="48"/>
      <c r="U49" s="48"/>
    </row>
    <row r="50" spans="1:21" ht="30.75" customHeight="1" x14ac:dyDescent="0.15">
      <c r="A50" s="48"/>
      <c r="B50" s="1216"/>
      <c r="C50" s="1217"/>
      <c r="D50" s="62"/>
      <c r="E50" s="1193" t="s">
        <v>17</v>
      </c>
      <c r="F50" s="1193"/>
      <c r="G50" s="1193"/>
      <c r="H50" s="1193"/>
      <c r="I50" s="1193"/>
      <c r="J50" s="1194"/>
      <c r="K50" s="63">
        <v>60</v>
      </c>
      <c r="L50" s="64">
        <v>60</v>
      </c>
      <c r="M50" s="64">
        <v>59</v>
      </c>
      <c r="N50" s="64">
        <v>59</v>
      </c>
      <c r="O50" s="65">
        <v>94</v>
      </c>
      <c r="P50" s="48"/>
      <c r="Q50" s="48"/>
      <c r="R50" s="48"/>
      <c r="S50" s="48"/>
      <c r="T50" s="48"/>
      <c r="U50" s="48"/>
    </row>
    <row r="51" spans="1:21" ht="30.75" customHeight="1" x14ac:dyDescent="0.15">
      <c r="A51" s="48"/>
      <c r="B51" s="1218"/>
      <c r="C51" s="1219"/>
      <c r="D51" s="66"/>
      <c r="E51" s="1193" t="s">
        <v>18</v>
      </c>
      <c r="F51" s="1193"/>
      <c r="G51" s="1193"/>
      <c r="H51" s="1193"/>
      <c r="I51" s="1193"/>
      <c r="J51" s="1194"/>
      <c r="K51" s="63">
        <v>0</v>
      </c>
      <c r="L51" s="64">
        <v>0</v>
      </c>
      <c r="M51" s="64">
        <v>0</v>
      </c>
      <c r="N51" s="64">
        <v>0</v>
      </c>
      <c r="O51" s="65">
        <v>0</v>
      </c>
      <c r="P51" s="48"/>
      <c r="Q51" s="48"/>
      <c r="R51" s="48"/>
      <c r="S51" s="48"/>
      <c r="T51" s="48"/>
      <c r="U51" s="48"/>
    </row>
    <row r="52" spans="1:21" ht="30.75" customHeight="1" x14ac:dyDescent="0.15">
      <c r="A52" s="48"/>
      <c r="B52" s="1191" t="s">
        <v>19</v>
      </c>
      <c r="C52" s="1192"/>
      <c r="D52" s="66"/>
      <c r="E52" s="1193" t="s">
        <v>20</v>
      </c>
      <c r="F52" s="1193"/>
      <c r="G52" s="1193"/>
      <c r="H52" s="1193"/>
      <c r="I52" s="1193"/>
      <c r="J52" s="1194"/>
      <c r="K52" s="63">
        <v>21872</v>
      </c>
      <c r="L52" s="64">
        <v>20561</v>
      </c>
      <c r="M52" s="64">
        <v>21051</v>
      </c>
      <c r="N52" s="64">
        <v>20411</v>
      </c>
      <c r="O52" s="65">
        <v>21274</v>
      </c>
      <c r="P52" s="48"/>
      <c r="Q52" s="48"/>
      <c r="R52" s="48"/>
      <c r="S52" s="48"/>
      <c r="T52" s="48"/>
      <c r="U52" s="48"/>
    </row>
    <row r="53" spans="1:21" ht="30.75" customHeight="1" thickBot="1" x14ac:dyDescent="0.2">
      <c r="A53" s="48"/>
      <c r="B53" s="1195" t="s">
        <v>21</v>
      </c>
      <c r="C53" s="1196"/>
      <c r="D53" s="67"/>
      <c r="E53" s="1197" t="s">
        <v>22</v>
      </c>
      <c r="F53" s="1197"/>
      <c r="G53" s="1197"/>
      <c r="H53" s="1197"/>
      <c r="I53" s="1197"/>
      <c r="J53" s="1198"/>
      <c r="K53" s="68">
        <v>6794</v>
      </c>
      <c r="L53" s="69">
        <v>6597</v>
      </c>
      <c r="M53" s="69">
        <v>7206</v>
      </c>
      <c r="N53" s="69">
        <v>8846</v>
      </c>
      <c r="O53" s="70">
        <v>8942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572</v>
      </c>
      <c r="P56" s="48"/>
      <c r="Q56" s="48"/>
      <c r="R56" s="48"/>
      <c r="S56" s="48"/>
      <c r="T56" s="48"/>
      <c r="U56" s="48"/>
    </row>
    <row r="57" spans="1:21" ht="31.5" customHeight="1" thickBot="1" x14ac:dyDescent="0.2">
      <c r="A57" s="48"/>
      <c r="B57" s="76"/>
      <c r="C57" s="77"/>
      <c r="D57" s="77"/>
      <c r="E57" s="78"/>
      <c r="F57" s="78"/>
      <c r="G57" s="78"/>
      <c r="H57" s="78"/>
      <c r="I57" s="78"/>
      <c r="J57" s="79" t="s">
        <v>2</v>
      </c>
      <c r="K57" s="80" t="s">
        <v>573</v>
      </c>
      <c r="L57" s="81" t="s">
        <v>574</v>
      </c>
      <c r="M57" s="81" t="s">
        <v>575</v>
      </c>
      <c r="N57" s="81" t="s">
        <v>576</v>
      </c>
      <c r="O57" s="82" t="s">
        <v>577</v>
      </c>
      <c r="P57" s="48"/>
      <c r="Q57" s="48"/>
      <c r="R57" s="48"/>
      <c r="S57" s="48"/>
      <c r="T57" s="48"/>
      <c r="U57" s="48"/>
    </row>
    <row r="58" spans="1:21" ht="31.5" customHeight="1" x14ac:dyDescent="0.15">
      <c r="B58" s="1199" t="s">
        <v>26</v>
      </c>
      <c r="C58" s="1200"/>
      <c r="D58" s="1205" t="s">
        <v>27</v>
      </c>
      <c r="E58" s="1206"/>
      <c r="F58" s="1206"/>
      <c r="G58" s="1206"/>
      <c r="H58" s="1206"/>
      <c r="I58" s="1206"/>
      <c r="J58" s="1207"/>
      <c r="K58" s="83"/>
      <c r="L58" s="84"/>
      <c r="M58" s="84"/>
      <c r="N58" s="84"/>
      <c r="O58" s="85"/>
    </row>
    <row r="59" spans="1:21" ht="31.5" customHeight="1" x14ac:dyDescent="0.15">
      <c r="B59" s="1201"/>
      <c r="C59" s="1202"/>
      <c r="D59" s="1208" t="s">
        <v>28</v>
      </c>
      <c r="E59" s="1209"/>
      <c r="F59" s="1209"/>
      <c r="G59" s="1209"/>
      <c r="H59" s="1209"/>
      <c r="I59" s="1209"/>
      <c r="J59" s="1210"/>
      <c r="K59" s="86"/>
      <c r="L59" s="87"/>
      <c r="M59" s="87"/>
      <c r="N59" s="87"/>
      <c r="O59" s="88"/>
    </row>
    <row r="60" spans="1:21" ht="31.5" customHeight="1" thickBot="1" x14ac:dyDescent="0.2">
      <c r="B60" s="1203"/>
      <c r="C60" s="1204"/>
      <c r="D60" s="1211" t="s">
        <v>29</v>
      </c>
      <c r="E60" s="1212"/>
      <c r="F60" s="1212"/>
      <c r="G60" s="1212"/>
      <c r="H60" s="1212"/>
      <c r="I60" s="1212"/>
      <c r="J60" s="1213"/>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rznb414fxYy/z+dE/03O3tZgsbLO0xEb/qRPD7bK6pIfhl9HwlNjC5xS3+omVJECOT8D3AkHdkchELdA0qszw==" saltValue="BUkPwhmda+w2z8LkNN9Rq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554</v>
      </c>
      <c r="J40" s="103" t="s">
        <v>555</v>
      </c>
      <c r="K40" s="103" t="s">
        <v>556</v>
      </c>
      <c r="L40" s="103" t="s">
        <v>557</v>
      </c>
      <c r="M40" s="104" t="s">
        <v>558</v>
      </c>
    </row>
    <row r="41" spans="2:13" ht="27.75" customHeight="1" x14ac:dyDescent="0.15">
      <c r="B41" s="1234" t="s">
        <v>32</v>
      </c>
      <c r="C41" s="1235"/>
      <c r="D41" s="105"/>
      <c r="E41" s="1236" t="s">
        <v>33</v>
      </c>
      <c r="F41" s="1236"/>
      <c r="G41" s="1236"/>
      <c r="H41" s="1237"/>
      <c r="I41" s="355">
        <v>261846</v>
      </c>
      <c r="J41" s="356">
        <v>267543</v>
      </c>
      <c r="K41" s="356">
        <v>276182</v>
      </c>
      <c r="L41" s="356">
        <v>285243</v>
      </c>
      <c r="M41" s="357">
        <v>282908</v>
      </c>
    </row>
    <row r="42" spans="2:13" ht="27.75" customHeight="1" x14ac:dyDescent="0.15">
      <c r="B42" s="1224"/>
      <c r="C42" s="1225"/>
      <c r="D42" s="106"/>
      <c r="E42" s="1228" t="s">
        <v>34</v>
      </c>
      <c r="F42" s="1228"/>
      <c r="G42" s="1228"/>
      <c r="H42" s="1229"/>
      <c r="I42" s="358">
        <v>199</v>
      </c>
      <c r="J42" s="359">
        <v>144</v>
      </c>
      <c r="K42" s="359">
        <v>86</v>
      </c>
      <c r="L42" s="359">
        <v>347</v>
      </c>
      <c r="M42" s="360">
        <v>892</v>
      </c>
    </row>
    <row r="43" spans="2:13" ht="27.75" customHeight="1" x14ac:dyDescent="0.15">
      <c r="B43" s="1224"/>
      <c r="C43" s="1225"/>
      <c r="D43" s="106"/>
      <c r="E43" s="1228" t="s">
        <v>35</v>
      </c>
      <c r="F43" s="1228"/>
      <c r="G43" s="1228"/>
      <c r="H43" s="1229"/>
      <c r="I43" s="358">
        <v>44922</v>
      </c>
      <c r="J43" s="359">
        <v>42718</v>
      </c>
      <c r="K43" s="359">
        <v>40942</v>
      </c>
      <c r="L43" s="359">
        <v>40577</v>
      </c>
      <c r="M43" s="360">
        <v>37385</v>
      </c>
    </row>
    <row r="44" spans="2:13" ht="27.75" customHeight="1" x14ac:dyDescent="0.15">
      <c r="B44" s="1224"/>
      <c r="C44" s="1225"/>
      <c r="D44" s="106"/>
      <c r="E44" s="1228" t="s">
        <v>36</v>
      </c>
      <c r="F44" s="1228"/>
      <c r="G44" s="1228"/>
      <c r="H44" s="1229"/>
      <c r="I44" s="358" t="s">
        <v>513</v>
      </c>
      <c r="J44" s="359" t="s">
        <v>513</v>
      </c>
      <c r="K44" s="359" t="s">
        <v>513</v>
      </c>
      <c r="L44" s="359" t="s">
        <v>513</v>
      </c>
      <c r="M44" s="360" t="s">
        <v>513</v>
      </c>
    </row>
    <row r="45" spans="2:13" ht="27.75" customHeight="1" x14ac:dyDescent="0.15">
      <c r="B45" s="1224"/>
      <c r="C45" s="1225"/>
      <c r="D45" s="106"/>
      <c r="E45" s="1228" t="s">
        <v>37</v>
      </c>
      <c r="F45" s="1228"/>
      <c r="G45" s="1228"/>
      <c r="H45" s="1229"/>
      <c r="I45" s="358">
        <v>17159</v>
      </c>
      <c r="J45" s="359">
        <v>16399</v>
      </c>
      <c r="K45" s="359">
        <v>20393</v>
      </c>
      <c r="L45" s="359">
        <v>20252</v>
      </c>
      <c r="M45" s="360">
        <v>20228</v>
      </c>
    </row>
    <row r="46" spans="2:13" ht="27.75" customHeight="1" x14ac:dyDescent="0.15">
      <c r="B46" s="1224"/>
      <c r="C46" s="1225"/>
      <c r="D46" s="107"/>
      <c r="E46" s="1228" t="s">
        <v>38</v>
      </c>
      <c r="F46" s="1228"/>
      <c r="G46" s="1228"/>
      <c r="H46" s="1229"/>
      <c r="I46" s="358">
        <v>2129</v>
      </c>
      <c r="J46" s="359">
        <v>2499</v>
      </c>
      <c r="K46" s="359">
        <v>470</v>
      </c>
      <c r="L46" s="359">
        <v>23</v>
      </c>
      <c r="M46" s="360">
        <v>194</v>
      </c>
    </row>
    <row r="47" spans="2:13" ht="27.75" customHeight="1" x14ac:dyDescent="0.15">
      <c r="B47" s="1224"/>
      <c r="C47" s="1225"/>
      <c r="D47" s="108"/>
      <c r="E47" s="1238" t="s">
        <v>39</v>
      </c>
      <c r="F47" s="1239"/>
      <c r="G47" s="1239"/>
      <c r="H47" s="1240"/>
      <c r="I47" s="358" t="s">
        <v>513</v>
      </c>
      <c r="J47" s="359" t="s">
        <v>513</v>
      </c>
      <c r="K47" s="359" t="s">
        <v>513</v>
      </c>
      <c r="L47" s="359" t="s">
        <v>513</v>
      </c>
      <c r="M47" s="360" t="s">
        <v>513</v>
      </c>
    </row>
    <row r="48" spans="2:13" ht="27.75" customHeight="1" x14ac:dyDescent="0.15">
      <c r="B48" s="1224"/>
      <c r="C48" s="1225"/>
      <c r="D48" s="106"/>
      <c r="E48" s="1228" t="s">
        <v>40</v>
      </c>
      <c r="F48" s="1228"/>
      <c r="G48" s="1228"/>
      <c r="H48" s="1229"/>
      <c r="I48" s="358" t="s">
        <v>513</v>
      </c>
      <c r="J48" s="359" t="s">
        <v>513</v>
      </c>
      <c r="K48" s="359" t="s">
        <v>513</v>
      </c>
      <c r="L48" s="359" t="s">
        <v>513</v>
      </c>
      <c r="M48" s="360" t="s">
        <v>513</v>
      </c>
    </row>
    <row r="49" spans="2:13" ht="27.75" customHeight="1" x14ac:dyDescent="0.15">
      <c r="B49" s="1226"/>
      <c r="C49" s="1227"/>
      <c r="D49" s="106"/>
      <c r="E49" s="1228" t="s">
        <v>41</v>
      </c>
      <c r="F49" s="1228"/>
      <c r="G49" s="1228"/>
      <c r="H49" s="1229"/>
      <c r="I49" s="358" t="s">
        <v>513</v>
      </c>
      <c r="J49" s="359" t="s">
        <v>513</v>
      </c>
      <c r="K49" s="359" t="s">
        <v>513</v>
      </c>
      <c r="L49" s="359" t="s">
        <v>513</v>
      </c>
      <c r="M49" s="360" t="s">
        <v>513</v>
      </c>
    </row>
    <row r="50" spans="2:13" ht="27.75" customHeight="1" x14ac:dyDescent="0.15">
      <c r="B50" s="1222" t="s">
        <v>42</v>
      </c>
      <c r="C50" s="1223"/>
      <c r="D50" s="109"/>
      <c r="E50" s="1228" t="s">
        <v>43</v>
      </c>
      <c r="F50" s="1228"/>
      <c r="G50" s="1228"/>
      <c r="H50" s="1229"/>
      <c r="I50" s="358">
        <v>50020</v>
      </c>
      <c r="J50" s="359">
        <v>47954</v>
      </c>
      <c r="K50" s="359">
        <v>45812</v>
      </c>
      <c r="L50" s="359">
        <v>48057</v>
      </c>
      <c r="M50" s="360">
        <v>45045</v>
      </c>
    </row>
    <row r="51" spans="2:13" ht="27.75" customHeight="1" x14ac:dyDescent="0.15">
      <c r="B51" s="1224"/>
      <c r="C51" s="1225"/>
      <c r="D51" s="106"/>
      <c r="E51" s="1228" t="s">
        <v>44</v>
      </c>
      <c r="F51" s="1228"/>
      <c r="G51" s="1228"/>
      <c r="H51" s="1229"/>
      <c r="I51" s="358">
        <v>38120</v>
      </c>
      <c r="J51" s="359">
        <v>35702</v>
      </c>
      <c r="K51" s="359">
        <v>36960</v>
      </c>
      <c r="L51" s="359">
        <v>36282</v>
      </c>
      <c r="M51" s="360">
        <v>38075</v>
      </c>
    </row>
    <row r="52" spans="2:13" ht="27.75" customHeight="1" x14ac:dyDescent="0.15">
      <c r="B52" s="1226"/>
      <c r="C52" s="1227"/>
      <c r="D52" s="106"/>
      <c r="E52" s="1228" t="s">
        <v>45</v>
      </c>
      <c r="F52" s="1228"/>
      <c r="G52" s="1228"/>
      <c r="H52" s="1229"/>
      <c r="I52" s="358">
        <v>180290</v>
      </c>
      <c r="J52" s="359">
        <v>177141</v>
      </c>
      <c r="K52" s="359">
        <v>178389</v>
      </c>
      <c r="L52" s="359">
        <v>176323</v>
      </c>
      <c r="M52" s="360">
        <v>170536</v>
      </c>
    </row>
    <row r="53" spans="2:13" ht="27.75" customHeight="1" thickBot="1" x14ac:dyDescent="0.2">
      <c r="B53" s="1230" t="s">
        <v>46</v>
      </c>
      <c r="C53" s="1231"/>
      <c r="D53" s="110"/>
      <c r="E53" s="1232" t="s">
        <v>47</v>
      </c>
      <c r="F53" s="1232"/>
      <c r="G53" s="1232"/>
      <c r="H53" s="1233"/>
      <c r="I53" s="361">
        <v>57825</v>
      </c>
      <c r="J53" s="362">
        <v>68507</v>
      </c>
      <c r="K53" s="362">
        <v>76913</v>
      </c>
      <c r="L53" s="362">
        <v>85780</v>
      </c>
      <c r="M53" s="363">
        <v>87952</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BaV4EDGYTevPsB7KeMl9CPRn6J8Dk3veb4ttu2CxTOspOe7VwbWF5Unon1sZjyC9LLA1XNFux9nZyCDH8LwFpA==" saltValue="YaDFb2zNiyq2CPosl/ORK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556</v>
      </c>
      <c r="G54" s="119" t="s">
        <v>557</v>
      </c>
      <c r="H54" s="120" t="s">
        <v>558</v>
      </c>
    </row>
    <row r="55" spans="2:8" ht="52.5" customHeight="1" x14ac:dyDescent="0.15">
      <c r="B55" s="121"/>
      <c r="C55" s="1249" t="s">
        <v>50</v>
      </c>
      <c r="D55" s="1249"/>
      <c r="E55" s="1250"/>
      <c r="F55" s="122">
        <v>11153</v>
      </c>
      <c r="G55" s="122">
        <v>12078</v>
      </c>
      <c r="H55" s="123">
        <v>10765</v>
      </c>
    </row>
    <row r="56" spans="2:8" ht="52.5" customHeight="1" x14ac:dyDescent="0.15">
      <c r="B56" s="124"/>
      <c r="C56" s="1251" t="s">
        <v>51</v>
      </c>
      <c r="D56" s="1251"/>
      <c r="E56" s="1252"/>
      <c r="F56" s="125">
        <v>6793</v>
      </c>
      <c r="G56" s="125">
        <v>9307</v>
      </c>
      <c r="H56" s="126">
        <v>9099</v>
      </c>
    </row>
    <row r="57" spans="2:8" ht="53.25" customHeight="1" x14ac:dyDescent="0.15">
      <c r="B57" s="124"/>
      <c r="C57" s="1253" t="s">
        <v>52</v>
      </c>
      <c r="D57" s="1253"/>
      <c r="E57" s="1254"/>
      <c r="F57" s="127">
        <v>26155</v>
      </c>
      <c r="G57" s="127">
        <v>24097</v>
      </c>
      <c r="H57" s="128">
        <v>22964</v>
      </c>
    </row>
    <row r="58" spans="2:8" ht="45.75" customHeight="1" x14ac:dyDescent="0.15">
      <c r="B58" s="129"/>
      <c r="C58" s="1241" t="s">
        <v>597</v>
      </c>
      <c r="D58" s="1242"/>
      <c r="E58" s="1243"/>
      <c r="F58" s="130">
        <v>14796</v>
      </c>
      <c r="G58" s="130">
        <v>12874</v>
      </c>
      <c r="H58" s="131">
        <v>11736</v>
      </c>
    </row>
    <row r="59" spans="2:8" ht="45.75" customHeight="1" x14ac:dyDescent="0.15">
      <c r="B59" s="129"/>
      <c r="C59" s="1241" t="s">
        <v>598</v>
      </c>
      <c r="D59" s="1242"/>
      <c r="E59" s="1243"/>
      <c r="F59" s="130">
        <v>4064</v>
      </c>
      <c r="G59" s="130">
        <v>4008</v>
      </c>
      <c r="H59" s="131">
        <v>3939</v>
      </c>
    </row>
    <row r="60" spans="2:8" ht="45.75" customHeight="1" x14ac:dyDescent="0.15">
      <c r="B60" s="129"/>
      <c r="C60" s="1241" t="s">
        <v>599</v>
      </c>
      <c r="D60" s="1242"/>
      <c r="E60" s="1243"/>
      <c r="F60" s="130">
        <v>2406</v>
      </c>
      <c r="G60" s="130">
        <v>2113</v>
      </c>
      <c r="H60" s="131">
        <v>1830</v>
      </c>
    </row>
    <row r="61" spans="2:8" ht="45.75" customHeight="1" x14ac:dyDescent="0.15">
      <c r="B61" s="129"/>
      <c r="C61" s="1241" t="s">
        <v>600</v>
      </c>
      <c r="D61" s="1242"/>
      <c r="E61" s="1243"/>
      <c r="F61" s="130">
        <v>853</v>
      </c>
      <c r="G61" s="130">
        <v>997</v>
      </c>
      <c r="H61" s="131">
        <v>1265</v>
      </c>
    </row>
    <row r="62" spans="2:8" ht="45.75" customHeight="1" thickBot="1" x14ac:dyDescent="0.2">
      <c r="B62" s="132"/>
      <c r="C62" s="1244" t="s">
        <v>601</v>
      </c>
      <c r="D62" s="1245"/>
      <c r="E62" s="1246"/>
      <c r="F62" s="133">
        <v>1063</v>
      </c>
      <c r="G62" s="133">
        <v>1056</v>
      </c>
      <c r="H62" s="134">
        <v>1050</v>
      </c>
    </row>
    <row r="63" spans="2:8" ht="52.5" customHeight="1" thickBot="1" x14ac:dyDescent="0.2">
      <c r="B63" s="135"/>
      <c r="C63" s="1247" t="s">
        <v>53</v>
      </c>
      <c r="D63" s="1247"/>
      <c r="E63" s="1248"/>
      <c r="F63" s="136">
        <v>44101</v>
      </c>
      <c r="G63" s="136">
        <v>45482</v>
      </c>
      <c r="H63" s="137">
        <v>42828</v>
      </c>
    </row>
    <row r="64" spans="2:8" x14ac:dyDescent="0.15"/>
  </sheetData>
  <sheetProtection algorithmName="SHA-512" hashValue="om9JrWUgRD2rXMpR18pVHg4mtMDpqWTkT85UpLYngrqlVMEgQFehtODS4cHKs4gDlmU44rCAUCwdqNrws9z8kg==" saltValue="egSv9ZaL/GJBna92oWitX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DAE2F0-E9BE-4A39-A6CA-7C991CC5FD98}">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602</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603</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7" t="s">
        <v>604</v>
      </c>
      <c r="AO43" s="1268"/>
      <c r="AP43" s="1268"/>
      <c r="AQ43" s="1268"/>
      <c r="AR43" s="1268"/>
      <c r="AS43" s="1268"/>
      <c r="AT43" s="1268"/>
      <c r="AU43" s="1268"/>
      <c r="AV43" s="1268"/>
      <c r="AW43" s="1268"/>
      <c r="AX43" s="1268"/>
      <c r="AY43" s="1268"/>
      <c r="AZ43" s="1268"/>
      <c r="BA43" s="1268"/>
      <c r="BB43" s="1268"/>
      <c r="BC43" s="1268"/>
      <c r="BD43" s="1268"/>
      <c r="BE43" s="1268"/>
      <c r="BF43" s="1268"/>
      <c r="BG43" s="1268"/>
      <c r="BH43" s="1268"/>
      <c r="BI43" s="1268"/>
      <c r="BJ43" s="1268"/>
      <c r="BK43" s="1268"/>
      <c r="BL43" s="1268"/>
      <c r="BM43" s="1268"/>
      <c r="BN43" s="1268"/>
      <c r="BO43" s="1268"/>
      <c r="BP43" s="1268"/>
      <c r="BQ43" s="1268"/>
      <c r="BR43" s="1268"/>
      <c r="BS43" s="1268"/>
      <c r="BT43" s="1268"/>
      <c r="BU43" s="1268"/>
      <c r="BV43" s="1268"/>
      <c r="BW43" s="1268"/>
      <c r="BX43" s="1268"/>
      <c r="BY43" s="1268"/>
      <c r="BZ43" s="1268"/>
      <c r="CA43" s="1268"/>
      <c r="CB43" s="1268"/>
      <c r="CC43" s="1268"/>
      <c r="CD43" s="1268"/>
      <c r="CE43" s="1268"/>
      <c r="CF43" s="1268"/>
      <c r="CG43" s="1268"/>
      <c r="CH43" s="1268"/>
      <c r="CI43" s="1268"/>
      <c r="CJ43" s="1268"/>
      <c r="CK43" s="1268"/>
      <c r="CL43" s="1268"/>
      <c r="CM43" s="1268"/>
      <c r="CN43" s="1268"/>
      <c r="CO43" s="1268"/>
      <c r="CP43" s="1268"/>
      <c r="CQ43" s="1268"/>
      <c r="CR43" s="1268"/>
      <c r="CS43" s="1268"/>
      <c r="CT43" s="1268"/>
      <c r="CU43" s="1268"/>
      <c r="CV43" s="1268"/>
      <c r="CW43" s="1268"/>
      <c r="CX43" s="1268"/>
      <c r="CY43" s="1268"/>
      <c r="CZ43" s="1268"/>
      <c r="DA43" s="1268"/>
      <c r="DB43" s="1268"/>
      <c r="DC43" s="1269"/>
    </row>
    <row r="44" spans="2:109" x14ac:dyDescent="0.15">
      <c r="B44" s="372"/>
      <c r="AN44" s="1270"/>
      <c r="AO44" s="1271"/>
      <c r="AP44" s="1271"/>
      <c r="AQ44" s="1271"/>
      <c r="AR44" s="1271"/>
      <c r="AS44" s="1271"/>
      <c r="AT44" s="1271"/>
      <c r="AU44" s="1271"/>
      <c r="AV44" s="1271"/>
      <c r="AW44" s="1271"/>
      <c r="AX44" s="1271"/>
      <c r="AY44" s="1271"/>
      <c r="AZ44" s="1271"/>
      <c r="BA44" s="1271"/>
      <c r="BB44" s="1271"/>
      <c r="BC44" s="1271"/>
      <c r="BD44" s="1271"/>
      <c r="BE44" s="1271"/>
      <c r="BF44" s="1271"/>
      <c r="BG44" s="1271"/>
      <c r="BH44" s="1271"/>
      <c r="BI44" s="1271"/>
      <c r="BJ44" s="1271"/>
      <c r="BK44" s="1271"/>
      <c r="BL44" s="1271"/>
      <c r="BM44" s="1271"/>
      <c r="BN44" s="1271"/>
      <c r="BO44" s="1271"/>
      <c r="BP44" s="1271"/>
      <c r="BQ44" s="1271"/>
      <c r="BR44" s="1271"/>
      <c r="BS44" s="1271"/>
      <c r="BT44" s="1271"/>
      <c r="BU44" s="1271"/>
      <c r="BV44" s="1271"/>
      <c r="BW44" s="1271"/>
      <c r="BX44" s="1271"/>
      <c r="BY44" s="1271"/>
      <c r="BZ44" s="1271"/>
      <c r="CA44" s="1271"/>
      <c r="CB44" s="1271"/>
      <c r="CC44" s="1271"/>
      <c r="CD44" s="1271"/>
      <c r="CE44" s="1271"/>
      <c r="CF44" s="1271"/>
      <c r="CG44" s="1271"/>
      <c r="CH44" s="1271"/>
      <c r="CI44" s="1271"/>
      <c r="CJ44" s="1271"/>
      <c r="CK44" s="1271"/>
      <c r="CL44" s="1271"/>
      <c r="CM44" s="1271"/>
      <c r="CN44" s="1271"/>
      <c r="CO44" s="1271"/>
      <c r="CP44" s="1271"/>
      <c r="CQ44" s="1271"/>
      <c r="CR44" s="1271"/>
      <c r="CS44" s="1271"/>
      <c r="CT44" s="1271"/>
      <c r="CU44" s="1271"/>
      <c r="CV44" s="1271"/>
      <c r="CW44" s="1271"/>
      <c r="CX44" s="1271"/>
      <c r="CY44" s="1271"/>
      <c r="CZ44" s="1271"/>
      <c r="DA44" s="1271"/>
      <c r="DB44" s="1271"/>
      <c r="DC44" s="1272"/>
    </row>
    <row r="45" spans="2:109" x14ac:dyDescent="0.15">
      <c r="B45" s="372"/>
      <c r="AN45" s="1270"/>
      <c r="AO45" s="1271"/>
      <c r="AP45" s="1271"/>
      <c r="AQ45" s="1271"/>
      <c r="AR45" s="1271"/>
      <c r="AS45" s="1271"/>
      <c r="AT45" s="1271"/>
      <c r="AU45" s="1271"/>
      <c r="AV45" s="1271"/>
      <c r="AW45" s="1271"/>
      <c r="AX45" s="1271"/>
      <c r="AY45" s="1271"/>
      <c r="AZ45" s="1271"/>
      <c r="BA45" s="1271"/>
      <c r="BB45" s="1271"/>
      <c r="BC45" s="1271"/>
      <c r="BD45" s="1271"/>
      <c r="BE45" s="1271"/>
      <c r="BF45" s="1271"/>
      <c r="BG45" s="1271"/>
      <c r="BH45" s="1271"/>
      <c r="BI45" s="1271"/>
      <c r="BJ45" s="1271"/>
      <c r="BK45" s="1271"/>
      <c r="BL45" s="1271"/>
      <c r="BM45" s="1271"/>
      <c r="BN45" s="1271"/>
      <c r="BO45" s="1271"/>
      <c r="BP45" s="1271"/>
      <c r="BQ45" s="1271"/>
      <c r="BR45" s="1271"/>
      <c r="BS45" s="1271"/>
      <c r="BT45" s="1271"/>
      <c r="BU45" s="1271"/>
      <c r="BV45" s="1271"/>
      <c r="BW45" s="1271"/>
      <c r="BX45" s="1271"/>
      <c r="BY45" s="1271"/>
      <c r="BZ45" s="1271"/>
      <c r="CA45" s="1271"/>
      <c r="CB45" s="1271"/>
      <c r="CC45" s="1271"/>
      <c r="CD45" s="1271"/>
      <c r="CE45" s="1271"/>
      <c r="CF45" s="1271"/>
      <c r="CG45" s="1271"/>
      <c r="CH45" s="1271"/>
      <c r="CI45" s="1271"/>
      <c r="CJ45" s="1271"/>
      <c r="CK45" s="1271"/>
      <c r="CL45" s="1271"/>
      <c r="CM45" s="1271"/>
      <c r="CN45" s="1271"/>
      <c r="CO45" s="1271"/>
      <c r="CP45" s="1271"/>
      <c r="CQ45" s="1271"/>
      <c r="CR45" s="1271"/>
      <c r="CS45" s="1271"/>
      <c r="CT45" s="1271"/>
      <c r="CU45" s="1271"/>
      <c r="CV45" s="1271"/>
      <c r="CW45" s="1271"/>
      <c r="CX45" s="1271"/>
      <c r="CY45" s="1271"/>
      <c r="CZ45" s="1271"/>
      <c r="DA45" s="1271"/>
      <c r="DB45" s="1271"/>
      <c r="DC45" s="1272"/>
    </row>
    <row r="46" spans="2:109" x14ac:dyDescent="0.15">
      <c r="B46" s="372"/>
      <c r="AN46" s="1270"/>
      <c r="AO46" s="1271"/>
      <c r="AP46" s="1271"/>
      <c r="AQ46" s="1271"/>
      <c r="AR46" s="1271"/>
      <c r="AS46" s="1271"/>
      <c r="AT46" s="1271"/>
      <c r="AU46" s="1271"/>
      <c r="AV46" s="1271"/>
      <c r="AW46" s="1271"/>
      <c r="AX46" s="1271"/>
      <c r="AY46" s="1271"/>
      <c r="AZ46" s="1271"/>
      <c r="BA46" s="1271"/>
      <c r="BB46" s="1271"/>
      <c r="BC46" s="1271"/>
      <c r="BD46" s="1271"/>
      <c r="BE46" s="1271"/>
      <c r="BF46" s="1271"/>
      <c r="BG46" s="1271"/>
      <c r="BH46" s="1271"/>
      <c r="BI46" s="1271"/>
      <c r="BJ46" s="1271"/>
      <c r="BK46" s="1271"/>
      <c r="BL46" s="1271"/>
      <c r="BM46" s="1271"/>
      <c r="BN46" s="1271"/>
      <c r="BO46" s="1271"/>
      <c r="BP46" s="1271"/>
      <c r="BQ46" s="1271"/>
      <c r="BR46" s="1271"/>
      <c r="BS46" s="1271"/>
      <c r="BT46" s="1271"/>
      <c r="BU46" s="1271"/>
      <c r="BV46" s="1271"/>
      <c r="BW46" s="1271"/>
      <c r="BX46" s="1271"/>
      <c r="BY46" s="1271"/>
      <c r="BZ46" s="1271"/>
      <c r="CA46" s="1271"/>
      <c r="CB46" s="1271"/>
      <c r="CC46" s="1271"/>
      <c r="CD46" s="1271"/>
      <c r="CE46" s="1271"/>
      <c r="CF46" s="1271"/>
      <c r="CG46" s="1271"/>
      <c r="CH46" s="1271"/>
      <c r="CI46" s="1271"/>
      <c r="CJ46" s="1271"/>
      <c r="CK46" s="1271"/>
      <c r="CL46" s="1271"/>
      <c r="CM46" s="1271"/>
      <c r="CN46" s="1271"/>
      <c r="CO46" s="1271"/>
      <c r="CP46" s="1271"/>
      <c r="CQ46" s="1271"/>
      <c r="CR46" s="1271"/>
      <c r="CS46" s="1271"/>
      <c r="CT46" s="1271"/>
      <c r="CU46" s="1271"/>
      <c r="CV46" s="1271"/>
      <c r="CW46" s="1271"/>
      <c r="CX46" s="1271"/>
      <c r="CY46" s="1271"/>
      <c r="CZ46" s="1271"/>
      <c r="DA46" s="1271"/>
      <c r="DB46" s="1271"/>
      <c r="DC46" s="1272"/>
    </row>
    <row r="47" spans="2:109" x14ac:dyDescent="0.15">
      <c r="B47" s="372"/>
      <c r="AN47" s="1273"/>
      <c r="AO47" s="1274"/>
      <c r="AP47" s="1274"/>
      <c r="AQ47" s="1274"/>
      <c r="AR47" s="1274"/>
      <c r="AS47" s="1274"/>
      <c r="AT47" s="1274"/>
      <c r="AU47" s="1274"/>
      <c r="AV47" s="1274"/>
      <c r="AW47" s="1274"/>
      <c r="AX47" s="1274"/>
      <c r="AY47" s="1274"/>
      <c r="AZ47" s="1274"/>
      <c r="BA47" s="1274"/>
      <c r="BB47" s="1274"/>
      <c r="BC47" s="1274"/>
      <c r="BD47" s="1274"/>
      <c r="BE47" s="1274"/>
      <c r="BF47" s="1274"/>
      <c r="BG47" s="1274"/>
      <c r="BH47" s="1274"/>
      <c r="BI47" s="1274"/>
      <c r="BJ47" s="1274"/>
      <c r="BK47" s="1274"/>
      <c r="BL47" s="1274"/>
      <c r="BM47" s="1274"/>
      <c r="BN47" s="1274"/>
      <c r="BO47" s="1274"/>
      <c r="BP47" s="1274"/>
      <c r="BQ47" s="1274"/>
      <c r="BR47" s="1274"/>
      <c r="BS47" s="1274"/>
      <c r="BT47" s="1274"/>
      <c r="BU47" s="1274"/>
      <c r="BV47" s="1274"/>
      <c r="BW47" s="1274"/>
      <c r="BX47" s="1274"/>
      <c r="BY47" s="1274"/>
      <c r="BZ47" s="1274"/>
      <c r="CA47" s="1274"/>
      <c r="CB47" s="1274"/>
      <c r="CC47" s="1274"/>
      <c r="CD47" s="1274"/>
      <c r="CE47" s="1274"/>
      <c r="CF47" s="1274"/>
      <c r="CG47" s="1274"/>
      <c r="CH47" s="1274"/>
      <c r="CI47" s="1274"/>
      <c r="CJ47" s="1274"/>
      <c r="CK47" s="1274"/>
      <c r="CL47" s="1274"/>
      <c r="CM47" s="1274"/>
      <c r="CN47" s="1274"/>
      <c r="CO47" s="1274"/>
      <c r="CP47" s="1274"/>
      <c r="CQ47" s="1274"/>
      <c r="CR47" s="1274"/>
      <c r="CS47" s="1274"/>
      <c r="CT47" s="1274"/>
      <c r="CU47" s="1274"/>
      <c r="CV47" s="1274"/>
      <c r="CW47" s="1274"/>
      <c r="CX47" s="1274"/>
      <c r="CY47" s="1274"/>
      <c r="CZ47" s="1274"/>
      <c r="DA47" s="1274"/>
      <c r="DB47" s="1274"/>
      <c r="DC47" s="1275"/>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605</v>
      </c>
    </row>
    <row r="50" spans="1:109" x14ac:dyDescent="0.15">
      <c r="B50" s="372"/>
      <c r="G50" s="1261"/>
      <c r="H50" s="1261"/>
      <c r="I50" s="1261"/>
      <c r="J50" s="1261"/>
      <c r="K50" s="382"/>
      <c r="L50" s="382"/>
      <c r="M50" s="383"/>
      <c r="N50" s="383"/>
      <c r="AN50" s="1264"/>
      <c r="AO50" s="1265"/>
      <c r="AP50" s="1265"/>
      <c r="AQ50" s="1265"/>
      <c r="AR50" s="1265"/>
      <c r="AS50" s="1265"/>
      <c r="AT50" s="1265"/>
      <c r="AU50" s="1265"/>
      <c r="AV50" s="1265"/>
      <c r="AW50" s="1265"/>
      <c r="AX50" s="1265"/>
      <c r="AY50" s="1265"/>
      <c r="AZ50" s="1265"/>
      <c r="BA50" s="1265"/>
      <c r="BB50" s="1265"/>
      <c r="BC50" s="1265"/>
      <c r="BD50" s="1265"/>
      <c r="BE50" s="1265"/>
      <c r="BF50" s="1265"/>
      <c r="BG50" s="1265"/>
      <c r="BH50" s="1265"/>
      <c r="BI50" s="1265"/>
      <c r="BJ50" s="1265"/>
      <c r="BK50" s="1265"/>
      <c r="BL50" s="1265"/>
      <c r="BM50" s="1265"/>
      <c r="BN50" s="1265"/>
      <c r="BO50" s="1266"/>
      <c r="BP50" s="1260" t="s">
        <v>554</v>
      </c>
      <c r="BQ50" s="1260"/>
      <c r="BR50" s="1260"/>
      <c r="BS50" s="1260"/>
      <c r="BT50" s="1260"/>
      <c r="BU50" s="1260"/>
      <c r="BV50" s="1260"/>
      <c r="BW50" s="1260"/>
      <c r="BX50" s="1260" t="s">
        <v>555</v>
      </c>
      <c r="BY50" s="1260"/>
      <c r="BZ50" s="1260"/>
      <c r="CA50" s="1260"/>
      <c r="CB50" s="1260"/>
      <c r="CC50" s="1260"/>
      <c r="CD50" s="1260"/>
      <c r="CE50" s="1260"/>
      <c r="CF50" s="1260" t="s">
        <v>556</v>
      </c>
      <c r="CG50" s="1260"/>
      <c r="CH50" s="1260"/>
      <c r="CI50" s="1260"/>
      <c r="CJ50" s="1260"/>
      <c r="CK50" s="1260"/>
      <c r="CL50" s="1260"/>
      <c r="CM50" s="1260"/>
      <c r="CN50" s="1260" t="s">
        <v>557</v>
      </c>
      <c r="CO50" s="1260"/>
      <c r="CP50" s="1260"/>
      <c r="CQ50" s="1260"/>
      <c r="CR50" s="1260"/>
      <c r="CS50" s="1260"/>
      <c r="CT50" s="1260"/>
      <c r="CU50" s="1260"/>
      <c r="CV50" s="1260" t="s">
        <v>558</v>
      </c>
      <c r="CW50" s="1260"/>
      <c r="CX50" s="1260"/>
      <c r="CY50" s="1260"/>
      <c r="CZ50" s="1260"/>
      <c r="DA50" s="1260"/>
      <c r="DB50" s="1260"/>
      <c r="DC50" s="1260"/>
    </row>
    <row r="51" spans="1:109" ht="13.5" customHeight="1" x14ac:dyDescent="0.15">
      <c r="B51" s="372"/>
      <c r="G51" s="1263"/>
      <c r="H51" s="1263"/>
      <c r="I51" s="1276"/>
      <c r="J51" s="1276"/>
      <c r="K51" s="1262"/>
      <c r="L51" s="1262"/>
      <c r="M51" s="1262"/>
      <c r="N51" s="1262"/>
      <c r="AM51" s="381"/>
      <c r="AN51" s="1258" t="s">
        <v>606</v>
      </c>
      <c r="AO51" s="1258"/>
      <c r="AP51" s="1258"/>
      <c r="AQ51" s="1258"/>
      <c r="AR51" s="1258"/>
      <c r="AS51" s="1258"/>
      <c r="AT51" s="1258"/>
      <c r="AU51" s="1258"/>
      <c r="AV51" s="1258"/>
      <c r="AW51" s="1258"/>
      <c r="AX51" s="1258"/>
      <c r="AY51" s="1258"/>
      <c r="AZ51" s="1258"/>
      <c r="BA51" s="1258"/>
      <c r="BB51" s="1258" t="s">
        <v>607</v>
      </c>
      <c r="BC51" s="1258"/>
      <c r="BD51" s="1258"/>
      <c r="BE51" s="1258"/>
      <c r="BF51" s="1258"/>
      <c r="BG51" s="1258"/>
      <c r="BH51" s="1258"/>
      <c r="BI51" s="1258"/>
      <c r="BJ51" s="1258"/>
      <c r="BK51" s="1258"/>
      <c r="BL51" s="1258"/>
      <c r="BM51" s="1258"/>
      <c r="BN51" s="1258"/>
      <c r="BO51" s="1258"/>
      <c r="BP51" s="1255">
        <v>69.5</v>
      </c>
      <c r="BQ51" s="1255"/>
      <c r="BR51" s="1255"/>
      <c r="BS51" s="1255"/>
      <c r="BT51" s="1255"/>
      <c r="BU51" s="1255"/>
      <c r="BV51" s="1255"/>
      <c r="BW51" s="1255"/>
      <c r="BX51" s="1255">
        <v>82.7</v>
      </c>
      <c r="BY51" s="1255"/>
      <c r="BZ51" s="1255"/>
      <c r="CA51" s="1255"/>
      <c r="CB51" s="1255"/>
      <c r="CC51" s="1255"/>
      <c r="CD51" s="1255"/>
      <c r="CE51" s="1255"/>
      <c r="CF51" s="1255">
        <v>91</v>
      </c>
      <c r="CG51" s="1255"/>
      <c r="CH51" s="1255"/>
      <c r="CI51" s="1255"/>
      <c r="CJ51" s="1255"/>
      <c r="CK51" s="1255"/>
      <c r="CL51" s="1255"/>
      <c r="CM51" s="1255"/>
      <c r="CN51" s="1255">
        <v>98</v>
      </c>
      <c r="CO51" s="1255"/>
      <c r="CP51" s="1255"/>
      <c r="CQ51" s="1255"/>
      <c r="CR51" s="1255"/>
      <c r="CS51" s="1255"/>
      <c r="CT51" s="1255"/>
      <c r="CU51" s="1255"/>
      <c r="CV51" s="1255">
        <v>103.9</v>
      </c>
      <c r="CW51" s="1255"/>
      <c r="CX51" s="1255"/>
      <c r="CY51" s="1255"/>
      <c r="CZ51" s="1255"/>
      <c r="DA51" s="1255"/>
      <c r="DB51" s="1255"/>
      <c r="DC51" s="1255"/>
    </row>
    <row r="52" spans="1:109" x14ac:dyDescent="0.15">
      <c r="B52" s="372"/>
      <c r="G52" s="1263"/>
      <c r="H52" s="1263"/>
      <c r="I52" s="1276"/>
      <c r="J52" s="1276"/>
      <c r="K52" s="1262"/>
      <c r="L52" s="1262"/>
      <c r="M52" s="1262"/>
      <c r="N52" s="1262"/>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380"/>
      <c r="B53" s="372"/>
      <c r="G53" s="1263"/>
      <c r="H53" s="1263"/>
      <c r="I53" s="1261"/>
      <c r="J53" s="1261"/>
      <c r="K53" s="1262"/>
      <c r="L53" s="1262"/>
      <c r="M53" s="1262"/>
      <c r="N53" s="1262"/>
      <c r="AM53" s="381"/>
      <c r="AN53" s="1258"/>
      <c r="AO53" s="1258"/>
      <c r="AP53" s="1258"/>
      <c r="AQ53" s="1258"/>
      <c r="AR53" s="1258"/>
      <c r="AS53" s="1258"/>
      <c r="AT53" s="1258"/>
      <c r="AU53" s="1258"/>
      <c r="AV53" s="1258"/>
      <c r="AW53" s="1258"/>
      <c r="AX53" s="1258"/>
      <c r="AY53" s="1258"/>
      <c r="AZ53" s="1258"/>
      <c r="BA53" s="1258"/>
      <c r="BB53" s="1258" t="s">
        <v>608</v>
      </c>
      <c r="BC53" s="1258"/>
      <c r="BD53" s="1258"/>
      <c r="BE53" s="1258"/>
      <c r="BF53" s="1258"/>
      <c r="BG53" s="1258"/>
      <c r="BH53" s="1258"/>
      <c r="BI53" s="1258"/>
      <c r="BJ53" s="1258"/>
      <c r="BK53" s="1258"/>
      <c r="BL53" s="1258"/>
      <c r="BM53" s="1258"/>
      <c r="BN53" s="1258"/>
      <c r="BO53" s="1258"/>
      <c r="BP53" s="1255">
        <v>64.400000000000006</v>
      </c>
      <c r="BQ53" s="1255"/>
      <c r="BR53" s="1255"/>
      <c r="BS53" s="1255"/>
      <c r="BT53" s="1255"/>
      <c r="BU53" s="1255"/>
      <c r="BV53" s="1255"/>
      <c r="BW53" s="1255"/>
      <c r="BX53" s="1255">
        <v>65.3</v>
      </c>
      <c r="BY53" s="1255"/>
      <c r="BZ53" s="1255"/>
      <c r="CA53" s="1255"/>
      <c r="CB53" s="1255"/>
      <c r="CC53" s="1255"/>
      <c r="CD53" s="1255"/>
      <c r="CE53" s="1255"/>
      <c r="CF53" s="1255">
        <v>68.099999999999994</v>
      </c>
      <c r="CG53" s="1255"/>
      <c r="CH53" s="1255"/>
      <c r="CI53" s="1255"/>
      <c r="CJ53" s="1255"/>
      <c r="CK53" s="1255"/>
      <c r="CL53" s="1255"/>
      <c r="CM53" s="1255"/>
      <c r="CN53" s="1255">
        <v>66.8</v>
      </c>
      <c r="CO53" s="1255"/>
      <c r="CP53" s="1255"/>
      <c r="CQ53" s="1255"/>
      <c r="CR53" s="1255"/>
      <c r="CS53" s="1255"/>
      <c r="CT53" s="1255"/>
      <c r="CU53" s="1255"/>
      <c r="CV53" s="1255">
        <v>67.099999999999994</v>
      </c>
      <c r="CW53" s="1255"/>
      <c r="CX53" s="1255"/>
      <c r="CY53" s="1255"/>
      <c r="CZ53" s="1255"/>
      <c r="DA53" s="1255"/>
      <c r="DB53" s="1255"/>
      <c r="DC53" s="1255"/>
    </row>
    <row r="54" spans="1:109" x14ac:dyDescent="0.15">
      <c r="A54" s="380"/>
      <c r="B54" s="372"/>
      <c r="G54" s="1263"/>
      <c r="H54" s="1263"/>
      <c r="I54" s="1261"/>
      <c r="J54" s="1261"/>
      <c r="K54" s="1262"/>
      <c r="L54" s="1262"/>
      <c r="M54" s="1262"/>
      <c r="N54" s="1262"/>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380"/>
      <c r="B55" s="372"/>
      <c r="G55" s="1261"/>
      <c r="H55" s="1261"/>
      <c r="I55" s="1261"/>
      <c r="J55" s="1261"/>
      <c r="K55" s="1262"/>
      <c r="L55" s="1262"/>
      <c r="M55" s="1262"/>
      <c r="N55" s="1262"/>
      <c r="AN55" s="1260" t="s">
        <v>609</v>
      </c>
      <c r="AO55" s="1260"/>
      <c r="AP55" s="1260"/>
      <c r="AQ55" s="1260"/>
      <c r="AR55" s="1260"/>
      <c r="AS55" s="1260"/>
      <c r="AT55" s="1260"/>
      <c r="AU55" s="1260"/>
      <c r="AV55" s="1260"/>
      <c r="AW55" s="1260"/>
      <c r="AX55" s="1260"/>
      <c r="AY55" s="1260"/>
      <c r="AZ55" s="1260"/>
      <c r="BA55" s="1260"/>
      <c r="BB55" s="1258" t="s">
        <v>607</v>
      </c>
      <c r="BC55" s="1258"/>
      <c r="BD55" s="1258"/>
      <c r="BE55" s="1258"/>
      <c r="BF55" s="1258"/>
      <c r="BG55" s="1258"/>
      <c r="BH55" s="1258"/>
      <c r="BI55" s="1258"/>
      <c r="BJ55" s="1258"/>
      <c r="BK55" s="1258"/>
      <c r="BL55" s="1258"/>
      <c r="BM55" s="1258"/>
      <c r="BN55" s="1258"/>
      <c r="BO55" s="1258"/>
      <c r="BP55" s="1255">
        <v>34</v>
      </c>
      <c r="BQ55" s="1255"/>
      <c r="BR55" s="1255"/>
      <c r="BS55" s="1255"/>
      <c r="BT55" s="1255"/>
      <c r="BU55" s="1255"/>
      <c r="BV55" s="1255"/>
      <c r="BW55" s="1255"/>
      <c r="BX55" s="1255">
        <v>33.9</v>
      </c>
      <c r="BY55" s="1255"/>
      <c r="BZ55" s="1255"/>
      <c r="CA55" s="1255"/>
      <c r="CB55" s="1255"/>
      <c r="CC55" s="1255"/>
      <c r="CD55" s="1255"/>
      <c r="CE55" s="1255"/>
      <c r="CF55" s="1255">
        <v>31.5</v>
      </c>
      <c r="CG55" s="1255"/>
      <c r="CH55" s="1255"/>
      <c r="CI55" s="1255"/>
      <c r="CJ55" s="1255"/>
      <c r="CK55" s="1255"/>
      <c r="CL55" s="1255"/>
      <c r="CM55" s="1255"/>
      <c r="CN55" s="1255">
        <v>23.4</v>
      </c>
      <c r="CO55" s="1255"/>
      <c r="CP55" s="1255"/>
      <c r="CQ55" s="1255"/>
      <c r="CR55" s="1255"/>
      <c r="CS55" s="1255"/>
      <c r="CT55" s="1255"/>
      <c r="CU55" s="1255"/>
      <c r="CV55" s="1255">
        <v>18.2</v>
      </c>
      <c r="CW55" s="1255"/>
      <c r="CX55" s="1255"/>
      <c r="CY55" s="1255"/>
      <c r="CZ55" s="1255"/>
      <c r="DA55" s="1255"/>
      <c r="DB55" s="1255"/>
      <c r="DC55" s="1255"/>
    </row>
    <row r="56" spans="1:109" x14ac:dyDescent="0.15">
      <c r="A56" s="380"/>
      <c r="B56" s="372"/>
      <c r="G56" s="1261"/>
      <c r="H56" s="1261"/>
      <c r="I56" s="1261"/>
      <c r="J56" s="1261"/>
      <c r="K56" s="1262"/>
      <c r="L56" s="1262"/>
      <c r="M56" s="1262"/>
      <c r="N56" s="1262"/>
      <c r="AN56" s="1260"/>
      <c r="AO56" s="1260"/>
      <c r="AP56" s="1260"/>
      <c r="AQ56" s="1260"/>
      <c r="AR56" s="1260"/>
      <c r="AS56" s="1260"/>
      <c r="AT56" s="1260"/>
      <c r="AU56" s="1260"/>
      <c r="AV56" s="1260"/>
      <c r="AW56" s="1260"/>
      <c r="AX56" s="1260"/>
      <c r="AY56" s="1260"/>
      <c r="AZ56" s="1260"/>
      <c r="BA56" s="1260"/>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x14ac:dyDescent="0.15">
      <c r="B57" s="384"/>
      <c r="G57" s="1261"/>
      <c r="H57" s="1261"/>
      <c r="I57" s="1256"/>
      <c r="J57" s="1256"/>
      <c r="K57" s="1262"/>
      <c r="L57" s="1262"/>
      <c r="M57" s="1262"/>
      <c r="N57" s="1262"/>
      <c r="AM57" s="366"/>
      <c r="AN57" s="1260"/>
      <c r="AO57" s="1260"/>
      <c r="AP57" s="1260"/>
      <c r="AQ57" s="1260"/>
      <c r="AR57" s="1260"/>
      <c r="AS57" s="1260"/>
      <c r="AT57" s="1260"/>
      <c r="AU57" s="1260"/>
      <c r="AV57" s="1260"/>
      <c r="AW57" s="1260"/>
      <c r="AX57" s="1260"/>
      <c r="AY57" s="1260"/>
      <c r="AZ57" s="1260"/>
      <c r="BA57" s="1260"/>
      <c r="BB57" s="1258" t="s">
        <v>608</v>
      </c>
      <c r="BC57" s="1258"/>
      <c r="BD57" s="1258"/>
      <c r="BE57" s="1258"/>
      <c r="BF57" s="1258"/>
      <c r="BG57" s="1258"/>
      <c r="BH57" s="1258"/>
      <c r="BI57" s="1258"/>
      <c r="BJ57" s="1258"/>
      <c r="BK57" s="1258"/>
      <c r="BL57" s="1258"/>
      <c r="BM57" s="1258"/>
      <c r="BN57" s="1258"/>
      <c r="BO57" s="1258"/>
      <c r="BP57" s="1255">
        <v>61.1</v>
      </c>
      <c r="BQ57" s="1255"/>
      <c r="BR57" s="1255"/>
      <c r="BS57" s="1255"/>
      <c r="BT57" s="1255"/>
      <c r="BU57" s="1255"/>
      <c r="BV57" s="1255"/>
      <c r="BW57" s="1255"/>
      <c r="BX57" s="1255">
        <v>61.9</v>
      </c>
      <c r="BY57" s="1255"/>
      <c r="BZ57" s="1255"/>
      <c r="CA57" s="1255"/>
      <c r="CB57" s="1255"/>
      <c r="CC57" s="1255"/>
      <c r="CD57" s="1255"/>
      <c r="CE57" s="1255"/>
      <c r="CF57" s="1255">
        <v>62.7</v>
      </c>
      <c r="CG57" s="1255"/>
      <c r="CH57" s="1255"/>
      <c r="CI57" s="1255"/>
      <c r="CJ57" s="1255"/>
      <c r="CK57" s="1255"/>
      <c r="CL57" s="1255"/>
      <c r="CM57" s="1255"/>
      <c r="CN57" s="1255">
        <v>63.9</v>
      </c>
      <c r="CO57" s="1255"/>
      <c r="CP57" s="1255"/>
      <c r="CQ57" s="1255"/>
      <c r="CR57" s="1255"/>
      <c r="CS57" s="1255"/>
      <c r="CT57" s="1255"/>
      <c r="CU57" s="1255"/>
      <c r="CV57" s="1255">
        <v>64.8</v>
      </c>
      <c r="CW57" s="1255"/>
      <c r="CX57" s="1255"/>
      <c r="CY57" s="1255"/>
      <c r="CZ57" s="1255"/>
      <c r="DA57" s="1255"/>
      <c r="DB57" s="1255"/>
      <c r="DC57" s="1255"/>
      <c r="DD57" s="385"/>
      <c r="DE57" s="384"/>
    </row>
    <row r="58" spans="1:109" s="380" customFormat="1" x14ac:dyDescent="0.15">
      <c r="A58" s="366"/>
      <c r="B58" s="384"/>
      <c r="G58" s="1261"/>
      <c r="H58" s="1261"/>
      <c r="I58" s="1256"/>
      <c r="J58" s="1256"/>
      <c r="K58" s="1262"/>
      <c r="L58" s="1262"/>
      <c r="M58" s="1262"/>
      <c r="N58" s="1262"/>
      <c r="AM58" s="366"/>
      <c r="AN58" s="1260"/>
      <c r="AO58" s="1260"/>
      <c r="AP58" s="1260"/>
      <c r="AQ58" s="1260"/>
      <c r="AR58" s="1260"/>
      <c r="AS58" s="1260"/>
      <c r="AT58" s="1260"/>
      <c r="AU58" s="1260"/>
      <c r="AV58" s="1260"/>
      <c r="AW58" s="1260"/>
      <c r="AX58" s="1260"/>
      <c r="AY58" s="1260"/>
      <c r="AZ58" s="1260"/>
      <c r="BA58" s="1260"/>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610</v>
      </c>
    </row>
    <row r="64" spans="1:109" x14ac:dyDescent="0.15">
      <c r="B64" s="372"/>
      <c r="G64" s="379"/>
      <c r="I64" s="392"/>
      <c r="J64" s="392"/>
      <c r="K64" s="392"/>
      <c r="L64" s="392"/>
      <c r="M64" s="392"/>
      <c r="N64" s="393"/>
      <c r="AM64" s="379"/>
      <c r="AN64" s="379" t="s">
        <v>603</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7" t="s">
        <v>611</v>
      </c>
      <c r="AO65" s="1268"/>
      <c r="AP65" s="1268"/>
      <c r="AQ65" s="1268"/>
      <c r="AR65" s="1268"/>
      <c r="AS65" s="1268"/>
      <c r="AT65" s="1268"/>
      <c r="AU65" s="1268"/>
      <c r="AV65" s="1268"/>
      <c r="AW65" s="1268"/>
      <c r="AX65" s="1268"/>
      <c r="AY65" s="1268"/>
      <c r="AZ65" s="1268"/>
      <c r="BA65" s="1268"/>
      <c r="BB65" s="1268"/>
      <c r="BC65" s="1268"/>
      <c r="BD65" s="1268"/>
      <c r="BE65" s="1268"/>
      <c r="BF65" s="1268"/>
      <c r="BG65" s="1268"/>
      <c r="BH65" s="1268"/>
      <c r="BI65" s="1268"/>
      <c r="BJ65" s="1268"/>
      <c r="BK65" s="1268"/>
      <c r="BL65" s="1268"/>
      <c r="BM65" s="1268"/>
      <c r="BN65" s="1268"/>
      <c r="BO65" s="1268"/>
      <c r="BP65" s="1268"/>
      <c r="BQ65" s="1268"/>
      <c r="BR65" s="1268"/>
      <c r="BS65" s="1268"/>
      <c r="BT65" s="1268"/>
      <c r="BU65" s="1268"/>
      <c r="BV65" s="1268"/>
      <c r="BW65" s="1268"/>
      <c r="BX65" s="1268"/>
      <c r="BY65" s="1268"/>
      <c r="BZ65" s="1268"/>
      <c r="CA65" s="1268"/>
      <c r="CB65" s="1268"/>
      <c r="CC65" s="1268"/>
      <c r="CD65" s="1268"/>
      <c r="CE65" s="1268"/>
      <c r="CF65" s="1268"/>
      <c r="CG65" s="1268"/>
      <c r="CH65" s="1268"/>
      <c r="CI65" s="1268"/>
      <c r="CJ65" s="1268"/>
      <c r="CK65" s="1268"/>
      <c r="CL65" s="1268"/>
      <c r="CM65" s="1268"/>
      <c r="CN65" s="1268"/>
      <c r="CO65" s="1268"/>
      <c r="CP65" s="1268"/>
      <c r="CQ65" s="1268"/>
      <c r="CR65" s="1268"/>
      <c r="CS65" s="1268"/>
      <c r="CT65" s="1268"/>
      <c r="CU65" s="1268"/>
      <c r="CV65" s="1268"/>
      <c r="CW65" s="1268"/>
      <c r="CX65" s="1268"/>
      <c r="CY65" s="1268"/>
      <c r="CZ65" s="1268"/>
      <c r="DA65" s="1268"/>
      <c r="DB65" s="1268"/>
      <c r="DC65" s="1269"/>
    </row>
    <row r="66" spans="2:107" x14ac:dyDescent="0.15">
      <c r="B66" s="372"/>
      <c r="AN66" s="1270"/>
      <c r="AO66" s="1271"/>
      <c r="AP66" s="1271"/>
      <c r="AQ66" s="1271"/>
      <c r="AR66" s="1271"/>
      <c r="AS66" s="1271"/>
      <c r="AT66" s="1271"/>
      <c r="AU66" s="1271"/>
      <c r="AV66" s="1271"/>
      <c r="AW66" s="1271"/>
      <c r="AX66" s="1271"/>
      <c r="AY66" s="1271"/>
      <c r="AZ66" s="1271"/>
      <c r="BA66" s="1271"/>
      <c r="BB66" s="1271"/>
      <c r="BC66" s="1271"/>
      <c r="BD66" s="1271"/>
      <c r="BE66" s="1271"/>
      <c r="BF66" s="1271"/>
      <c r="BG66" s="1271"/>
      <c r="BH66" s="1271"/>
      <c r="BI66" s="1271"/>
      <c r="BJ66" s="1271"/>
      <c r="BK66" s="1271"/>
      <c r="BL66" s="1271"/>
      <c r="BM66" s="1271"/>
      <c r="BN66" s="1271"/>
      <c r="BO66" s="1271"/>
      <c r="BP66" s="1271"/>
      <c r="BQ66" s="1271"/>
      <c r="BR66" s="1271"/>
      <c r="BS66" s="1271"/>
      <c r="BT66" s="1271"/>
      <c r="BU66" s="1271"/>
      <c r="BV66" s="1271"/>
      <c r="BW66" s="1271"/>
      <c r="BX66" s="1271"/>
      <c r="BY66" s="1271"/>
      <c r="BZ66" s="1271"/>
      <c r="CA66" s="1271"/>
      <c r="CB66" s="1271"/>
      <c r="CC66" s="1271"/>
      <c r="CD66" s="1271"/>
      <c r="CE66" s="1271"/>
      <c r="CF66" s="1271"/>
      <c r="CG66" s="1271"/>
      <c r="CH66" s="1271"/>
      <c r="CI66" s="1271"/>
      <c r="CJ66" s="1271"/>
      <c r="CK66" s="1271"/>
      <c r="CL66" s="1271"/>
      <c r="CM66" s="1271"/>
      <c r="CN66" s="1271"/>
      <c r="CO66" s="1271"/>
      <c r="CP66" s="1271"/>
      <c r="CQ66" s="1271"/>
      <c r="CR66" s="1271"/>
      <c r="CS66" s="1271"/>
      <c r="CT66" s="1271"/>
      <c r="CU66" s="1271"/>
      <c r="CV66" s="1271"/>
      <c r="CW66" s="1271"/>
      <c r="CX66" s="1271"/>
      <c r="CY66" s="1271"/>
      <c r="CZ66" s="1271"/>
      <c r="DA66" s="1271"/>
      <c r="DB66" s="1271"/>
      <c r="DC66" s="1272"/>
    </row>
    <row r="67" spans="2:107" x14ac:dyDescent="0.15">
      <c r="B67" s="372"/>
      <c r="AN67" s="1270"/>
      <c r="AO67" s="1271"/>
      <c r="AP67" s="1271"/>
      <c r="AQ67" s="1271"/>
      <c r="AR67" s="1271"/>
      <c r="AS67" s="1271"/>
      <c r="AT67" s="1271"/>
      <c r="AU67" s="1271"/>
      <c r="AV67" s="1271"/>
      <c r="AW67" s="1271"/>
      <c r="AX67" s="1271"/>
      <c r="AY67" s="1271"/>
      <c r="AZ67" s="1271"/>
      <c r="BA67" s="1271"/>
      <c r="BB67" s="1271"/>
      <c r="BC67" s="1271"/>
      <c r="BD67" s="1271"/>
      <c r="BE67" s="1271"/>
      <c r="BF67" s="1271"/>
      <c r="BG67" s="1271"/>
      <c r="BH67" s="1271"/>
      <c r="BI67" s="1271"/>
      <c r="BJ67" s="1271"/>
      <c r="BK67" s="1271"/>
      <c r="BL67" s="1271"/>
      <c r="BM67" s="1271"/>
      <c r="BN67" s="1271"/>
      <c r="BO67" s="1271"/>
      <c r="BP67" s="1271"/>
      <c r="BQ67" s="1271"/>
      <c r="BR67" s="1271"/>
      <c r="BS67" s="1271"/>
      <c r="BT67" s="1271"/>
      <c r="BU67" s="1271"/>
      <c r="BV67" s="1271"/>
      <c r="BW67" s="1271"/>
      <c r="BX67" s="1271"/>
      <c r="BY67" s="1271"/>
      <c r="BZ67" s="1271"/>
      <c r="CA67" s="1271"/>
      <c r="CB67" s="1271"/>
      <c r="CC67" s="1271"/>
      <c r="CD67" s="1271"/>
      <c r="CE67" s="1271"/>
      <c r="CF67" s="1271"/>
      <c r="CG67" s="1271"/>
      <c r="CH67" s="1271"/>
      <c r="CI67" s="1271"/>
      <c r="CJ67" s="1271"/>
      <c r="CK67" s="1271"/>
      <c r="CL67" s="1271"/>
      <c r="CM67" s="1271"/>
      <c r="CN67" s="1271"/>
      <c r="CO67" s="1271"/>
      <c r="CP67" s="1271"/>
      <c r="CQ67" s="1271"/>
      <c r="CR67" s="1271"/>
      <c r="CS67" s="1271"/>
      <c r="CT67" s="1271"/>
      <c r="CU67" s="1271"/>
      <c r="CV67" s="1271"/>
      <c r="CW67" s="1271"/>
      <c r="CX67" s="1271"/>
      <c r="CY67" s="1271"/>
      <c r="CZ67" s="1271"/>
      <c r="DA67" s="1271"/>
      <c r="DB67" s="1271"/>
      <c r="DC67" s="1272"/>
    </row>
    <row r="68" spans="2:107" x14ac:dyDescent="0.15">
      <c r="B68" s="372"/>
      <c r="AN68" s="1270"/>
      <c r="AO68" s="1271"/>
      <c r="AP68" s="1271"/>
      <c r="AQ68" s="1271"/>
      <c r="AR68" s="1271"/>
      <c r="AS68" s="1271"/>
      <c r="AT68" s="1271"/>
      <c r="AU68" s="1271"/>
      <c r="AV68" s="1271"/>
      <c r="AW68" s="1271"/>
      <c r="AX68" s="1271"/>
      <c r="AY68" s="1271"/>
      <c r="AZ68" s="1271"/>
      <c r="BA68" s="1271"/>
      <c r="BB68" s="1271"/>
      <c r="BC68" s="1271"/>
      <c r="BD68" s="1271"/>
      <c r="BE68" s="1271"/>
      <c r="BF68" s="1271"/>
      <c r="BG68" s="1271"/>
      <c r="BH68" s="1271"/>
      <c r="BI68" s="1271"/>
      <c r="BJ68" s="1271"/>
      <c r="BK68" s="1271"/>
      <c r="BL68" s="1271"/>
      <c r="BM68" s="1271"/>
      <c r="BN68" s="1271"/>
      <c r="BO68" s="1271"/>
      <c r="BP68" s="1271"/>
      <c r="BQ68" s="1271"/>
      <c r="BR68" s="1271"/>
      <c r="BS68" s="1271"/>
      <c r="BT68" s="1271"/>
      <c r="BU68" s="1271"/>
      <c r="BV68" s="1271"/>
      <c r="BW68" s="1271"/>
      <c r="BX68" s="1271"/>
      <c r="BY68" s="1271"/>
      <c r="BZ68" s="1271"/>
      <c r="CA68" s="1271"/>
      <c r="CB68" s="1271"/>
      <c r="CC68" s="1271"/>
      <c r="CD68" s="1271"/>
      <c r="CE68" s="1271"/>
      <c r="CF68" s="1271"/>
      <c r="CG68" s="1271"/>
      <c r="CH68" s="1271"/>
      <c r="CI68" s="1271"/>
      <c r="CJ68" s="1271"/>
      <c r="CK68" s="1271"/>
      <c r="CL68" s="1271"/>
      <c r="CM68" s="1271"/>
      <c r="CN68" s="1271"/>
      <c r="CO68" s="1271"/>
      <c r="CP68" s="1271"/>
      <c r="CQ68" s="1271"/>
      <c r="CR68" s="1271"/>
      <c r="CS68" s="1271"/>
      <c r="CT68" s="1271"/>
      <c r="CU68" s="1271"/>
      <c r="CV68" s="1271"/>
      <c r="CW68" s="1271"/>
      <c r="CX68" s="1271"/>
      <c r="CY68" s="1271"/>
      <c r="CZ68" s="1271"/>
      <c r="DA68" s="1271"/>
      <c r="DB68" s="1271"/>
      <c r="DC68" s="1272"/>
    </row>
    <row r="69" spans="2:107" x14ac:dyDescent="0.15">
      <c r="B69" s="372"/>
      <c r="AN69" s="1273"/>
      <c r="AO69" s="1274"/>
      <c r="AP69" s="1274"/>
      <c r="AQ69" s="1274"/>
      <c r="AR69" s="1274"/>
      <c r="AS69" s="1274"/>
      <c r="AT69" s="1274"/>
      <c r="AU69" s="1274"/>
      <c r="AV69" s="1274"/>
      <c r="AW69" s="1274"/>
      <c r="AX69" s="1274"/>
      <c r="AY69" s="1274"/>
      <c r="AZ69" s="1274"/>
      <c r="BA69" s="1274"/>
      <c r="BB69" s="1274"/>
      <c r="BC69" s="1274"/>
      <c r="BD69" s="1274"/>
      <c r="BE69" s="1274"/>
      <c r="BF69" s="1274"/>
      <c r="BG69" s="1274"/>
      <c r="BH69" s="1274"/>
      <c r="BI69" s="1274"/>
      <c r="BJ69" s="1274"/>
      <c r="BK69" s="1274"/>
      <c r="BL69" s="1274"/>
      <c r="BM69" s="1274"/>
      <c r="BN69" s="1274"/>
      <c r="BO69" s="1274"/>
      <c r="BP69" s="1274"/>
      <c r="BQ69" s="1274"/>
      <c r="BR69" s="1274"/>
      <c r="BS69" s="1274"/>
      <c r="BT69" s="1274"/>
      <c r="BU69" s="1274"/>
      <c r="BV69" s="1274"/>
      <c r="BW69" s="1274"/>
      <c r="BX69" s="1274"/>
      <c r="BY69" s="1274"/>
      <c r="BZ69" s="1274"/>
      <c r="CA69" s="1274"/>
      <c r="CB69" s="1274"/>
      <c r="CC69" s="1274"/>
      <c r="CD69" s="1274"/>
      <c r="CE69" s="1274"/>
      <c r="CF69" s="1274"/>
      <c r="CG69" s="1274"/>
      <c r="CH69" s="1274"/>
      <c r="CI69" s="1274"/>
      <c r="CJ69" s="1274"/>
      <c r="CK69" s="1274"/>
      <c r="CL69" s="1274"/>
      <c r="CM69" s="1274"/>
      <c r="CN69" s="1274"/>
      <c r="CO69" s="1274"/>
      <c r="CP69" s="1274"/>
      <c r="CQ69" s="1274"/>
      <c r="CR69" s="1274"/>
      <c r="CS69" s="1274"/>
      <c r="CT69" s="1274"/>
      <c r="CU69" s="1274"/>
      <c r="CV69" s="1274"/>
      <c r="CW69" s="1274"/>
      <c r="CX69" s="1274"/>
      <c r="CY69" s="1274"/>
      <c r="CZ69" s="1274"/>
      <c r="DA69" s="1274"/>
      <c r="DB69" s="1274"/>
      <c r="DC69" s="1275"/>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605</v>
      </c>
    </row>
    <row r="72" spans="2:107" x14ac:dyDescent="0.15">
      <c r="B72" s="372"/>
      <c r="G72" s="1261"/>
      <c r="H72" s="1261"/>
      <c r="I72" s="1261"/>
      <c r="J72" s="1261"/>
      <c r="K72" s="382"/>
      <c r="L72" s="382"/>
      <c r="M72" s="383"/>
      <c r="N72" s="383"/>
      <c r="AN72" s="1264"/>
      <c r="AO72" s="1265"/>
      <c r="AP72" s="1265"/>
      <c r="AQ72" s="1265"/>
      <c r="AR72" s="1265"/>
      <c r="AS72" s="1265"/>
      <c r="AT72" s="1265"/>
      <c r="AU72" s="1265"/>
      <c r="AV72" s="1265"/>
      <c r="AW72" s="1265"/>
      <c r="AX72" s="1265"/>
      <c r="AY72" s="1265"/>
      <c r="AZ72" s="1265"/>
      <c r="BA72" s="1265"/>
      <c r="BB72" s="1265"/>
      <c r="BC72" s="1265"/>
      <c r="BD72" s="1265"/>
      <c r="BE72" s="1265"/>
      <c r="BF72" s="1265"/>
      <c r="BG72" s="1265"/>
      <c r="BH72" s="1265"/>
      <c r="BI72" s="1265"/>
      <c r="BJ72" s="1265"/>
      <c r="BK72" s="1265"/>
      <c r="BL72" s="1265"/>
      <c r="BM72" s="1265"/>
      <c r="BN72" s="1265"/>
      <c r="BO72" s="1266"/>
      <c r="BP72" s="1260" t="s">
        <v>554</v>
      </c>
      <c r="BQ72" s="1260"/>
      <c r="BR72" s="1260"/>
      <c r="BS72" s="1260"/>
      <c r="BT72" s="1260"/>
      <c r="BU72" s="1260"/>
      <c r="BV72" s="1260"/>
      <c r="BW72" s="1260"/>
      <c r="BX72" s="1260" t="s">
        <v>555</v>
      </c>
      <c r="BY72" s="1260"/>
      <c r="BZ72" s="1260"/>
      <c r="CA72" s="1260"/>
      <c r="CB72" s="1260"/>
      <c r="CC72" s="1260"/>
      <c r="CD72" s="1260"/>
      <c r="CE72" s="1260"/>
      <c r="CF72" s="1260" t="s">
        <v>556</v>
      </c>
      <c r="CG72" s="1260"/>
      <c r="CH72" s="1260"/>
      <c r="CI72" s="1260"/>
      <c r="CJ72" s="1260"/>
      <c r="CK72" s="1260"/>
      <c r="CL72" s="1260"/>
      <c r="CM72" s="1260"/>
      <c r="CN72" s="1260" t="s">
        <v>557</v>
      </c>
      <c r="CO72" s="1260"/>
      <c r="CP72" s="1260"/>
      <c r="CQ72" s="1260"/>
      <c r="CR72" s="1260"/>
      <c r="CS72" s="1260"/>
      <c r="CT72" s="1260"/>
      <c r="CU72" s="1260"/>
      <c r="CV72" s="1260" t="s">
        <v>558</v>
      </c>
      <c r="CW72" s="1260"/>
      <c r="CX72" s="1260"/>
      <c r="CY72" s="1260"/>
      <c r="CZ72" s="1260"/>
      <c r="DA72" s="1260"/>
      <c r="DB72" s="1260"/>
      <c r="DC72" s="1260"/>
    </row>
    <row r="73" spans="2:107" x14ac:dyDescent="0.15">
      <c r="B73" s="372"/>
      <c r="G73" s="1263"/>
      <c r="H73" s="1263"/>
      <c r="I73" s="1263"/>
      <c r="J73" s="1263"/>
      <c r="K73" s="1259"/>
      <c r="L73" s="1259"/>
      <c r="M73" s="1259"/>
      <c r="N73" s="1259"/>
      <c r="AM73" s="381"/>
      <c r="AN73" s="1258" t="s">
        <v>606</v>
      </c>
      <c r="AO73" s="1258"/>
      <c r="AP73" s="1258"/>
      <c r="AQ73" s="1258"/>
      <c r="AR73" s="1258"/>
      <c r="AS73" s="1258"/>
      <c r="AT73" s="1258"/>
      <c r="AU73" s="1258"/>
      <c r="AV73" s="1258"/>
      <c r="AW73" s="1258"/>
      <c r="AX73" s="1258"/>
      <c r="AY73" s="1258"/>
      <c r="AZ73" s="1258"/>
      <c r="BA73" s="1258"/>
      <c r="BB73" s="1258" t="s">
        <v>607</v>
      </c>
      <c r="BC73" s="1258"/>
      <c r="BD73" s="1258"/>
      <c r="BE73" s="1258"/>
      <c r="BF73" s="1258"/>
      <c r="BG73" s="1258"/>
      <c r="BH73" s="1258"/>
      <c r="BI73" s="1258"/>
      <c r="BJ73" s="1258"/>
      <c r="BK73" s="1258"/>
      <c r="BL73" s="1258"/>
      <c r="BM73" s="1258"/>
      <c r="BN73" s="1258"/>
      <c r="BO73" s="1258"/>
      <c r="BP73" s="1255">
        <v>69.5</v>
      </c>
      <c r="BQ73" s="1255"/>
      <c r="BR73" s="1255"/>
      <c r="BS73" s="1255"/>
      <c r="BT73" s="1255"/>
      <c r="BU73" s="1255"/>
      <c r="BV73" s="1255"/>
      <c r="BW73" s="1255"/>
      <c r="BX73" s="1255">
        <v>82.7</v>
      </c>
      <c r="BY73" s="1255"/>
      <c r="BZ73" s="1255"/>
      <c r="CA73" s="1255"/>
      <c r="CB73" s="1255"/>
      <c r="CC73" s="1255"/>
      <c r="CD73" s="1255"/>
      <c r="CE73" s="1255"/>
      <c r="CF73" s="1255">
        <v>91</v>
      </c>
      <c r="CG73" s="1255"/>
      <c r="CH73" s="1255"/>
      <c r="CI73" s="1255"/>
      <c r="CJ73" s="1255"/>
      <c r="CK73" s="1255"/>
      <c r="CL73" s="1255"/>
      <c r="CM73" s="1255"/>
      <c r="CN73" s="1255">
        <v>98</v>
      </c>
      <c r="CO73" s="1255"/>
      <c r="CP73" s="1255"/>
      <c r="CQ73" s="1255"/>
      <c r="CR73" s="1255"/>
      <c r="CS73" s="1255"/>
      <c r="CT73" s="1255"/>
      <c r="CU73" s="1255"/>
      <c r="CV73" s="1255">
        <v>103.9</v>
      </c>
      <c r="CW73" s="1255"/>
      <c r="CX73" s="1255"/>
      <c r="CY73" s="1255"/>
      <c r="CZ73" s="1255"/>
      <c r="DA73" s="1255"/>
      <c r="DB73" s="1255"/>
      <c r="DC73" s="1255"/>
    </row>
    <row r="74" spans="2:107" x14ac:dyDescent="0.15">
      <c r="B74" s="372"/>
      <c r="G74" s="1263"/>
      <c r="H74" s="1263"/>
      <c r="I74" s="1263"/>
      <c r="J74" s="1263"/>
      <c r="K74" s="1259"/>
      <c r="L74" s="1259"/>
      <c r="M74" s="1259"/>
      <c r="N74" s="1259"/>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372"/>
      <c r="G75" s="1263"/>
      <c r="H75" s="1263"/>
      <c r="I75" s="1261"/>
      <c r="J75" s="1261"/>
      <c r="K75" s="1262"/>
      <c r="L75" s="1262"/>
      <c r="M75" s="1262"/>
      <c r="N75" s="1262"/>
      <c r="AM75" s="381"/>
      <c r="AN75" s="1258"/>
      <c r="AO75" s="1258"/>
      <c r="AP75" s="1258"/>
      <c r="AQ75" s="1258"/>
      <c r="AR75" s="1258"/>
      <c r="AS75" s="1258"/>
      <c r="AT75" s="1258"/>
      <c r="AU75" s="1258"/>
      <c r="AV75" s="1258"/>
      <c r="AW75" s="1258"/>
      <c r="AX75" s="1258"/>
      <c r="AY75" s="1258"/>
      <c r="AZ75" s="1258"/>
      <c r="BA75" s="1258"/>
      <c r="BB75" s="1258" t="s">
        <v>612</v>
      </c>
      <c r="BC75" s="1258"/>
      <c r="BD75" s="1258"/>
      <c r="BE75" s="1258"/>
      <c r="BF75" s="1258"/>
      <c r="BG75" s="1258"/>
      <c r="BH75" s="1258"/>
      <c r="BI75" s="1258"/>
      <c r="BJ75" s="1258"/>
      <c r="BK75" s="1258"/>
      <c r="BL75" s="1258"/>
      <c r="BM75" s="1258"/>
      <c r="BN75" s="1258"/>
      <c r="BO75" s="1258"/>
      <c r="BP75" s="1255">
        <v>7.6</v>
      </c>
      <c r="BQ75" s="1255"/>
      <c r="BR75" s="1255"/>
      <c r="BS75" s="1255"/>
      <c r="BT75" s="1255"/>
      <c r="BU75" s="1255"/>
      <c r="BV75" s="1255"/>
      <c r="BW75" s="1255"/>
      <c r="BX75" s="1255">
        <v>7.9</v>
      </c>
      <c r="BY75" s="1255"/>
      <c r="BZ75" s="1255"/>
      <c r="CA75" s="1255"/>
      <c r="CB75" s="1255"/>
      <c r="CC75" s="1255"/>
      <c r="CD75" s="1255"/>
      <c r="CE75" s="1255"/>
      <c r="CF75" s="1255">
        <v>8.1999999999999993</v>
      </c>
      <c r="CG75" s="1255"/>
      <c r="CH75" s="1255"/>
      <c r="CI75" s="1255"/>
      <c r="CJ75" s="1255"/>
      <c r="CK75" s="1255"/>
      <c r="CL75" s="1255"/>
      <c r="CM75" s="1255"/>
      <c r="CN75" s="1255">
        <v>8.8000000000000007</v>
      </c>
      <c r="CO75" s="1255"/>
      <c r="CP75" s="1255"/>
      <c r="CQ75" s="1255"/>
      <c r="CR75" s="1255"/>
      <c r="CS75" s="1255"/>
      <c r="CT75" s="1255"/>
      <c r="CU75" s="1255"/>
      <c r="CV75" s="1255">
        <v>9.6999999999999993</v>
      </c>
      <c r="CW75" s="1255"/>
      <c r="CX75" s="1255"/>
      <c r="CY75" s="1255"/>
      <c r="CZ75" s="1255"/>
      <c r="DA75" s="1255"/>
      <c r="DB75" s="1255"/>
      <c r="DC75" s="1255"/>
    </row>
    <row r="76" spans="2:107" x14ac:dyDescent="0.15">
      <c r="B76" s="372"/>
      <c r="G76" s="1263"/>
      <c r="H76" s="1263"/>
      <c r="I76" s="1261"/>
      <c r="J76" s="1261"/>
      <c r="K76" s="1262"/>
      <c r="L76" s="1262"/>
      <c r="M76" s="1262"/>
      <c r="N76" s="1262"/>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372"/>
      <c r="G77" s="1261"/>
      <c r="H77" s="1261"/>
      <c r="I77" s="1261"/>
      <c r="J77" s="1261"/>
      <c r="K77" s="1259"/>
      <c r="L77" s="1259"/>
      <c r="M77" s="1259"/>
      <c r="N77" s="1259"/>
      <c r="AN77" s="1260" t="s">
        <v>609</v>
      </c>
      <c r="AO77" s="1260"/>
      <c r="AP77" s="1260"/>
      <c r="AQ77" s="1260"/>
      <c r="AR77" s="1260"/>
      <c r="AS77" s="1260"/>
      <c r="AT77" s="1260"/>
      <c r="AU77" s="1260"/>
      <c r="AV77" s="1260"/>
      <c r="AW77" s="1260"/>
      <c r="AX77" s="1260"/>
      <c r="AY77" s="1260"/>
      <c r="AZ77" s="1260"/>
      <c r="BA77" s="1260"/>
      <c r="BB77" s="1258" t="s">
        <v>607</v>
      </c>
      <c r="BC77" s="1258"/>
      <c r="BD77" s="1258"/>
      <c r="BE77" s="1258"/>
      <c r="BF77" s="1258"/>
      <c r="BG77" s="1258"/>
      <c r="BH77" s="1258"/>
      <c r="BI77" s="1258"/>
      <c r="BJ77" s="1258"/>
      <c r="BK77" s="1258"/>
      <c r="BL77" s="1258"/>
      <c r="BM77" s="1258"/>
      <c r="BN77" s="1258"/>
      <c r="BO77" s="1258"/>
      <c r="BP77" s="1255">
        <v>34</v>
      </c>
      <c r="BQ77" s="1255"/>
      <c r="BR77" s="1255"/>
      <c r="BS77" s="1255"/>
      <c r="BT77" s="1255"/>
      <c r="BU77" s="1255"/>
      <c r="BV77" s="1255"/>
      <c r="BW77" s="1255"/>
      <c r="BX77" s="1255">
        <v>33.9</v>
      </c>
      <c r="BY77" s="1255"/>
      <c r="BZ77" s="1255"/>
      <c r="CA77" s="1255"/>
      <c r="CB77" s="1255"/>
      <c r="CC77" s="1255"/>
      <c r="CD77" s="1255"/>
      <c r="CE77" s="1255"/>
      <c r="CF77" s="1255">
        <v>31.5</v>
      </c>
      <c r="CG77" s="1255"/>
      <c r="CH77" s="1255"/>
      <c r="CI77" s="1255"/>
      <c r="CJ77" s="1255"/>
      <c r="CK77" s="1255"/>
      <c r="CL77" s="1255"/>
      <c r="CM77" s="1255"/>
      <c r="CN77" s="1255">
        <v>23.4</v>
      </c>
      <c r="CO77" s="1255"/>
      <c r="CP77" s="1255"/>
      <c r="CQ77" s="1255"/>
      <c r="CR77" s="1255"/>
      <c r="CS77" s="1255"/>
      <c r="CT77" s="1255"/>
      <c r="CU77" s="1255"/>
      <c r="CV77" s="1255">
        <v>18.2</v>
      </c>
      <c r="CW77" s="1255"/>
      <c r="CX77" s="1255"/>
      <c r="CY77" s="1255"/>
      <c r="CZ77" s="1255"/>
      <c r="DA77" s="1255"/>
      <c r="DB77" s="1255"/>
      <c r="DC77" s="1255"/>
    </row>
    <row r="78" spans="2:107" x14ac:dyDescent="0.15">
      <c r="B78" s="372"/>
      <c r="G78" s="1261"/>
      <c r="H78" s="1261"/>
      <c r="I78" s="1261"/>
      <c r="J78" s="1261"/>
      <c r="K78" s="1259"/>
      <c r="L78" s="1259"/>
      <c r="M78" s="1259"/>
      <c r="N78" s="1259"/>
      <c r="AN78" s="1260"/>
      <c r="AO78" s="1260"/>
      <c r="AP78" s="1260"/>
      <c r="AQ78" s="1260"/>
      <c r="AR78" s="1260"/>
      <c r="AS78" s="1260"/>
      <c r="AT78" s="1260"/>
      <c r="AU78" s="1260"/>
      <c r="AV78" s="1260"/>
      <c r="AW78" s="1260"/>
      <c r="AX78" s="1260"/>
      <c r="AY78" s="1260"/>
      <c r="AZ78" s="1260"/>
      <c r="BA78" s="1260"/>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372"/>
      <c r="G79" s="1261"/>
      <c r="H79" s="1261"/>
      <c r="I79" s="1256"/>
      <c r="J79" s="1256"/>
      <c r="K79" s="1257"/>
      <c r="L79" s="1257"/>
      <c r="M79" s="1257"/>
      <c r="N79" s="1257"/>
      <c r="AN79" s="1260"/>
      <c r="AO79" s="1260"/>
      <c r="AP79" s="1260"/>
      <c r="AQ79" s="1260"/>
      <c r="AR79" s="1260"/>
      <c r="AS79" s="1260"/>
      <c r="AT79" s="1260"/>
      <c r="AU79" s="1260"/>
      <c r="AV79" s="1260"/>
      <c r="AW79" s="1260"/>
      <c r="AX79" s="1260"/>
      <c r="AY79" s="1260"/>
      <c r="AZ79" s="1260"/>
      <c r="BA79" s="1260"/>
      <c r="BB79" s="1258" t="s">
        <v>612</v>
      </c>
      <c r="BC79" s="1258"/>
      <c r="BD79" s="1258"/>
      <c r="BE79" s="1258"/>
      <c r="BF79" s="1258"/>
      <c r="BG79" s="1258"/>
      <c r="BH79" s="1258"/>
      <c r="BI79" s="1258"/>
      <c r="BJ79" s="1258"/>
      <c r="BK79" s="1258"/>
      <c r="BL79" s="1258"/>
      <c r="BM79" s="1258"/>
      <c r="BN79" s="1258"/>
      <c r="BO79" s="1258"/>
      <c r="BP79" s="1255">
        <v>5.9</v>
      </c>
      <c r="BQ79" s="1255"/>
      <c r="BR79" s="1255"/>
      <c r="BS79" s="1255"/>
      <c r="BT79" s="1255"/>
      <c r="BU79" s="1255"/>
      <c r="BV79" s="1255"/>
      <c r="BW79" s="1255"/>
      <c r="BX79" s="1255">
        <v>5.7</v>
      </c>
      <c r="BY79" s="1255"/>
      <c r="BZ79" s="1255"/>
      <c r="CA79" s="1255"/>
      <c r="CB79" s="1255"/>
      <c r="CC79" s="1255"/>
      <c r="CD79" s="1255"/>
      <c r="CE79" s="1255"/>
      <c r="CF79" s="1255">
        <v>5.4</v>
      </c>
      <c r="CG79" s="1255"/>
      <c r="CH79" s="1255"/>
      <c r="CI79" s="1255"/>
      <c r="CJ79" s="1255"/>
      <c r="CK79" s="1255"/>
      <c r="CL79" s="1255"/>
      <c r="CM79" s="1255"/>
      <c r="CN79" s="1255">
        <v>5.2</v>
      </c>
      <c r="CO79" s="1255"/>
      <c r="CP79" s="1255"/>
      <c r="CQ79" s="1255"/>
      <c r="CR79" s="1255"/>
      <c r="CS79" s="1255"/>
      <c r="CT79" s="1255"/>
      <c r="CU79" s="1255"/>
      <c r="CV79" s="1255">
        <v>5.2</v>
      </c>
      <c r="CW79" s="1255"/>
      <c r="CX79" s="1255"/>
      <c r="CY79" s="1255"/>
      <c r="CZ79" s="1255"/>
      <c r="DA79" s="1255"/>
      <c r="DB79" s="1255"/>
      <c r="DC79" s="1255"/>
    </row>
    <row r="80" spans="2:107" x14ac:dyDescent="0.15">
      <c r="B80" s="372"/>
      <c r="G80" s="1261"/>
      <c r="H80" s="1261"/>
      <c r="I80" s="1256"/>
      <c r="J80" s="1256"/>
      <c r="K80" s="1257"/>
      <c r="L80" s="1257"/>
      <c r="M80" s="1257"/>
      <c r="N80" s="1257"/>
      <c r="AN80" s="1260"/>
      <c r="AO80" s="1260"/>
      <c r="AP80" s="1260"/>
      <c r="AQ80" s="1260"/>
      <c r="AR80" s="1260"/>
      <c r="AS80" s="1260"/>
      <c r="AT80" s="1260"/>
      <c r="AU80" s="1260"/>
      <c r="AV80" s="1260"/>
      <c r="AW80" s="1260"/>
      <c r="AX80" s="1260"/>
      <c r="AY80" s="1260"/>
      <c r="AZ80" s="1260"/>
      <c r="BA80" s="1260"/>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87QV0G8u3hKyOCA3xAZ92IIKrHVARM7tBtqaxCyb85FMCmXj0/Bh9iU/zLUKufLrpxJ1mg3WHjoK94cdpkyHaw==" saltValue="b+bwwoiUedMk85vV+xfAU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E6A193-8C11-4AA0-A9C5-1B194B9AEACE}">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501</v>
      </c>
    </row>
  </sheetData>
  <sheetProtection algorithmName="SHA-512" hashValue="VNJob9J/aC3yGC5owQPllSpDzM4MYPSQS3gHKCQsneXj0aNrsxQkXNNfT6ZkMoz0lDs0SjXx460ceON4eLz+oA==" saltValue="0LoeKIBSGUP4eH33wDNeu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F5D838-63DC-469E-B052-A474D071E6ED}">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501</v>
      </c>
    </row>
  </sheetData>
  <sheetProtection algorithmName="SHA-512" hashValue="D2wRlVI0gKCy9fFnsuIpyu8k+9FLPiE9bdMUws6YN0LCNjYt0YoGslReMGdD7/sqLaAu5rj4HdVWnIOjNMFx4Q==" saltValue="juB2N2oTB/tvK/a9gOeiT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551</v>
      </c>
      <c r="G2" s="151"/>
      <c r="H2" s="152"/>
    </row>
    <row r="3" spans="1:8" x14ac:dyDescent="0.15">
      <c r="A3" s="148" t="s">
        <v>544</v>
      </c>
      <c r="B3" s="153"/>
      <c r="C3" s="154"/>
      <c r="D3" s="155">
        <v>46026</v>
      </c>
      <c r="E3" s="156"/>
      <c r="F3" s="157">
        <v>46457</v>
      </c>
      <c r="G3" s="158"/>
      <c r="H3" s="159"/>
    </row>
    <row r="4" spans="1:8" x14ac:dyDescent="0.15">
      <c r="A4" s="160"/>
      <c r="B4" s="161"/>
      <c r="C4" s="162"/>
      <c r="D4" s="163">
        <v>16633</v>
      </c>
      <c r="E4" s="164"/>
      <c r="F4" s="165">
        <v>24020</v>
      </c>
      <c r="G4" s="166"/>
      <c r="H4" s="167"/>
    </row>
    <row r="5" spans="1:8" x14ac:dyDescent="0.15">
      <c r="A5" s="148" t="s">
        <v>546</v>
      </c>
      <c r="B5" s="153"/>
      <c r="C5" s="154"/>
      <c r="D5" s="155">
        <v>76769</v>
      </c>
      <c r="E5" s="156"/>
      <c r="F5" s="157">
        <v>51849</v>
      </c>
      <c r="G5" s="158"/>
      <c r="H5" s="159"/>
    </row>
    <row r="6" spans="1:8" x14ac:dyDescent="0.15">
      <c r="A6" s="160"/>
      <c r="B6" s="161"/>
      <c r="C6" s="162"/>
      <c r="D6" s="163">
        <v>34323</v>
      </c>
      <c r="E6" s="164"/>
      <c r="F6" s="165">
        <v>26326</v>
      </c>
      <c r="G6" s="166"/>
      <c r="H6" s="167"/>
    </row>
    <row r="7" spans="1:8" x14ac:dyDescent="0.15">
      <c r="A7" s="148" t="s">
        <v>547</v>
      </c>
      <c r="B7" s="153"/>
      <c r="C7" s="154"/>
      <c r="D7" s="155">
        <v>91732</v>
      </c>
      <c r="E7" s="156"/>
      <c r="F7" s="157">
        <v>52191</v>
      </c>
      <c r="G7" s="158"/>
      <c r="H7" s="159"/>
    </row>
    <row r="8" spans="1:8" x14ac:dyDescent="0.15">
      <c r="A8" s="160"/>
      <c r="B8" s="161"/>
      <c r="C8" s="162"/>
      <c r="D8" s="163">
        <v>48291</v>
      </c>
      <c r="E8" s="164"/>
      <c r="F8" s="165">
        <v>26807</v>
      </c>
      <c r="G8" s="166"/>
      <c r="H8" s="167"/>
    </row>
    <row r="9" spans="1:8" x14ac:dyDescent="0.15">
      <c r="A9" s="148" t="s">
        <v>548</v>
      </c>
      <c r="B9" s="153"/>
      <c r="C9" s="154"/>
      <c r="D9" s="155">
        <v>95228</v>
      </c>
      <c r="E9" s="156"/>
      <c r="F9" s="157">
        <v>48105</v>
      </c>
      <c r="G9" s="158"/>
      <c r="H9" s="159"/>
    </row>
    <row r="10" spans="1:8" x14ac:dyDescent="0.15">
      <c r="A10" s="160"/>
      <c r="B10" s="161"/>
      <c r="C10" s="162"/>
      <c r="D10" s="163">
        <v>63682</v>
      </c>
      <c r="E10" s="164"/>
      <c r="F10" s="165">
        <v>24072</v>
      </c>
      <c r="G10" s="166"/>
      <c r="H10" s="167"/>
    </row>
    <row r="11" spans="1:8" x14ac:dyDescent="0.15">
      <c r="A11" s="148" t="s">
        <v>549</v>
      </c>
      <c r="B11" s="153"/>
      <c r="C11" s="154"/>
      <c r="D11" s="155">
        <v>78049</v>
      </c>
      <c r="E11" s="156"/>
      <c r="F11" s="157">
        <v>47446</v>
      </c>
      <c r="G11" s="158"/>
      <c r="H11" s="159"/>
    </row>
    <row r="12" spans="1:8" x14ac:dyDescent="0.15">
      <c r="A12" s="160"/>
      <c r="B12" s="161"/>
      <c r="C12" s="168"/>
      <c r="D12" s="163">
        <v>48499</v>
      </c>
      <c r="E12" s="164"/>
      <c r="F12" s="165">
        <v>24371</v>
      </c>
      <c r="G12" s="166"/>
      <c r="H12" s="167"/>
    </row>
    <row r="13" spans="1:8" x14ac:dyDescent="0.15">
      <c r="A13" s="148"/>
      <c r="B13" s="153"/>
      <c r="C13" s="169"/>
      <c r="D13" s="170">
        <v>77561</v>
      </c>
      <c r="E13" s="171"/>
      <c r="F13" s="172">
        <v>49210</v>
      </c>
      <c r="G13" s="173"/>
      <c r="H13" s="159"/>
    </row>
    <row r="14" spans="1:8" x14ac:dyDescent="0.15">
      <c r="A14" s="160"/>
      <c r="B14" s="161"/>
      <c r="C14" s="162"/>
      <c r="D14" s="163">
        <v>42286</v>
      </c>
      <c r="E14" s="164"/>
      <c r="F14" s="165">
        <v>25119</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2.4300000000000002</v>
      </c>
      <c r="C19" s="174">
        <f>ROUND(VALUE(SUBSTITUTE(実質収支比率等に係る経年分析!G$48,"▲","-")),2)</f>
        <v>3.4</v>
      </c>
      <c r="D19" s="174">
        <f>ROUND(VALUE(SUBSTITUTE(実質収支比率等に係る経年分析!H$48,"▲","-")),2)</f>
        <v>2.74</v>
      </c>
      <c r="E19" s="174">
        <f>ROUND(VALUE(SUBSTITUTE(実質収支比率等に係る経年分析!I$48,"▲","-")),2)</f>
        <v>2.82</v>
      </c>
      <c r="F19" s="174">
        <f>ROUND(VALUE(SUBSTITUTE(実質収支比率等に係る経年分析!J$48,"▲","-")),2)</f>
        <v>6.85</v>
      </c>
    </row>
    <row r="20" spans="1:11" x14ac:dyDescent="0.15">
      <c r="A20" s="174" t="s">
        <v>57</v>
      </c>
      <c r="B20" s="174">
        <f>ROUND(VALUE(SUBSTITUTE(実質収支比率等に係る経年分析!F$47,"▲","-")),2)</f>
        <v>12.55</v>
      </c>
      <c r="C20" s="174">
        <f>ROUND(VALUE(SUBSTITUTE(実質収支比率等に係る経年分析!G$47,"▲","-")),2)</f>
        <v>12.32</v>
      </c>
      <c r="D20" s="174">
        <f>ROUND(VALUE(SUBSTITUTE(実質収支比率等に係る経年分析!H$47,"▲","-")),2)</f>
        <v>11.13</v>
      </c>
      <c r="E20" s="174">
        <f>ROUND(VALUE(SUBSTITUTE(実質収支比率等に係る経年分析!I$47,"▲","-")),2)</f>
        <v>11.72</v>
      </c>
      <c r="F20" s="174">
        <f>ROUND(VALUE(SUBSTITUTE(実質収支比率等に係る経年分析!J$47,"▲","-")),2)</f>
        <v>10.75</v>
      </c>
    </row>
    <row r="21" spans="1:11" x14ac:dyDescent="0.15">
      <c r="A21" s="174" t="s">
        <v>58</v>
      </c>
      <c r="B21" s="174">
        <f>IF(ISNUMBER(VALUE(SUBSTITUTE(実質収支比率等に係る経年分析!F$49,"▲","-"))),ROUND(VALUE(SUBSTITUTE(実質収支比率等に係る経年分析!F$49,"▲","-")),2),NA())</f>
        <v>-0.38</v>
      </c>
      <c r="C21" s="174">
        <f>IF(ISNUMBER(VALUE(SUBSTITUTE(実質収支比率等に係る経年分析!G$49,"▲","-"))),ROUND(VALUE(SUBSTITUTE(実質収支比率等に係る経年分析!G$49,"▲","-")),2),NA())</f>
        <v>0.63</v>
      </c>
      <c r="D21" s="174">
        <f>IF(ISNUMBER(VALUE(SUBSTITUTE(実質収支比率等に係る経年分析!H$49,"▲","-"))),ROUND(VALUE(SUBSTITUTE(実質収支比率等に係る経年分析!H$49,"▲","-")),2),NA())</f>
        <v>-1.61</v>
      </c>
      <c r="E21" s="174">
        <f>IF(ISNUMBER(VALUE(SUBSTITUTE(実質収支比率等に係る経年分析!I$49,"▲","-"))),ROUND(VALUE(SUBSTITUTE(実質収支比率等に係る経年分析!I$49,"▲","-")),2),NA())</f>
        <v>1.05</v>
      </c>
      <c r="F21" s="174">
        <f>IF(ISNUMBER(VALUE(SUBSTITUTE(実質収支比率等に係る経年分析!J$49,"▲","-"))),ROUND(VALUE(SUBSTITUTE(実質収支比率等に係る経年分析!J$49,"▲","-")),2),NA())</f>
        <v>2.64</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#N/A</v>
      </c>
      <c r="E28" s="175">
        <f>IF(ROUND(VALUE(SUBSTITUTE(連結実質赤字比率に係る赤字・黒字の構成分析!G$42,"▲", "-")), 2) &gt;= 0, ABS(ROUND(VALUE(SUBSTITUTE(連結実質赤字比率に係る赤字・黒字の構成分析!G$42,"▲", "-")), 2)), NA())</f>
        <v>0</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土地取得特別会計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後期高齢者医療事業特別会計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0.06</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0.06</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0.06</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0.02</v>
      </c>
    </row>
    <row r="31" spans="1:11" x14ac:dyDescent="0.15">
      <c r="A31" s="175" t="str">
        <f>IF(連結実質赤字比率に係る赤字・黒字の構成分析!C$39="",NA(),連結実質赤字比率に係る赤字・黒字の構成分析!C$39)</f>
        <v>母子父子寡婦福祉資金貸付事業特別会計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0.06</v>
      </c>
    </row>
    <row r="32" spans="1:11" x14ac:dyDescent="0.15">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0.32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0.31</v>
      </c>
    </row>
    <row r="33" spans="1:16" x14ac:dyDescent="0.15">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2.04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1.1000000000000001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1.25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1.1399999999999999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1.29</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2.33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3.24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2.56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2.69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6.78</v>
      </c>
    </row>
    <row r="35" spans="1:16" x14ac:dyDescent="0.15">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8.07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9.57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9.5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10.130000000000001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11.22</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13.99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14.51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14.52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14.12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13.83</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21872</v>
      </c>
      <c r="E42" s="176"/>
      <c r="F42" s="176"/>
      <c r="G42" s="176">
        <f>'実質公債費比率（分子）の構造'!L$52</f>
        <v>20561</v>
      </c>
      <c r="H42" s="176"/>
      <c r="I42" s="176"/>
      <c r="J42" s="176">
        <f>'実質公債費比率（分子）の構造'!M$52</f>
        <v>21051</v>
      </c>
      <c r="K42" s="176"/>
      <c r="L42" s="176"/>
      <c r="M42" s="176">
        <f>'実質公債費比率（分子）の構造'!N$52</f>
        <v>20411</v>
      </c>
      <c r="N42" s="176"/>
      <c r="O42" s="176"/>
      <c r="P42" s="176">
        <f>'実質公債費比率（分子）の構造'!O$52</f>
        <v>21274</v>
      </c>
    </row>
    <row r="43" spans="1:16" x14ac:dyDescent="0.15">
      <c r="A43" s="176" t="s">
        <v>66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67</v>
      </c>
      <c r="B44" s="176">
        <f>'実質公債費比率（分子）の構造'!K$50</f>
        <v>60</v>
      </c>
      <c r="C44" s="176"/>
      <c r="D44" s="176"/>
      <c r="E44" s="176">
        <f>'実質公債費比率（分子）の構造'!L$50</f>
        <v>60</v>
      </c>
      <c r="F44" s="176"/>
      <c r="G44" s="176"/>
      <c r="H44" s="176">
        <f>'実質公債費比率（分子）の構造'!M$50</f>
        <v>59</v>
      </c>
      <c r="I44" s="176"/>
      <c r="J44" s="176"/>
      <c r="K44" s="176">
        <f>'実質公債費比率（分子）の構造'!N$50</f>
        <v>59</v>
      </c>
      <c r="L44" s="176"/>
      <c r="M44" s="176"/>
      <c r="N44" s="176">
        <f>'実質公債費比率（分子）の構造'!O$50</f>
        <v>94</v>
      </c>
      <c r="O44" s="176"/>
      <c r="P44" s="176"/>
    </row>
    <row r="45" spans="1:16" x14ac:dyDescent="0.15">
      <c r="A45" s="176" t="s">
        <v>68</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69</v>
      </c>
      <c r="B46" s="176">
        <f>'実質公債費比率（分子）の構造'!K$48</f>
        <v>5002</v>
      </c>
      <c r="C46" s="176"/>
      <c r="D46" s="176"/>
      <c r="E46" s="176">
        <f>'実質公債費比率（分子）の構造'!L$48</f>
        <v>4967</v>
      </c>
      <c r="F46" s="176"/>
      <c r="G46" s="176"/>
      <c r="H46" s="176">
        <f>'実質公債費比率（分子）の構造'!M$48</f>
        <v>4966</v>
      </c>
      <c r="I46" s="176"/>
      <c r="J46" s="176"/>
      <c r="K46" s="176">
        <f>'実質公債費比率（分子）の構造'!N$48</f>
        <v>4738</v>
      </c>
      <c r="L46" s="176"/>
      <c r="M46" s="176"/>
      <c r="N46" s="176">
        <f>'実質公債費比率（分子）の構造'!O$48</f>
        <v>4480</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23604</v>
      </c>
      <c r="C49" s="176"/>
      <c r="D49" s="176"/>
      <c r="E49" s="176">
        <f>'実質公債費比率（分子）の構造'!L$45</f>
        <v>22131</v>
      </c>
      <c r="F49" s="176"/>
      <c r="G49" s="176"/>
      <c r="H49" s="176">
        <f>'実質公債費比率（分子）の構造'!M$45</f>
        <v>23232</v>
      </c>
      <c r="I49" s="176"/>
      <c r="J49" s="176"/>
      <c r="K49" s="176">
        <f>'実質公債費比率（分子）の構造'!N$45</f>
        <v>24460</v>
      </c>
      <c r="L49" s="176"/>
      <c r="M49" s="176"/>
      <c r="N49" s="176">
        <f>'実質公債費比率（分子）の構造'!O$45</f>
        <v>25642</v>
      </c>
      <c r="O49" s="176"/>
      <c r="P49" s="176"/>
    </row>
    <row r="50" spans="1:16" x14ac:dyDescent="0.15">
      <c r="A50" s="176" t="s">
        <v>73</v>
      </c>
      <c r="B50" s="176" t="e">
        <f>NA()</f>
        <v>#N/A</v>
      </c>
      <c r="C50" s="176">
        <f>IF(ISNUMBER('実質公債費比率（分子）の構造'!K$53),'実質公債費比率（分子）の構造'!K$53,NA())</f>
        <v>6794</v>
      </c>
      <c r="D50" s="176" t="e">
        <f>NA()</f>
        <v>#N/A</v>
      </c>
      <c r="E50" s="176" t="e">
        <f>NA()</f>
        <v>#N/A</v>
      </c>
      <c r="F50" s="176">
        <f>IF(ISNUMBER('実質公債費比率（分子）の構造'!L$53),'実質公債費比率（分子）の構造'!L$53,NA())</f>
        <v>6597</v>
      </c>
      <c r="G50" s="176" t="e">
        <f>NA()</f>
        <v>#N/A</v>
      </c>
      <c r="H50" s="176" t="e">
        <f>NA()</f>
        <v>#N/A</v>
      </c>
      <c r="I50" s="176">
        <f>IF(ISNUMBER('実質公債費比率（分子）の構造'!M$53),'実質公債費比率（分子）の構造'!M$53,NA())</f>
        <v>7206</v>
      </c>
      <c r="J50" s="176" t="e">
        <f>NA()</f>
        <v>#N/A</v>
      </c>
      <c r="K50" s="176" t="e">
        <f>NA()</f>
        <v>#N/A</v>
      </c>
      <c r="L50" s="176">
        <f>IF(ISNUMBER('実質公債費比率（分子）の構造'!N$53),'実質公債費比率（分子）の構造'!N$53,NA())</f>
        <v>8846</v>
      </c>
      <c r="M50" s="176" t="e">
        <f>NA()</f>
        <v>#N/A</v>
      </c>
      <c r="N50" s="176" t="e">
        <f>NA()</f>
        <v>#N/A</v>
      </c>
      <c r="O50" s="176">
        <f>IF(ISNUMBER('実質公債費比率（分子）の構造'!O$53),'実質公債費比率（分子）の構造'!O$53,NA())</f>
        <v>8942</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180290</v>
      </c>
      <c r="E56" s="175"/>
      <c r="F56" s="175"/>
      <c r="G56" s="175">
        <f>'将来負担比率（分子）の構造'!J$52</f>
        <v>177141</v>
      </c>
      <c r="H56" s="175"/>
      <c r="I56" s="175"/>
      <c r="J56" s="175">
        <f>'将来負担比率（分子）の構造'!K$52</f>
        <v>178389</v>
      </c>
      <c r="K56" s="175"/>
      <c r="L56" s="175"/>
      <c r="M56" s="175">
        <f>'将来負担比率（分子）の構造'!L$52</f>
        <v>176323</v>
      </c>
      <c r="N56" s="175"/>
      <c r="O56" s="175"/>
      <c r="P56" s="175">
        <f>'将来負担比率（分子）の構造'!M$52</f>
        <v>170536</v>
      </c>
    </row>
    <row r="57" spans="1:16" x14ac:dyDescent="0.15">
      <c r="A57" s="175" t="s">
        <v>44</v>
      </c>
      <c r="B57" s="175"/>
      <c r="C57" s="175"/>
      <c r="D57" s="175">
        <f>'将来負担比率（分子）の構造'!I$51</f>
        <v>38120</v>
      </c>
      <c r="E57" s="175"/>
      <c r="F57" s="175"/>
      <c r="G57" s="175">
        <f>'将来負担比率（分子）の構造'!J$51</f>
        <v>35702</v>
      </c>
      <c r="H57" s="175"/>
      <c r="I57" s="175"/>
      <c r="J57" s="175">
        <f>'将来負担比率（分子）の構造'!K$51</f>
        <v>36960</v>
      </c>
      <c r="K57" s="175"/>
      <c r="L57" s="175"/>
      <c r="M57" s="175">
        <f>'将来負担比率（分子）の構造'!L$51</f>
        <v>36282</v>
      </c>
      <c r="N57" s="175"/>
      <c r="O57" s="175"/>
      <c r="P57" s="175">
        <f>'将来負担比率（分子）の構造'!M$51</f>
        <v>38075</v>
      </c>
    </row>
    <row r="58" spans="1:16" x14ac:dyDescent="0.15">
      <c r="A58" s="175" t="s">
        <v>43</v>
      </c>
      <c r="B58" s="175"/>
      <c r="C58" s="175"/>
      <c r="D58" s="175">
        <f>'将来負担比率（分子）の構造'!I$50</f>
        <v>50020</v>
      </c>
      <c r="E58" s="175"/>
      <c r="F58" s="175"/>
      <c r="G58" s="175">
        <f>'将来負担比率（分子）の構造'!J$50</f>
        <v>47954</v>
      </c>
      <c r="H58" s="175"/>
      <c r="I58" s="175"/>
      <c r="J58" s="175">
        <f>'将来負担比率（分子）の構造'!K$50</f>
        <v>45812</v>
      </c>
      <c r="K58" s="175"/>
      <c r="L58" s="175"/>
      <c r="M58" s="175">
        <f>'将来負担比率（分子）の構造'!L$50</f>
        <v>48057</v>
      </c>
      <c r="N58" s="175"/>
      <c r="O58" s="175"/>
      <c r="P58" s="175">
        <f>'将来負担比率（分子）の構造'!M$50</f>
        <v>45045</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f>'将来負担比率（分子）の構造'!I$46</f>
        <v>2129</v>
      </c>
      <c r="C61" s="175"/>
      <c r="D61" s="175"/>
      <c r="E61" s="175">
        <f>'将来負担比率（分子）の構造'!J$46</f>
        <v>2499</v>
      </c>
      <c r="F61" s="175"/>
      <c r="G61" s="175"/>
      <c r="H61" s="175">
        <f>'将来負担比率（分子）の構造'!K$46</f>
        <v>470</v>
      </c>
      <c r="I61" s="175"/>
      <c r="J61" s="175"/>
      <c r="K61" s="175">
        <f>'将来負担比率（分子）の構造'!L$46</f>
        <v>23</v>
      </c>
      <c r="L61" s="175"/>
      <c r="M61" s="175"/>
      <c r="N61" s="175">
        <f>'将来負担比率（分子）の構造'!M$46</f>
        <v>194</v>
      </c>
      <c r="O61" s="175"/>
      <c r="P61" s="175"/>
    </row>
    <row r="62" spans="1:16" x14ac:dyDescent="0.15">
      <c r="A62" s="175" t="s">
        <v>37</v>
      </c>
      <c r="B62" s="175">
        <f>'将来負担比率（分子）の構造'!I$45</f>
        <v>17159</v>
      </c>
      <c r="C62" s="175"/>
      <c r="D62" s="175"/>
      <c r="E62" s="175">
        <f>'将来負担比率（分子）の構造'!J$45</f>
        <v>16399</v>
      </c>
      <c r="F62" s="175"/>
      <c r="G62" s="175"/>
      <c r="H62" s="175">
        <f>'将来負担比率（分子）の構造'!K$45</f>
        <v>20393</v>
      </c>
      <c r="I62" s="175"/>
      <c r="J62" s="175"/>
      <c r="K62" s="175">
        <f>'将来負担比率（分子）の構造'!L$45</f>
        <v>20252</v>
      </c>
      <c r="L62" s="175"/>
      <c r="M62" s="175"/>
      <c r="N62" s="175">
        <f>'将来負担比率（分子）の構造'!M$45</f>
        <v>20228</v>
      </c>
      <c r="O62" s="175"/>
      <c r="P62" s="175"/>
    </row>
    <row r="63" spans="1:16" x14ac:dyDescent="0.15">
      <c r="A63" s="175" t="s">
        <v>36</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35</v>
      </c>
      <c r="B64" s="175">
        <f>'将来負担比率（分子）の構造'!I$43</f>
        <v>44922</v>
      </c>
      <c r="C64" s="175"/>
      <c r="D64" s="175"/>
      <c r="E64" s="175">
        <f>'将来負担比率（分子）の構造'!J$43</f>
        <v>42718</v>
      </c>
      <c r="F64" s="175"/>
      <c r="G64" s="175"/>
      <c r="H64" s="175">
        <f>'将来負担比率（分子）の構造'!K$43</f>
        <v>40942</v>
      </c>
      <c r="I64" s="175"/>
      <c r="J64" s="175"/>
      <c r="K64" s="175">
        <f>'将来負担比率（分子）の構造'!L$43</f>
        <v>40577</v>
      </c>
      <c r="L64" s="175"/>
      <c r="M64" s="175"/>
      <c r="N64" s="175">
        <f>'将来負担比率（分子）の構造'!M$43</f>
        <v>37385</v>
      </c>
      <c r="O64" s="175"/>
      <c r="P64" s="175"/>
    </row>
    <row r="65" spans="1:16" x14ac:dyDescent="0.15">
      <c r="A65" s="175" t="s">
        <v>34</v>
      </c>
      <c r="B65" s="175">
        <f>'将来負担比率（分子）の構造'!I$42</f>
        <v>199</v>
      </c>
      <c r="C65" s="175"/>
      <c r="D65" s="175"/>
      <c r="E65" s="175">
        <f>'将来負担比率（分子）の構造'!J$42</f>
        <v>144</v>
      </c>
      <c r="F65" s="175"/>
      <c r="G65" s="175"/>
      <c r="H65" s="175">
        <f>'将来負担比率（分子）の構造'!K$42</f>
        <v>86</v>
      </c>
      <c r="I65" s="175"/>
      <c r="J65" s="175"/>
      <c r="K65" s="175">
        <f>'将来負担比率（分子）の構造'!L$42</f>
        <v>347</v>
      </c>
      <c r="L65" s="175"/>
      <c r="M65" s="175"/>
      <c r="N65" s="175">
        <f>'将来負担比率（分子）の構造'!M$42</f>
        <v>892</v>
      </c>
      <c r="O65" s="175"/>
      <c r="P65" s="175"/>
    </row>
    <row r="66" spans="1:16" x14ac:dyDescent="0.15">
      <c r="A66" s="175" t="s">
        <v>33</v>
      </c>
      <c r="B66" s="175">
        <f>'将来負担比率（分子）の構造'!I$41</f>
        <v>261846</v>
      </c>
      <c r="C66" s="175"/>
      <c r="D66" s="175"/>
      <c r="E66" s="175">
        <f>'将来負担比率（分子）の構造'!J$41</f>
        <v>267543</v>
      </c>
      <c r="F66" s="175"/>
      <c r="G66" s="175"/>
      <c r="H66" s="175">
        <f>'将来負担比率（分子）の構造'!K$41</f>
        <v>276182</v>
      </c>
      <c r="I66" s="175"/>
      <c r="J66" s="175"/>
      <c r="K66" s="175">
        <f>'将来負担比率（分子）の構造'!L$41</f>
        <v>285243</v>
      </c>
      <c r="L66" s="175"/>
      <c r="M66" s="175"/>
      <c r="N66" s="175">
        <f>'将来負担比率（分子）の構造'!M$41</f>
        <v>282908</v>
      </c>
      <c r="O66" s="175"/>
      <c r="P66" s="175"/>
    </row>
    <row r="67" spans="1:16" x14ac:dyDescent="0.15">
      <c r="A67" s="175" t="s">
        <v>77</v>
      </c>
      <c r="B67" s="175" t="e">
        <f>NA()</f>
        <v>#N/A</v>
      </c>
      <c r="C67" s="175">
        <f>IF(ISNUMBER('将来負担比率（分子）の構造'!I$53), IF('将来負担比率（分子）の構造'!I$53 &lt; 0, 0, '将来負担比率（分子）の構造'!I$53), NA())</f>
        <v>57825</v>
      </c>
      <c r="D67" s="175" t="e">
        <f>NA()</f>
        <v>#N/A</v>
      </c>
      <c r="E67" s="175" t="e">
        <f>NA()</f>
        <v>#N/A</v>
      </c>
      <c r="F67" s="175">
        <f>IF(ISNUMBER('将来負担比率（分子）の構造'!J$53), IF('将来負担比率（分子）の構造'!J$53 &lt; 0, 0, '将来負担比率（分子）の構造'!J$53), NA())</f>
        <v>68507</v>
      </c>
      <c r="G67" s="175" t="e">
        <f>NA()</f>
        <v>#N/A</v>
      </c>
      <c r="H67" s="175" t="e">
        <f>NA()</f>
        <v>#N/A</v>
      </c>
      <c r="I67" s="175">
        <f>IF(ISNUMBER('将来負担比率（分子）の構造'!K$53), IF('将来負担比率（分子）の構造'!K$53 &lt; 0, 0, '将来負担比率（分子）の構造'!K$53), NA())</f>
        <v>76913</v>
      </c>
      <c r="J67" s="175" t="e">
        <f>NA()</f>
        <v>#N/A</v>
      </c>
      <c r="K67" s="175" t="e">
        <f>NA()</f>
        <v>#N/A</v>
      </c>
      <c r="L67" s="175">
        <f>IF(ISNUMBER('将来負担比率（分子）の構造'!L$53), IF('将来負担比率（分子）の構造'!L$53 &lt; 0, 0, '将来負担比率（分子）の構造'!L$53), NA())</f>
        <v>85780</v>
      </c>
      <c r="M67" s="175" t="e">
        <f>NA()</f>
        <v>#N/A</v>
      </c>
      <c r="N67" s="175" t="e">
        <f>NA()</f>
        <v>#N/A</v>
      </c>
      <c r="O67" s="175">
        <f>IF(ISNUMBER('将来負担比率（分子）の構造'!M$53), IF('将来負担比率（分子）の構造'!M$53 &lt; 0, 0, '将来負担比率（分子）の構造'!M$53), NA())</f>
        <v>87952</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11153</v>
      </c>
      <c r="C72" s="179">
        <f>基金残高に係る経年分析!G55</f>
        <v>12078</v>
      </c>
      <c r="D72" s="179">
        <f>基金残高に係る経年分析!H55</f>
        <v>10765</v>
      </c>
    </row>
    <row r="73" spans="1:16" x14ac:dyDescent="0.15">
      <c r="A73" s="178" t="s">
        <v>80</v>
      </c>
      <c r="B73" s="179">
        <f>基金残高に係る経年分析!F56</f>
        <v>6793</v>
      </c>
      <c r="C73" s="179">
        <f>基金残高に係る経年分析!G56</f>
        <v>9307</v>
      </c>
      <c r="D73" s="179">
        <f>基金残高に係る経年分析!H56</f>
        <v>9099</v>
      </c>
    </row>
    <row r="74" spans="1:16" x14ac:dyDescent="0.15">
      <c r="A74" s="178" t="s">
        <v>81</v>
      </c>
      <c r="B74" s="179">
        <f>基金残高に係る経年分析!F57</f>
        <v>26155</v>
      </c>
      <c r="C74" s="179">
        <f>基金残高に係る経年分析!G57</f>
        <v>24097</v>
      </c>
      <c r="D74" s="179">
        <f>基金残高に係る経年分析!H57</f>
        <v>22964</v>
      </c>
    </row>
  </sheetData>
  <sheetProtection algorithmName="SHA-512" hashValue="br6rTsD4/U63Qpeg/o98YAlAAi/YEA0ICkWoNwBtSIkdKeb3AKPFSpDju3dt4XZBqjQfSEHq5xs7D6mppuymeg==" saltValue="grYUpFgW8Wb6jqEGY0pa8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214</v>
      </c>
      <c r="DI1" s="754"/>
      <c r="DJ1" s="754"/>
      <c r="DK1" s="754"/>
      <c r="DL1" s="754"/>
      <c r="DM1" s="754"/>
      <c r="DN1" s="755"/>
      <c r="DO1" s="214"/>
      <c r="DP1" s="753" t="s">
        <v>215</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216</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217</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218</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219</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220</v>
      </c>
      <c r="S4" s="710"/>
      <c r="T4" s="710"/>
      <c r="U4" s="710"/>
      <c r="V4" s="710"/>
      <c r="W4" s="710"/>
      <c r="X4" s="710"/>
      <c r="Y4" s="711"/>
      <c r="Z4" s="709" t="s">
        <v>221</v>
      </c>
      <c r="AA4" s="710"/>
      <c r="AB4" s="710"/>
      <c r="AC4" s="711"/>
      <c r="AD4" s="709" t="s">
        <v>222</v>
      </c>
      <c r="AE4" s="710"/>
      <c r="AF4" s="710"/>
      <c r="AG4" s="710"/>
      <c r="AH4" s="710"/>
      <c r="AI4" s="710"/>
      <c r="AJ4" s="710"/>
      <c r="AK4" s="711"/>
      <c r="AL4" s="709" t="s">
        <v>221</v>
      </c>
      <c r="AM4" s="710"/>
      <c r="AN4" s="710"/>
      <c r="AO4" s="711"/>
      <c r="AP4" s="756" t="s">
        <v>223</v>
      </c>
      <c r="AQ4" s="756"/>
      <c r="AR4" s="756"/>
      <c r="AS4" s="756"/>
      <c r="AT4" s="756"/>
      <c r="AU4" s="756"/>
      <c r="AV4" s="756"/>
      <c r="AW4" s="756"/>
      <c r="AX4" s="756"/>
      <c r="AY4" s="756"/>
      <c r="AZ4" s="756"/>
      <c r="BA4" s="756"/>
      <c r="BB4" s="756"/>
      <c r="BC4" s="756"/>
      <c r="BD4" s="756"/>
      <c r="BE4" s="756"/>
      <c r="BF4" s="756"/>
      <c r="BG4" s="756" t="s">
        <v>224</v>
      </c>
      <c r="BH4" s="756"/>
      <c r="BI4" s="756"/>
      <c r="BJ4" s="756"/>
      <c r="BK4" s="756"/>
      <c r="BL4" s="756"/>
      <c r="BM4" s="756"/>
      <c r="BN4" s="756"/>
      <c r="BO4" s="756" t="s">
        <v>221</v>
      </c>
      <c r="BP4" s="756"/>
      <c r="BQ4" s="756"/>
      <c r="BR4" s="756"/>
      <c r="BS4" s="756" t="s">
        <v>225</v>
      </c>
      <c r="BT4" s="756"/>
      <c r="BU4" s="756"/>
      <c r="BV4" s="756"/>
      <c r="BW4" s="756"/>
      <c r="BX4" s="756"/>
      <c r="BY4" s="756"/>
      <c r="BZ4" s="756"/>
      <c r="CA4" s="756"/>
      <c r="CB4" s="756"/>
      <c r="CD4" s="709" t="s">
        <v>226</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227</v>
      </c>
      <c r="C5" s="716"/>
      <c r="D5" s="716"/>
      <c r="E5" s="716"/>
      <c r="F5" s="716"/>
      <c r="G5" s="716"/>
      <c r="H5" s="716"/>
      <c r="I5" s="716"/>
      <c r="J5" s="716"/>
      <c r="K5" s="716"/>
      <c r="L5" s="716"/>
      <c r="M5" s="716"/>
      <c r="N5" s="716"/>
      <c r="O5" s="716"/>
      <c r="P5" s="716"/>
      <c r="Q5" s="717"/>
      <c r="R5" s="712">
        <v>54302182</v>
      </c>
      <c r="S5" s="713"/>
      <c r="T5" s="713"/>
      <c r="U5" s="713"/>
      <c r="V5" s="713"/>
      <c r="W5" s="713"/>
      <c r="X5" s="713"/>
      <c r="Y5" s="738"/>
      <c r="Z5" s="751">
        <v>22.6</v>
      </c>
      <c r="AA5" s="751"/>
      <c r="AB5" s="751"/>
      <c r="AC5" s="751"/>
      <c r="AD5" s="752">
        <v>50363671</v>
      </c>
      <c r="AE5" s="752"/>
      <c r="AF5" s="752"/>
      <c r="AG5" s="752"/>
      <c r="AH5" s="752"/>
      <c r="AI5" s="752"/>
      <c r="AJ5" s="752"/>
      <c r="AK5" s="752"/>
      <c r="AL5" s="739">
        <v>50.6</v>
      </c>
      <c r="AM5" s="721"/>
      <c r="AN5" s="721"/>
      <c r="AO5" s="740"/>
      <c r="AP5" s="715" t="s">
        <v>228</v>
      </c>
      <c r="AQ5" s="716"/>
      <c r="AR5" s="716"/>
      <c r="AS5" s="716"/>
      <c r="AT5" s="716"/>
      <c r="AU5" s="716"/>
      <c r="AV5" s="716"/>
      <c r="AW5" s="716"/>
      <c r="AX5" s="716"/>
      <c r="AY5" s="716"/>
      <c r="AZ5" s="716"/>
      <c r="BA5" s="716"/>
      <c r="BB5" s="716"/>
      <c r="BC5" s="716"/>
      <c r="BD5" s="716"/>
      <c r="BE5" s="716"/>
      <c r="BF5" s="717"/>
      <c r="BG5" s="657">
        <v>48784677</v>
      </c>
      <c r="BH5" s="658"/>
      <c r="BI5" s="658"/>
      <c r="BJ5" s="658"/>
      <c r="BK5" s="658"/>
      <c r="BL5" s="658"/>
      <c r="BM5" s="658"/>
      <c r="BN5" s="659"/>
      <c r="BO5" s="695">
        <v>89.8</v>
      </c>
      <c r="BP5" s="695"/>
      <c r="BQ5" s="695"/>
      <c r="BR5" s="695"/>
      <c r="BS5" s="696">
        <v>928645</v>
      </c>
      <c r="BT5" s="696"/>
      <c r="BU5" s="696"/>
      <c r="BV5" s="696"/>
      <c r="BW5" s="696"/>
      <c r="BX5" s="696"/>
      <c r="BY5" s="696"/>
      <c r="BZ5" s="696"/>
      <c r="CA5" s="696"/>
      <c r="CB5" s="736"/>
      <c r="CD5" s="709" t="s">
        <v>223</v>
      </c>
      <c r="CE5" s="710"/>
      <c r="CF5" s="710"/>
      <c r="CG5" s="710"/>
      <c r="CH5" s="710"/>
      <c r="CI5" s="710"/>
      <c r="CJ5" s="710"/>
      <c r="CK5" s="710"/>
      <c r="CL5" s="710"/>
      <c r="CM5" s="710"/>
      <c r="CN5" s="710"/>
      <c r="CO5" s="710"/>
      <c r="CP5" s="710"/>
      <c r="CQ5" s="711"/>
      <c r="CR5" s="709" t="s">
        <v>229</v>
      </c>
      <c r="CS5" s="710"/>
      <c r="CT5" s="710"/>
      <c r="CU5" s="710"/>
      <c r="CV5" s="710"/>
      <c r="CW5" s="710"/>
      <c r="CX5" s="710"/>
      <c r="CY5" s="711"/>
      <c r="CZ5" s="709" t="s">
        <v>221</v>
      </c>
      <c r="DA5" s="710"/>
      <c r="DB5" s="710"/>
      <c r="DC5" s="711"/>
      <c r="DD5" s="709" t="s">
        <v>230</v>
      </c>
      <c r="DE5" s="710"/>
      <c r="DF5" s="710"/>
      <c r="DG5" s="710"/>
      <c r="DH5" s="710"/>
      <c r="DI5" s="710"/>
      <c r="DJ5" s="710"/>
      <c r="DK5" s="710"/>
      <c r="DL5" s="710"/>
      <c r="DM5" s="710"/>
      <c r="DN5" s="710"/>
      <c r="DO5" s="710"/>
      <c r="DP5" s="711"/>
      <c r="DQ5" s="709" t="s">
        <v>231</v>
      </c>
      <c r="DR5" s="710"/>
      <c r="DS5" s="710"/>
      <c r="DT5" s="710"/>
      <c r="DU5" s="710"/>
      <c r="DV5" s="710"/>
      <c r="DW5" s="710"/>
      <c r="DX5" s="710"/>
      <c r="DY5" s="710"/>
      <c r="DZ5" s="710"/>
      <c r="EA5" s="710"/>
      <c r="EB5" s="710"/>
      <c r="EC5" s="711"/>
    </row>
    <row r="6" spans="2:143" ht="11.25" customHeight="1" x14ac:dyDescent="0.15">
      <c r="B6" s="654" t="s">
        <v>232</v>
      </c>
      <c r="C6" s="655"/>
      <c r="D6" s="655"/>
      <c r="E6" s="655"/>
      <c r="F6" s="655"/>
      <c r="G6" s="655"/>
      <c r="H6" s="655"/>
      <c r="I6" s="655"/>
      <c r="J6" s="655"/>
      <c r="K6" s="655"/>
      <c r="L6" s="655"/>
      <c r="M6" s="655"/>
      <c r="N6" s="655"/>
      <c r="O6" s="655"/>
      <c r="P6" s="655"/>
      <c r="Q6" s="656"/>
      <c r="R6" s="657">
        <v>985744</v>
      </c>
      <c r="S6" s="658"/>
      <c r="T6" s="658"/>
      <c r="U6" s="658"/>
      <c r="V6" s="658"/>
      <c r="W6" s="658"/>
      <c r="X6" s="658"/>
      <c r="Y6" s="659"/>
      <c r="Z6" s="695">
        <v>0.4</v>
      </c>
      <c r="AA6" s="695"/>
      <c r="AB6" s="695"/>
      <c r="AC6" s="695"/>
      <c r="AD6" s="696">
        <v>985744</v>
      </c>
      <c r="AE6" s="696"/>
      <c r="AF6" s="696"/>
      <c r="AG6" s="696"/>
      <c r="AH6" s="696"/>
      <c r="AI6" s="696"/>
      <c r="AJ6" s="696"/>
      <c r="AK6" s="696"/>
      <c r="AL6" s="660">
        <v>1</v>
      </c>
      <c r="AM6" s="661"/>
      <c r="AN6" s="661"/>
      <c r="AO6" s="697"/>
      <c r="AP6" s="654" t="s">
        <v>233</v>
      </c>
      <c r="AQ6" s="655"/>
      <c r="AR6" s="655"/>
      <c r="AS6" s="655"/>
      <c r="AT6" s="655"/>
      <c r="AU6" s="655"/>
      <c r="AV6" s="655"/>
      <c r="AW6" s="655"/>
      <c r="AX6" s="655"/>
      <c r="AY6" s="655"/>
      <c r="AZ6" s="655"/>
      <c r="BA6" s="655"/>
      <c r="BB6" s="655"/>
      <c r="BC6" s="655"/>
      <c r="BD6" s="655"/>
      <c r="BE6" s="655"/>
      <c r="BF6" s="656"/>
      <c r="BG6" s="657">
        <v>48784677</v>
      </c>
      <c r="BH6" s="658"/>
      <c r="BI6" s="658"/>
      <c r="BJ6" s="658"/>
      <c r="BK6" s="658"/>
      <c r="BL6" s="658"/>
      <c r="BM6" s="658"/>
      <c r="BN6" s="659"/>
      <c r="BO6" s="695">
        <v>89.8</v>
      </c>
      <c r="BP6" s="695"/>
      <c r="BQ6" s="695"/>
      <c r="BR6" s="695"/>
      <c r="BS6" s="696">
        <v>928645</v>
      </c>
      <c r="BT6" s="696"/>
      <c r="BU6" s="696"/>
      <c r="BV6" s="696"/>
      <c r="BW6" s="696"/>
      <c r="BX6" s="696"/>
      <c r="BY6" s="696"/>
      <c r="BZ6" s="696"/>
      <c r="CA6" s="696"/>
      <c r="CB6" s="736"/>
      <c r="CD6" s="715" t="s">
        <v>234</v>
      </c>
      <c r="CE6" s="716"/>
      <c r="CF6" s="716"/>
      <c r="CG6" s="716"/>
      <c r="CH6" s="716"/>
      <c r="CI6" s="716"/>
      <c r="CJ6" s="716"/>
      <c r="CK6" s="716"/>
      <c r="CL6" s="716"/>
      <c r="CM6" s="716"/>
      <c r="CN6" s="716"/>
      <c r="CO6" s="716"/>
      <c r="CP6" s="716"/>
      <c r="CQ6" s="717"/>
      <c r="CR6" s="657">
        <v>776768</v>
      </c>
      <c r="CS6" s="658"/>
      <c r="CT6" s="658"/>
      <c r="CU6" s="658"/>
      <c r="CV6" s="658"/>
      <c r="CW6" s="658"/>
      <c r="CX6" s="658"/>
      <c r="CY6" s="659"/>
      <c r="CZ6" s="739">
        <v>0.3</v>
      </c>
      <c r="DA6" s="721"/>
      <c r="DB6" s="721"/>
      <c r="DC6" s="741"/>
      <c r="DD6" s="663" t="s">
        <v>235</v>
      </c>
      <c r="DE6" s="658"/>
      <c r="DF6" s="658"/>
      <c r="DG6" s="658"/>
      <c r="DH6" s="658"/>
      <c r="DI6" s="658"/>
      <c r="DJ6" s="658"/>
      <c r="DK6" s="658"/>
      <c r="DL6" s="658"/>
      <c r="DM6" s="658"/>
      <c r="DN6" s="658"/>
      <c r="DO6" s="658"/>
      <c r="DP6" s="659"/>
      <c r="DQ6" s="663">
        <v>772587</v>
      </c>
      <c r="DR6" s="658"/>
      <c r="DS6" s="658"/>
      <c r="DT6" s="658"/>
      <c r="DU6" s="658"/>
      <c r="DV6" s="658"/>
      <c r="DW6" s="658"/>
      <c r="DX6" s="658"/>
      <c r="DY6" s="658"/>
      <c r="DZ6" s="658"/>
      <c r="EA6" s="658"/>
      <c r="EB6" s="658"/>
      <c r="EC6" s="694"/>
    </row>
    <row r="7" spans="2:143" ht="11.25" customHeight="1" x14ac:dyDescent="0.15">
      <c r="B7" s="654" t="s">
        <v>236</v>
      </c>
      <c r="C7" s="655"/>
      <c r="D7" s="655"/>
      <c r="E7" s="655"/>
      <c r="F7" s="655"/>
      <c r="G7" s="655"/>
      <c r="H7" s="655"/>
      <c r="I7" s="655"/>
      <c r="J7" s="655"/>
      <c r="K7" s="655"/>
      <c r="L7" s="655"/>
      <c r="M7" s="655"/>
      <c r="N7" s="655"/>
      <c r="O7" s="655"/>
      <c r="P7" s="655"/>
      <c r="Q7" s="656"/>
      <c r="R7" s="657">
        <v>15388</v>
      </c>
      <c r="S7" s="658"/>
      <c r="T7" s="658"/>
      <c r="U7" s="658"/>
      <c r="V7" s="658"/>
      <c r="W7" s="658"/>
      <c r="X7" s="658"/>
      <c r="Y7" s="659"/>
      <c r="Z7" s="695">
        <v>0</v>
      </c>
      <c r="AA7" s="695"/>
      <c r="AB7" s="695"/>
      <c r="AC7" s="695"/>
      <c r="AD7" s="696">
        <v>15388</v>
      </c>
      <c r="AE7" s="696"/>
      <c r="AF7" s="696"/>
      <c r="AG7" s="696"/>
      <c r="AH7" s="696"/>
      <c r="AI7" s="696"/>
      <c r="AJ7" s="696"/>
      <c r="AK7" s="696"/>
      <c r="AL7" s="660">
        <v>0</v>
      </c>
      <c r="AM7" s="661"/>
      <c r="AN7" s="661"/>
      <c r="AO7" s="697"/>
      <c r="AP7" s="654" t="s">
        <v>237</v>
      </c>
      <c r="AQ7" s="655"/>
      <c r="AR7" s="655"/>
      <c r="AS7" s="655"/>
      <c r="AT7" s="655"/>
      <c r="AU7" s="655"/>
      <c r="AV7" s="655"/>
      <c r="AW7" s="655"/>
      <c r="AX7" s="655"/>
      <c r="AY7" s="655"/>
      <c r="AZ7" s="655"/>
      <c r="BA7" s="655"/>
      <c r="BB7" s="655"/>
      <c r="BC7" s="655"/>
      <c r="BD7" s="655"/>
      <c r="BE7" s="655"/>
      <c r="BF7" s="656"/>
      <c r="BG7" s="657">
        <v>23847486</v>
      </c>
      <c r="BH7" s="658"/>
      <c r="BI7" s="658"/>
      <c r="BJ7" s="658"/>
      <c r="BK7" s="658"/>
      <c r="BL7" s="658"/>
      <c r="BM7" s="658"/>
      <c r="BN7" s="659"/>
      <c r="BO7" s="695">
        <v>43.9</v>
      </c>
      <c r="BP7" s="695"/>
      <c r="BQ7" s="695"/>
      <c r="BR7" s="695"/>
      <c r="BS7" s="696">
        <v>928645</v>
      </c>
      <c r="BT7" s="696"/>
      <c r="BU7" s="696"/>
      <c r="BV7" s="696"/>
      <c r="BW7" s="696"/>
      <c r="BX7" s="696"/>
      <c r="BY7" s="696"/>
      <c r="BZ7" s="696"/>
      <c r="CA7" s="696"/>
      <c r="CB7" s="736"/>
      <c r="CD7" s="654" t="s">
        <v>238</v>
      </c>
      <c r="CE7" s="655"/>
      <c r="CF7" s="655"/>
      <c r="CG7" s="655"/>
      <c r="CH7" s="655"/>
      <c r="CI7" s="655"/>
      <c r="CJ7" s="655"/>
      <c r="CK7" s="655"/>
      <c r="CL7" s="655"/>
      <c r="CM7" s="655"/>
      <c r="CN7" s="655"/>
      <c r="CO7" s="655"/>
      <c r="CP7" s="655"/>
      <c r="CQ7" s="656"/>
      <c r="CR7" s="657">
        <v>29923745</v>
      </c>
      <c r="CS7" s="658"/>
      <c r="CT7" s="658"/>
      <c r="CU7" s="658"/>
      <c r="CV7" s="658"/>
      <c r="CW7" s="658"/>
      <c r="CX7" s="658"/>
      <c r="CY7" s="659"/>
      <c r="CZ7" s="695">
        <v>12.9</v>
      </c>
      <c r="DA7" s="695"/>
      <c r="DB7" s="695"/>
      <c r="DC7" s="695"/>
      <c r="DD7" s="663">
        <v>11852889</v>
      </c>
      <c r="DE7" s="658"/>
      <c r="DF7" s="658"/>
      <c r="DG7" s="658"/>
      <c r="DH7" s="658"/>
      <c r="DI7" s="658"/>
      <c r="DJ7" s="658"/>
      <c r="DK7" s="658"/>
      <c r="DL7" s="658"/>
      <c r="DM7" s="658"/>
      <c r="DN7" s="658"/>
      <c r="DO7" s="658"/>
      <c r="DP7" s="659"/>
      <c r="DQ7" s="663">
        <v>15741625</v>
      </c>
      <c r="DR7" s="658"/>
      <c r="DS7" s="658"/>
      <c r="DT7" s="658"/>
      <c r="DU7" s="658"/>
      <c r="DV7" s="658"/>
      <c r="DW7" s="658"/>
      <c r="DX7" s="658"/>
      <c r="DY7" s="658"/>
      <c r="DZ7" s="658"/>
      <c r="EA7" s="658"/>
      <c r="EB7" s="658"/>
      <c r="EC7" s="694"/>
    </row>
    <row r="8" spans="2:143" ht="11.25" customHeight="1" x14ac:dyDescent="0.15">
      <c r="B8" s="654" t="s">
        <v>239</v>
      </c>
      <c r="C8" s="655"/>
      <c r="D8" s="655"/>
      <c r="E8" s="655"/>
      <c r="F8" s="655"/>
      <c r="G8" s="655"/>
      <c r="H8" s="655"/>
      <c r="I8" s="655"/>
      <c r="J8" s="655"/>
      <c r="K8" s="655"/>
      <c r="L8" s="655"/>
      <c r="M8" s="655"/>
      <c r="N8" s="655"/>
      <c r="O8" s="655"/>
      <c r="P8" s="655"/>
      <c r="Q8" s="656"/>
      <c r="R8" s="657">
        <v>164763</v>
      </c>
      <c r="S8" s="658"/>
      <c r="T8" s="658"/>
      <c r="U8" s="658"/>
      <c r="V8" s="658"/>
      <c r="W8" s="658"/>
      <c r="X8" s="658"/>
      <c r="Y8" s="659"/>
      <c r="Z8" s="695">
        <v>0.1</v>
      </c>
      <c r="AA8" s="695"/>
      <c r="AB8" s="695"/>
      <c r="AC8" s="695"/>
      <c r="AD8" s="696">
        <v>164763</v>
      </c>
      <c r="AE8" s="696"/>
      <c r="AF8" s="696"/>
      <c r="AG8" s="696"/>
      <c r="AH8" s="696"/>
      <c r="AI8" s="696"/>
      <c r="AJ8" s="696"/>
      <c r="AK8" s="696"/>
      <c r="AL8" s="660">
        <v>0.2</v>
      </c>
      <c r="AM8" s="661"/>
      <c r="AN8" s="661"/>
      <c r="AO8" s="697"/>
      <c r="AP8" s="654" t="s">
        <v>240</v>
      </c>
      <c r="AQ8" s="655"/>
      <c r="AR8" s="655"/>
      <c r="AS8" s="655"/>
      <c r="AT8" s="655"/>
      <c r="AU8" s="655"/>
      <c r="AV8" s="655"/>
      <c r="AW8" s="655"/>
      <c r="AX8" s="655"/>
      <c r="AY8" s="655"/>
      <c r="AZ8" s="655"/>
      <c r="BA8" s="655"/>
      <c r="BB8" s="655"/>
      <c r="BC8" s="655"/>
      <c r="BD8" s="655"/>
      <c r="BE8" s="655"/>
      <c r="BF8" s="656"/>
      <c r="BG8" s="657">
        <v>669961</v>
      </c>
      <c r="BH8" s="658"/>
      <c r="BI8" s="658"/>
      <c r="BJ8" s="658"/>
      <c r="BK8" s="658"/>
      <c r="BL8" s="658"/>
      <c r="BM8" s="658"/>
      <c r="BN8" s="659"/>
      <c r="BO8" s="695">
        <v>1.2</v>
      </c>
      <c r="BP8" s="695"/>
      <c r="BQ8" s="695"/>
      <c r="BR8" s="695"/>
      <c r="BS8" s="696" t="s">
        <v>235</v>
      </c>
      <c r="BT8" s="696"/>
      <c r="BU8" s="696"/>
      <c r="BV8" s="696"/>
      <c r="BW8" s="696"/>
      <c r="BX8" s="696"/>
      <c r="BY8" s="696"/>
      <c r="BZ8" s="696"/>
      <c r="CA8" s="696"/>
      <c r="CB8" s="736"/>
      <c r="CD8" s="654" t="s">
        <v>241</v>
      </c>
      <c r="CE8" s="655"/>
      <c r="CF8" s="655"/>
      <c r="CG8" s="655"/>
      <c r="CH8" s="655"/>
      <c r="CI8" s="655"/>
      <c r="CJ8" s="655"/>
      <c r="CK8" s="655"/>
      <c r="CL8" s="655"/>
      <c r="CM8" s="655"/>
      <c r="CN8" s="655"/>
      <c r="CO8" s="655"/>
      <c r="CP8" s="655"/>
      <c r="CQ8" s="656"/>
      <c r="CR8" s="657">
        <v>94264630</v>
      </c>
      <c r="CS8" s="658"/>
      <c r="CT8" s="658"/>
      <c r="CU8" s="658"/>
      <c r="CV8" s="658"/>
      <c r="CW8" s="658"/>
      <c r="CX8" s="658"/>
      <c r="CY8" s="659"/>
      <c r="CZ8" s="695">
        <v>40.6</v>
      </c>
      <c r="DA8" s="695"/>
      <c r="DB8" s="695"/>
      <c r="DC8" s="695"/>
      <c r="DD8" s="663">
        <v>1323453</v>
      </c>
      <c r="DE8" s="658"/>
      <c r="DF8" s="658"/>
      <c r="DG8" s="658"/>
      <c r="DH8" s="658"/>
      <c r="DI8" s="658"/>
      <c r="DJ8" s="658"/>
      <c r="DK8" s="658"/>
      <c r="DL8" s="658"/>
      <c r="DM8" s="658"/>
      <c r="DN8" s="658"/>
      <c r="DO8" s="658"/>
      <c r="DP8" s="659"/>
      <c r="DQ8" s="663">
        <v>39010620</v>
      </c>
      <c r="DR8" s="658"/>
      <c r="DS8" s="658"/>
      <c r="DT8" s="658"/>
      <c r="DU8" s="658"/>
      <c r="DV8" s="658"/>
      <c r="DW8" s="658"/>
      <c r="DX8" s="658"/>
      <c r="DY8" s="658"/>
      <c r="DZ8" s="658"/>
      <c r="EA8" s="658"/>
      <c r="EB8" s="658"/>
      <c r="EC8" s="694"/>
    </row>
    <row r="9" spans="2:143" ht="11.25" customHeight="1" x14ac:dyDescent="0.15">
      <c r="B9" s="654" t="s">
        <v>242</v>
      </c>
      <c r="C9" s="655"/>
      <c r="D9" s="655"/>
      <c r="E9" s="655"/>
      <c r="F9" s="655"/>
      <c r="G9" s="655"/>
      <c r="H9" s="655"/>
      <c r="I9" s="655"/>
      <c r="J9" s="655"/>
      <c r="K9" s="655"/>
      <c r="L9" s="655"/>
      <c r="M9" s="655"/>
      <c r="N9" s="655"/>
      <c r="O9" s="655"/>
      <c r="P9" s="655"/>
      <c r="Q9" s="656"/>
      <c r="R9" s="657">
        <v>159045</v>
      </c>
      <c r="S9" s="658"/>
      <c r="T9" s="658"/>
      <c r="U9" s="658"/>
      <c r="V9" s="658"/>
      <c r="W9" s="658"/>
      <c r="X9" s="658"/>
      <c r="Y9" s="659"/>
      <c r="Z9" s="695">
        <v>0.1</v>
      </c>
      <c r="AA9" s="695"/>
      <c r="AB9" s="695"/>
      <c r="AC9" s="695"/>
      <c r="AD9" s="696">
        <v>159045</v>
      </c>
      <c r="AE9" s="696"/>
      <c r="AF9" s="696"/>
      <c r="AG9" s="696"/>
      <c r="AH9" s="696"/>
      <c r="AI9" s="696"/>
      <c r="AJ9" s="696"/>
      <c r="AK9" s="696"/>
      <c r="AL9" s="660">
        <v>0.2</v>
      </c>
      <c r="AM9" s="661"/>
      <c r="AN9" s="661"/>
      <c r="AO9" s="697"/>
      <c r="AP9" s="654" t="s">
        <v>243</v>
      </c>
      <c r="AQ9" s="655"/>
      <c r="AR9" s="655"/>
      <c r="AS9" s="655"/>
      <c r="AT9" s="655"/>
      <c r="AU9" s="655"/>
      <c r="AV9" s="655"/>
      <c r="AW9" s="655"/>
      <c r="AX9" s="655"/>
      <c r="AY9" s="655"/>
      <c r="AZ9" s="655"/>
      <c r="BA9" s="655"/>
      <c r="BB9" s="655"/>
      <c r="BC9" s="655"/>
      <c r="BD9" s="655"/>
      <c r="BE9" s="655"/>
      <c r="BF9" s="656"/>
      <c r="BG9" s="657">
        <v>18787106</v>
      </c>
      <c r="BH9" s="658"/>
      <c r="BI9" s="658"/>
      <c r="BJ9" s="658"/>
      <c r="BK9" s="658"/>
      <c r="BL9" s="658"/>
      <c r="BM9" s="658"/>
      <c r="BN9" s="659"/>
      <c r="BO9" s="695">
        <v>34.6</v>
      </c>
      <c r="BP9" s="695"/>
      <c r="BQ9" s="695"/>
      <c r="BR9" s="695"/>
      <c r="BS9" s="696" t="s">
        <v>235</v>
      </c>
      <c r="BT9" s="696"/>
      <c r="BU9" s="696"/>
      <c r="BV9" s="696"/>
      <c r="BW9" s="696"/>
      <c r="BX9" s="696"/>
      <c r="BY9" s="696"/>
      <c r="BZ9" s="696"/>
      <c r="CA9" s="696"/>
      <c r="CB9" s="736"/>
      <c r="CD9" s="654" t="s">
        <v>244</v>
      </c>
      <c r="CE9" s="655"/>
      <c r="CF9" s="655"/>
      <c r="CG9" s="655"/>
      <c r="CH9" s="655"/>
      <c r="CI9" s="655"/>
      <c r="CJ9" s="655"/>
      <c r="CK9" s="655"/>
      <c r="CL9" s="655"/>
      <c r="CM9" s="655"/>
      <c r="CN9" s="655"/>
      <c r="CO9" s="655"/>
      <c r="CP9" s="655"/>
      <c r="CQ9" s="656"/>
      <c r="CR9" s="657">
        <v>31501961</v>
      </c>
      <c r="CS9" s="658"/>
      <c r="CT9" s="658"/>
      <c r="CU9" s="658"/>
      <c r="CV9" s="658"/>
      <c r="CW9" s="658"/>
      <c r="CX9" s="658"/>
      <c r="CY9" s="659"/>
      <c r="CZ9" s="695">
        <v>13.6</v>
      </c>
      <c r="DA9" s="695"/>
      <c r="DB9" s="695"/>
      <c r="DC9" s="695"/>
      <c r="DD9" s="663">
        <v>935677</v>
      </c>
      <c r="DE9" s="658"/>
      <c r="DF9" s="658"/>
      <c r="DG9" s="658"/>
      <c r="DH9" s="658"/>
      <c r="DI9" s="658"/>
      <c r="DJ9" s="658"/>
      <c r="DK9" s="658"/>
      <c r="DL9" s="658"/>
      <c r="DM9" s="658"/>
      <c r="DN9" s="658"/>
      <c r="DO9" s="658"/>
      <c r="DP9" s="659"/>
      <c r="DQ9" s="663">
        <v>11524310</v>
      </c>
      <c r="DR9" s="658"/>
      <c r="DS9" s="658"/>
      <c r="DT9" s="658"/>
      <c r="DU9" s="658"/>
      <c r="DV9" s="658"/>
      <c r="DW9" s="658"/>
      <c r="DX9" s="658"/>
      <c r="DY9" s="658"/>
      <c r="DZ9" s="658"/>
      <c r="EA9" s="658"/>
      <c r="EB9" s="658"/>
      <c r="EC9" s="694"/>
    </row>
    <row r="10" spans="2:143" ht="11.25" customHeight="1" x14ac:dyDescent="0.15">
      <c r="B10" s="654" t="s">
        <v>245</v>
      </c>
      <c r="C10" s="655"/>
      <c r="D10" s="655"/>
      <c r="E10" s="655"/>
      <c r="F10" s="655"/>
      <c r="G10" s="655"/>
      <c r="H10" s="655"/>
      <c r="I10" s="655"/>
      <c r="J10" s="655"/>
      <c r="K10" s="655"/>
      <c r="L10" s="655"/>
      <c r="M10" s="655"/>
      <c r="N10" s="655"/>
      <c r="O10" s="655"/>
      <c r="P10" s="655"/>
      <c r="Q10" s="656"/>
      <c r="R10" s="657" t="s">
        <v>235</v>
      </c>
      <c r="S10" s="658"/>
      <c r="T10" s="658"/>
      <c r="U10" s="658"/>
      <c r="V10" s="658"/>
      <c r="W10" s="658"/>
      <c r="X10" s="658"/>
      <c r="Y10" s="659"/>
      <c r="Z10" s="695" t="s">
        <v>235</v>
      </c>
      <c r="AA10" s="695"/>
      <c r="AB10" s="695"/>
      <c r="AC10" s="695"/>
      <c r="AD10" s="696" t="s">
        <v>137</v>
      </c>
      <c r="AE10" s="696"/>
      <c r="AF10" s="696"/>
      <c r="AG10" s="696"/>
      <c r="AH10" s="696"/>
      <c r="AI10" s="696"/>
      <c r="AJ10" s="696"/>
      <c r="AK10" s="696"/>
      <c r="AL10" s="660" t="s">
        <v>137</v>
      </c>
      <c r="AM10" s="661"/>
      <c r="AN10" s="661"/>
      <c r="AO10" s="697"/>
      <c r="AP10" s="654" t="s">
        <v>246</v>
      </c>
      <c r="AQ10" s="655"/>
      <c r="AR10" s="655"/>
      <c r="AS10" s="655"/>
      <c r="AT10" s="655"/>
      <c r="AU10" s="655"/>
      <c r="AV10" s="655"/>
      <c r="AW10" s="655"/>
      <c r="AX10" s="655"/>
      <c r="AY10" s="655"/>
      <c r="AZ10" s="655"/>
      <c r="BA10" s="655"/>
      <c r="BB10" s="655"/>
      <c r="BC10" s="655"/>
      <c r="BD10" s="655"/>
      <c r="BE10" s="655"/>
      <c r="BF10" s="656"/>
      <c r="BG10" s="657">
        <v>1129983</v>
      </c>
      <c r="BH10" s="658"/>
      <c r="BI10" s="658"/>
      <c r="BJ10" s="658"/>
      <c r="BK10" s="658"/>
      <c r="BL10" s="658"/>
      <c r="BM10" s="658"/>
      <c r="BN10" s="659"/>
      <c r="BO10" s="695">
        <v>2.1</v>
      </c>
      <c r="BP10" s="695"/>
      <c r="BQ10" s="695"/>
      <c r="BR10" s="695"/>
      <c r="BS10" s="696" t="s">
        <v>235</v>
      </c>
      <c r="BT10" s="696"/>
      <c r="BU10" s="696"/>
      <c r="BV10" s="696"/>
      <c r="BW10" s="696"/>
      <c r="BX10" s="696"/>
      <c r="BY10" s="696"/>
      <c r="BZ10" s="696"/>
      <c r="CA10" s="696"/>
      <c r="CB10" s="736"/>
      <c r="CD10" s="654" t="s">
        <v>247</v>
      </c>
      <c r="CE10" s="655"/>
      <c r="CF10" s="655"/>
      <c r="CG10" s="655"/>
      <c r="CH10" s="655"/>
      <c r="CI10" s="655"/>
      <c r="CJ10" s="655"/>
      <c r="CK10" s="655"/>
      <c r="CL10" s="655"/>
      <c r="CM10" s="655"/>
      <c r="CN10" s="655"/>
      <c r="CO10" s="655"/>
      <c r="CP10" s="655"/>
      <c r="CQ10" s="656"/>
      <c r="CR10" s="657" t="s">
        <v>235</v>
      </c>
      <c r="CS10" s="658"/>
      <c r="CT10" s="658"/>
      <c r="CU10" s="658"/>
      <c r="CV10" s="658"/>
      <c r="CW10" s="658"/>
      <c r="CX10" s="658"/>
      <c r="CY10" s="659"/>
      <c r="CZ10" s="695" t="s">
        <v>235</v>
      </c>
      <c r="DA10" s="695"/>
      <c r="DB10" s="695"/>
      <c r="DC10" s="695"/>
      <c r="DD10" s="663" t="s">
        <v>235</v>
      </c>
      <c r="DE10" s="658"/>
      <c r="DF10" s="658"/>
      <c r="DG10" s="658"/>
      <c r="DH10" s="658"/>
      <c r="DI10" s="658"/>
      <c r="DJ10" s="658"/>
      <c r="DK10" s="658"/>
      <c r="DL10" s="658"/>
      <c r="DM10" s="658"/>
      <c r="DN10" s="658"/>
      <c r="DO10" s="658"/>
      <c r="DP10" s="659"/>
      <c r="DQ10" s="663" t="s">
        <v>248</v>
      </c>
      <c r="DR10" s="658"/>
      <c r="DS10" s="658"/>
      <c r="DT10" s="658"/>
      <c r="DU10" s="658"/>
      <c r="DV10" s="658"/>
      <c r="DW10" s="658"/>
      <c r="DX10" s="658"/>
      <c r="DY10" s="658"/>
      <c r="DZ10" s="658"/>
      <c r="EA10" s="658"/>
      <c r="EB10" s="658"/>
      <c r="EC10" s="694"/>
    </row>
    <row r="11" spans="2:143" ht="11.25" customHeight="1" x14ac:dyDescent="0.15">
      <c r="B11" s="654" t="s">
        <v>249</v>
      </c>
      <c r="C11" s="655"/>
      <c r="D11" s="655"/>
      <c r="E11" s="655"/>
      <c r="F11" s="655"/>
      <c r="G11" s="655"/>
      <c r="H11" s="655"/>
      <c r="I11" s="655"/>
      <c r="J11" s="655"/>
      <c r="K11" s="655"/>
      <c r="L11" s="655"/>
      <c r="M11" s="655"/>
      <c r="N11" s="655"/>
      <c r="O11" s="655"/>
      <c r="P11" s="655"/>
      <c r="Q11" s="656"/>
      <c r="R11" s="657">
        <v>10700723</v>
      </c>
      <c r="S11" s="658"/>
      <c r="T11" s="658"/>
      <c r="U11" s="658"/>
      <c r="V11" s="658"/>
      <c r="W11" s="658"/>
      <c r="X11" s="658"/>
      <c r="Y11" s="659"/>
      <c r="Z11" s="660">
        <v>4.4000000000000004</v>
      </c>
      <c r="AA11" s="661"/>
      <c r="AB11" s="661"/>
      <c r="AC11" s="662"/>
      <c r="AD11" s="663">
        <v>10700723</v>
      </c>
      <c r="AE11" s="658"/>
      <c r="AF11" s="658"/>
      <c r="AG11" s="658"/>
      <c r="AH11" s="658"/>
      <c r="AI11" s="658"/>
      <c r="AJ11" s="658"/>
      <c r="AK11" s="659"/>
      <c r="AL11" s="660">
        <v>10.8</v>
      </c>
      <c r="AM11" s="661"/>
      <c r="AN11" s="661"/>
      <c r="AO11" s="697"/>
      <c r="AP11" s="654" t="s">
        <v>250</v>
      </c>
      <c r="AQ11" s="655"/>
      <c r="AR11" s="655"/>
      <c r="AS11" s="655"/>
      <c r="AT11" s="655"/>
      <c r="AU11" s="655"/>
      <c r="AV11" s="655"/>
      <c r="AW11" s="655"/>
      <c r="AX11" s="655"/>
      <c r="AY11" s="655"/>
      <c r="AZ11" s="655"/>
      <c r="BA11" s="655"/>
      <c r="BB11" s="655"/>
      <c r="BC11" s="655"/>
      <c r="BD11" s="655"/>
      <c r="BE11" s="655"/>
      <c r="BF11" s="656"/>
      <c r="BG11" s="657">
        <v>3260436</v>
      </c>
      <c r="BH11" s="658"/>
      <c r="BI11" s="658"/>
      <c r="BJ11" s="658"/>
      <c r="BK11" s="658"/>
      <c r="BL11" s="658"/>
      <c r="BM11" s="658"/>
      <c r="BN11" s="659"/>
      <c r="BO11" s="695">
        <v>6</v>
      </c>
      <c r="BP11" s="695"/>
      <c r="BQ11" s="695"/>
      <c r="BR11" s="695"/>
      <c r="BS11" s="696">
        <v>928645</v>
      </c>
      <c r="BT11" s="696"/>
      <c r="BU11" s="696"/>
      <c r="BV11" s="696"/>
      <c r="BW11" s="696"/>
      <c r="BX11" s="696"/>
      <c r="BY11" s="696"/>
      <c r="BZ11" s="696"/>
      <c r="CA11" s="696"/>
      <c r="CB11" s="736"/>
      <c r="CD11" s="654" t="s">
        <v>251</v>
      </c>
      <c r="CE11" s="655"/>
      <c r="CF11" s="655"/>
      <c r="CG11" s="655"/>
      <c r="CH11" s="655"/>
      <c r="CI11" s="655"/>
      <c r="CJ11" s="655"/>
      <c r="CK11" s="655"/>
      <c r="CL11" s="655"/>
      <c r="CM11" s="655"/>
      <c r="CN11" s="655"/>
      <c r="CO11" s="655"/>
      <c r="CP11" s="655"/>
      <c r="CQ11" s="656"/>
      <c r="CR11" s="657">
        <v>3214006</v>
      </c>
      <c r="CS11" s="658"/>
      <c r="CT11" s="658"/>
      <c r="CU11" s="658"/>
      <c r="CV11" s="658"/>
      <c r="CW11" s="658"/>
      <c r="CX11" s="658"/>
      <c r="CY11" s="659"/>
      <c r="CZ11" s="695">
        <v>1.4</v>
      </c>
      <c r="DA11" s="695"/>
      <c r="DB11" s="695"/>
      <c r="DC11" s="695"/>
      <c r="DD11" s="663">
        <v>961393</v>
      </c>
      <c r="DE11" s="658"/>
      <c r="DF11" s="658"/>
      <c r="DG11" s="658"/>
      <c r="DH11" s="658"/>
      <c r="DI11" s="658"/>
      <c r="DJ11" s="658"/>
      <c r="DK11" s="658"/>
      <c r="DL11" s="658"/>
      <c r="DM11" s="658"/>
      <c r="DN11" s="658"/>
      <c r="DO11" s="658"/>
      <c r="DP11" s="659"/>
      <c r="DQ11" s="663">
        <v>1580180</v>
      </c>
      <c r="DR11" s="658"/>
      <c r="DS11" s="658"/>
      <c r="DT11" s="658"/>
      <c r="DU11" s="658"/>
      <c r="DV11" s="658"/>
      <c r="DW11" s="658"/>
      <c r="DX11" s="658"/>
      <c r="DY11" s="658"/>
      <c r="DZ11" s="658"/>
      <c r="EA11" s="658"/>
      <c r="EB11" s="658"/>
      <c r="EC11" s="694"/>
    </row>
    <row r="12" spans="2:143" ht="11.25" customHeight="1" x14ac:dyDescent="0.15">
      <c r="B12" s="654" t="s">
        <v>252</v>
      </c>
      <c r="C12" s="655"/>
      <c r="D12" s="655"/>
      <c r="E12" s="655"/>
      <c r="F12" s="655"/>
      <c r="G12" s="655"/>
      <c r="H12" s="655"/>
      <c r="I12" s="655"/>
      <c r="J12" s="655"/>
      <c r="K12" s="655"/>
      <c r="L12" s="655"/>
      <c r="M12" s="655"/>
      <c r="N12" s="655"/>
      <c r="O12" s="655"/>
      <c r="P12" s="655"/>
      <c r="Q12" s="656"/>
      <c r="R12" s="657">
        <v>52377</v>
      </c>
      <c r="S12" s="658"/>
      <c r="T12" s="658"/>
      <c r="U12" s="658"/>
      <c r="V12" s="658"/>
      <c r="W12" s="658"/>
      <c r="X12" s="658"/>
      <c r="Y12" s="659"/>
      <c r="Z12" s="695">
        <v>0</v>
      </c>
      <c r="AA12" s="695"/>
      <c r="AB12" s="695"/>
      <c r="AC12" s="695"/>
      <c r="AD12" s="696">
        <v>52377</v>
      </c>
      <c r="AE12" s="696"/>
      <c r="AF12" s="696"/>
      <c r="AG12" s="696"/>
      <c r="AH12" s="696"/>
      <c r="AI12" s="696"/>
      <c r="AJ12" s="696"/>
      <c r="AK12" s="696"/>
      <c r="AL12" s="660">
        <v>0.1</v>
      </c>
      <c r="AM12" s="661"/>
      <c r="AN12" s="661"/>
      <c r="AO12" s="697"/>
      <c r="AP12" s="654" t="s">
        <v>253</v>
      </c>
      <c r="AQ12" s="655"/>
      <c r="AR12" s="655"/>
      <c r="AS12" s="655"/>
      <c r="AT12" s="655"/>
      <c r="AU12" s="655"/>
      <c r="AV12" s="655"/>
      <c r="AW12" s="655"/>
      <c r="AX12" s="655"/>
      <c r="AY12" s="655"/>
      <c r="AZ12" s="655"/>
      <c r="BA12" s="655"/>
      <c r="BB12" s="655"/>
      <c r="BC12" s="655"/>
      <c r="BD12" s="655"/>
      <c r="BE12" s="655"/>
      <c r="BF12" s="656"/>
      <c r="BG12" s="657">
        <v>21061322</v>
      </c>
      <c r="BH12" s="658"/>
      <c r="BI12" s="658"/>
      <c r="BJ12" s="658"/>
      <c r="BK12" s="658"/>
      <c r="BL12" s="658"/>
      <c r="BM12" s="658"/>
      <c r="BN12" s="659"/>
      <c r="BO12" s="695">
        <v>38.799999999999997</v>
      </c>
      <c r="BP12" s="695"/>
      <c r="BQ12" s="695"/>
      <c r="BR12" s="695"/>
      <c r="BS12" s="696" t="s">
        <v>235</v>
      </c>
      <c r="BT12" s="696"/>
      <c r="BU12" s="696"/>
      <c r="BV12" s="696"/>
      <c r="BW12" s="696"/>
      <c r="BX12" s="696"/>
      <c r="BY12" s="696"/>
      <c r="BZ12" s="696"/>
      <c r="CA12" s="696"/>
      <c r="CB12" s="736"/>
      <c r="CD12" s="654" t="s">
        <v>254</v>
      </c>
      <c r="CE12" s="655"/>
      <c r="CF12" s="655"/>
      <c r="CG12" s="655"/>
      <c r="CH12" s="655"/>
      <c r="CI12" s="655"/>
      <c r="CJ12" s="655"/>
      <c r="CK12" s="655"/>
      <c r="CL12" s="655"/>
      <c r="CM12" s="655"/>
      <c r="CN12" s="655"/>
      <c r="CO12" s="655"/>
      <c r="CP12" s="655"/>
      <c r="CQ12" s="656"/>
      <c r="CR12" s="657">
        <v>5059364</v>
      </c>
      <c r="CS12" s="658"/>
      <c r="CT12" s="658"/>
      <c r="CU12" s="658"/>
      <c r="CV12" s="658"/>
      <c r="CW12" s="658"/>
      <c r="CX12" s="658"/>
      <c r="CY12" s="659"/>
      <c r="CZ12" s="695">
        <v>2.2000000000000002</v>
      </c>
      <c r="DA12" s="695"/>
      <c r="DB12" s="695"/>
      <c r="DC12" s="695"/>
      <c r="DD12" s="663">
        <v>311058</v>
      </c>
      <c r="DE12" s="658"/>
      <c r="DF12" s="658"/>
      <c r="DG12" s="658"/>
      <c r="DH12" s="658"/>
      <c r="DI12" s="658"/>
      <c r="DJ12" s="658"/>
      <c r="DK12" s="658"/>
      <c r="DL12" s="658"/>
      <c r="DM12" s="658"/>
      <c r="DN12" s="658"/>
      <c r="DO12" s="658"/>
      <c r="DP12" s="659"/>
      <c r="DQ12" s="663">
        <v>2424196</v>
      </c>
      <c r="DR12" s="658"/>
      <c r="DS12" s="658"/>
      <c r="DT12" s="658"/>
      <c r="DU12" s="658"/>
      <c r="DV12" s="658"/>
      <c r="DW12" s="658"/>
      <c r="DX12" s="658"/>
      <c r="DY12" s="658"/>
      <c r="DZ12" s="658"/>
      <c r="EA12" s="658"/>
      <c r="EB12" s="658"/>
      <c r="EC12" s="694"/>
    </row>
    <row r="13" spans="2:143" ht="11.25" customHeight="1" x14ac:dyDescent="0.15">
      <c r="B13" s="654" t="s">
        <v>255</v>
      </c>
      <c r="C13" s="655"/>
      <c r="D13" s="655"/>
      <c r="E13" s="655"/>
      <c r="F13" s="655"/>
      <c r="G13" s="655"/>
      <c r="H13" s="655"/>
      <c r="I13" s="655"/>
      <c r="J13" s="655"/>
      <c r="K13" s="655"/>
      <c r="L13" s="655"/>
      <c r="M13" s="655"/>
      <c r="N13" s="655"/>
      <c r="O13" s="655"/>
      <c r="P13" s="655"/>
      <c r="Q13" s="656"/>
      <c r="R13" s="657" t="s">
        <v>235</v>
      </c>
      <c r="S13" s="658"/>
      <c r="T13" s="658"/>
      <c r="U13" s="658"/>
      <c r="V13" s="658"/>
      <c r="W13" s="658"/>
      <c r="X13" s="658"/>
      <c r="Y13" s="659"/>
      <c r="Z13" s="695" t="s">
        <v>248</v>
      </c>
      <c r="AA13" s="695"/>
      <c r="AB13" s="695"/>
      <c r="AC13" s="695"/>
      <c r="AD13" s="696" t="s">
        <v>248</v>
      </c>
      <c r="AE13" s="696"/>
      <c r="AF13" s="696"/>
      <c r="AG13" s="696"/>
      <c r="AH13" s="696"/>
      <c r="AI13" s="696"/>
      <c r="AJ13" s="696"/>
      <c r="AK13" s="696"/>
      <c r="AL13" s="660" t="s">
        <v>235</v>
      </c>
      <c r="AM13" s="661"/>
      <c r="AN13" s="661"/>
      <c r="AO13" s="697"/>
      <c r="AP13" s="654" t="s">
        <v>256</v>
      </c>
      <c r="AQ13" s="655"/>
      <c r="AR13" s="655"/>
      <c r="AS13" s="655"/>
      <c r="AT13" s="655"/>
      <c r="AU13" s="655"/>
      <c r="AV13" s="655"/>
      <c r="AW13" s="655"/>
      <c r="AX13" s="655"/>
      <c r="AY13" s="655"/>
      <c r="AZ13" s="655"/>
      <c r="BA13" s="655"/>
      <c r="BB13" s="655"/>
      <c r="BC13" s="655"/>
      <c r="BD13" s="655"/>
      <c r="BE13" s="655"/>
      <c r="BF13" s="656"/>
      <c r="BG13" s="657">
        <v>20754381</v>
      </c>
      <c r="BH13" s="658"/>
      <c r="BI13" s="658"/>
      <c r="BJ13" s="658"/>
      <c r="BK13" s="658"/>
      <c r="BL13" s="658"/>
      <c r="BM13" s="658"/>
      <c r="BN13" s="659"/>
      <c r="BO13" s="695">
        <v>38.200000000000003</v>
      </c>
      <c r="BP13" s="695"/>
      <c r="BQ13" s="695"/>
      <c r="BR13" s="695"/>
      <c r="BS13" s="696" t="s">
        <v>235</v>
      </c>
      <c r="BT13" s="696"/>
      <c r="BU13" s="696"/>
      <c r="BV13" s="696"/>
      <c r="BW13" s="696"/>
      <c r="BX13" s="696"/>
      <c r="BY13" s="696"/>
      <c r="BZ13" s="696"/>
      <c r="CA13" s="696"/>
      <c r="CB13" s="736"/>
      <c r="CD13" s="654" t="s">
        <v>257</v>
      </c>
      <c r="CE13" s="655"/>
      <c r="CF13" s="655"/>
      <c r="CG13" s="655"/>
      <c r="CH13" s="655"/>
      <c r="CI13" s="655"/>
      <c r="CJ13" s="655"/>
      <c r="CK13" s="655"/>
      <c r="CL13" s="655"/>
      <c r="CM13" s="655"/>
      <c r="CN13" s="655"/>
      <c r="CO13" s="655"/>
      <c r="CP13" s="655"/>
      <c r="CQ13" s="656"/>
      <c r="CR13" s="657">
        <v>22739974</v>
      </c>
      <c r="CS13" s="658"/>
      <c r="CT13" s="658"/>
      <c r="CU13" s="658"/>
      <c r="CV13" s="658"/>
      <c r="CW13" s="658"/>
      <c r="CX13" s="658"/>
      <c r="CY13" s="659"/>
      <c r="CZ13" s="695">
        <v>9.8000000000000007</v>
      </c>
      <c r="DA13" s="695"/>
      <c r="DB13" s="695"/>
      <c r="DC13" s="695"/>
      <c r="DD13" s="663">
        <v>11781339</v>
      </c>
      <c r="DE13" s="658"/>
      <c r="DF13" s="658"/>
      <c r="DG13" s="658"/>
      <c r="DH13" s="658"/>
      <c r="DI13" s="658"/>
      <c r="DJ13" s="658"/>
      <c r="DK13" s="658"/>
      <c r="DL13" s="658"/>
      <c r="DM13" s="658"/>
      <c r="DN13" s="658"/>
      <c r="DO13" s="658"/>
      <c r="DP13" s="659"/>
      <c r="DQ13" s="663">
        <v>10895192</v>
      </c>
      <c r="DR13" s="658"/>
      <c r="DS13" s="658"/>
      <c r="DT13" s="658"/>
      <c r="DU13" s="658"/>
      <c r="DV13" s="658"/>
      <c r="DW13" s="658"/>
      <c r="DX13" s="658"/>
      <c r="DY13" s="658"/>
      <c r="DZ13" s="658"/>
      <c r="EA13" s="658"/>
      <c r="EB13" s="658"/>
      <c r="EC13" s="694"/>
    </row>
    <row r="14" spans="2:143" ht="11.25" customHeight="1" x14ac:dyDescent="0.15">
      <c r="B14" s="654" t="s">
        <v>258</v>
      </c>
      <c r="C14" s="655"/>
      <c r="D14" s="655"/>
      <c r="E14" s="655"/>
      <c r="F14" s="655"/>
      <c r="G14" s="655"/>
      <c r="H14" s="655"/>
      <c r="I14" s="655"/>
      <c r="J14" s="655"/>
      <c r="K14" s="655"/>
      <c r="L14" s="655"/>
      <c r="M14" s="655"/>
      <c r="N14" s="655"/>
      <c r="O14" s="655"/>
      <c r="P14" s="655"/>
      <c r="Q14" s="656"/>
      <c r="R14" s="657">
        <v>1975</v>
      </c>
      <c r="S14" s="658"/>
      <c r="T14" s="658"/>
      <c r="U14" s="658"/>
      <c r="V14" s="658"/>
      <c r="W14" s="658"/>
      <c r="X14" s="658"/>
      <c r="Y14" s="659"/>
      <c r="Z14" s="695">
        <v>0</v>
      </c>
      <c r="AA14" s="695"/>
      <c r="AB14" s="695"/>
      <c r="AC14" s="695"/>
      <c r="AD14" s="696">
        <v>1975</v>
      </c>
      <c r="AE14" s="696"/>
      <c r="AF14" s="696"/>
      <c r="AG14" s="696"/>
      <c r="AH14" s="696"/>
      <c r="AI14" s="696"/>
      <c r="AJ14" s="696"/>
      <c r="AK14" s="696"/>
      <c r="AL14" s="660">
        <v>0</v>
      </c>
      <c r="AM14" s="661"/>
      <c r="AN14" s="661"/>
      <c r="AO14" s="697"/>
      <c r="AP14" s="654" t="s">
        <v>259</v>
      </c>
      <c r="AQ14" s="655"/>
      <c r="AR14" s="655"/>
      <c r="AS14" s="655"/>
      <c r="AT14" s="655"/>
      <c r="AU14" s="655"/>
      <c r="AV14" s="655"/>
      <c r="AW14" s="655"/>
      <c r="AX14" s="655"/>
      <c r="AY14" s="655"/>
      <c r="AZ14" s="655"/>
      <c r="BA14" s="655"/>
      <c r="BB14" s="655"/>
      <c r="BC14" s="655"/>
      <c r="BD14" s="655"/>
      <c r="BE14" s="655"/>
      <c r="BF14" s="656"/>
      <c r="BG14" s="657">
        <v>1061159</v>
      </c>
      <c r="BH14" s="658"/>
      <c r="BI14" s="658"/>
      <c r="BJ14" s="658"/>
      <c r="BK14" s="658"/>
      <c r="BL14" s="658"/>
      <c r="BM14" s="658"/>
      <c r="BN14" s="659"/>
      <c r="BO14" s="695">
        <v>2</v>
      </c>
      <c r="BP14" s="695"/>
      <c r="BQ14" s="695"/>
      <c r="BR14" s="695"/>
      <c r="BS14" s="696" t="s">
        <v>248</v>
      </c>
      <c r="BT14" s="696"/>
      <c r="BU14" s="696"/>
      <c r="BV14" s="696"/>
      <c r="BW14" s="696"/>
      <c r="BX14" s="696"/>
      <c r="BY14" s="696"/>
      <c r="BZ14" s="696"/>
      <c r="CA14" s="696"/>
      <c r="CB14" s="736"/>
      <c r="CD14" s="654" t="s">
        <v>260</v>
      </c>
      <c r="CE14" s="655"/>
      <c r="CF14" s="655"/>
      <c r="CG14" s="655"/>
      <c r="CH14" s="655"/>
      <c r="CI14" s="655"/>
      <c r="CJ14" s="655"/>
      <c r="CK14" s="655"/>
      <c r="CL14" s="655"/>
      <c r="CM14" s="655"/>
      <c r="CN14" s="655"/>
      <c r="CO14" s="655"/>
      <c r="CP14" s="655"/>
      <c r="CQ14" s="656"/>
      <c r="CR14" s="657">
        <v>4550432</v>
      </c>
      <c r="CS14" s="658"/>
      <c r="CT14" s="658"/>
      <c r="CU14" s="658"/>
      <c r="CV14" s="658"/>
      <c r="CW14" s="658"/>
      <c r="CX14" s="658"/>
      <c r="CY14" s="659"/>
      <c r="CZ14" s="695">
        <v>2</v>
      </c>
      <c r="DA14" s="695"/>
      <c r="DB14" s="695"/>
      <c r="DC14" s="695"/>
      <c r="DD14" s="663">
        <v>201964</v>
      </c>
      <c r="DE14" s="658"/>
      <c r="DF14" s="658"/>
      <c r="DG14" s="658"/>
      <c r="DH14" s="658"/>
      <c r="DI14" s="658"/>
      <c r="DJ14" s="658"/>
      <c r="DK14" s="658"/>
      <c r="DL14" s="658"/>
      <c r="DM14" s="658"/>
      <c r="DN14" s="658"/>
      <c r="DO14" s="658"/>
      <c r="DP14" s="659"/>
      <c r="DQ14" s="663">
        <v>3709683</v>
      </c>
      <c r="DR14" s="658"/>
      <c r="DS14" s="658"/>
      <c r="DT14" s="658"/>
      <c r="DU14" s="658"/>
      <c r="DV14" s="658"/>
      <c r="DW14" s="658"/>
      <c r="DX14" s="658"/>
      <c r="DY14" s="658"/>
      <c r="DZ14" s="658"/>
      <c r="EA14" s="658"/>
      <c r="EB14" s="658"/>
      <c r="EC14" s="694"/>
    </row>
    <row r="15" spans="2:143" ht="11.25" customHeight="1" x14ac:dyDescent="0.15">
      <c r="B15" s="654" t="s">
        <v>261</v>
      </c>
      <c r="C15" s="655"/>
      <c r="D15" s="655"/>
      <c r="E15" s="655"/>
      <c r="F15" s="655"/>
      <c r="G15" s="655"/>
      <c r="H15" s="655"/>
      <c r="I15" s="655"/>
      <c r="J15" s="655"/>
      <c r="K15" s="655"/>
      <c r="L15" s="655"/>
      <c r="M15" s="655"/>
      <c r="N15" s="655"/>
      <c r="O15" s="655"/>
      <c r="P15" s="655"/>
      <c r="Q15" s="656"/>
      <c r="R15" s="657" t="s">
        <v>137</v>
      </c>
      <c r="S15" s="658"/>
      <c r="T15" s="658"/>
      <c r="U15" s="658"/>
      <c r="V15" s="658"/>
      <c r="W15" s="658"/>
      <c r="X15" s="658"/>
      <c r="Y15" s="659"/>
      <c r="Z15" s="695" t="s">
        <v>235</v>
      </c>
      <c r="AA15" s="695"/>
      <c r="AB15" s="695"/>
      <c r="AC15" s="695"/>
      <c r="AD15" s="696" t="s">
        <v>235</v>
      </c>
      <c r="AE15" s="696"/>
      <c r="AF15" s="696"/>
      <c r="AG15" s="696"/>
      <c r="AH15" s="696"/>
      <c r="AI15" s="696"/>
      <c r="AJ15" s="696"/>
      <c r="AK15" s="696"/>
      <c r="AL15" s="660" t="s">
        <v>235</v>
      </c>
      <c r="AM15" s="661"/>
      <c r="AN15" s="661"/>
      <c r="AO15" s="697"/>
      <c r="AP15" s="654" t="s">
        <v>262</v>
      </c>
      <c r="AQ15" s="655"/>
      <c r="AR15" s="655"/>
      <c r="AS15" s="655"/>
      <c r="AT15" s="655"/>
      <c r="AU15" s="655"/>
      <c r="AV15" s="655"/>
      <c r="AW15" s="655"/>
      <c r="AX15" s="655"/>
      <c r="AY15" s="655"/>
      <c r="AZ15" s="655"/>
      <c r="BA15" s="655"/>
      <c r="BB15" s="655"/>
      <c r="BC15" s="655"/>
      <c r="BD15" s="655"/>
      <c r="BE15" s="655"/>
      <c r="BF15" s="656"/>
      <c r="BG15" s="657">
        <v>2814710</v>
      </c>
      <c r="BH15" s="658"/>
      <c r="BI15" s="658"/>
      <c r="BJ15" s="658"/>
      <c r="BK15" s="658"/>
      <c r="BL15" s="658"/>
      <c r="BM15" s="658"/>
      <c r="BN15" s="659"/>
      <c r="BO15" s="695">
        <v>5.2</v>
      </c>
      <c r="BP15" s="695"/>
      <c r="BQ15" s="695"/>
      <c r="BR15" s="695"/>
      <c r="BS15" s="696" t="s">
        <v>248</v>
      </c>
      <c r="BT15" s="696"/>
      <c r="BU15" s="696"/>
      <c r="BV15" s="696"/>
      <c r="BW15" s="696"/>
      <c r="BX15" s="696"/>
      <c r="BY15" s="696"/>
      <c r="BZ15" s="696"/>
      <c r="CA15" s="696"/>
      <c r="CB15" s="736"/>
      <c r="CD15" s="654" t="s">
        <v>263</v>
      </c>
      <c r="CE15" s="655"/>
      <c r="CF15" s="655"/>
      <c r="CG15" s="655"/>
      <c r="CH15" s="655"/>
      <c r="CI15" s="655"/>
      <c r="CJ15" s="655"/>
      <c r="CK15" s="655"/>
      <c r="CL15" s="655"/>
      <c r="CM15" s="655"/>
      <c r="CN15" s="655"/>
      <c r="CO15" s="655"/>
      <c r="CP15" s="655"/>
      <c r="CQ15" s="656"/>
      <c r="CR15" s="657">
        <v>13187815</v>
      </c>
      <c r="CS15" s="658"/>
      <c r="CT15" s="658"/>
      <c r="CU15" s="658"/>
      <c r="CV15" s="658"/>
      <c r="CW15" s="658"/>
      <c r="CX15" s="658"/>
      <c r="CY15" s="659"/>
      <c r="CZ15" s="695">
        <v>5.7</v>
      </c>
      <c r="DA15" s="695"/>
      <c r="DB15" s="695"/>
      <c r="DC15" s="695"/>
      <c r="DD15" s="663">
        <v>2618712</v>
      </c>
      <c r="DE15" s="658"/>
      <c r="DF15" s="658"/>
      <c r="DG15" s="658"/>
      <c r="DH15" s="658"/>
      <c r="DI15" s="658"/>
      <c r="DJ15" s="658"/>
      <c r="DK15" s="658"/>
      <c r="DL15" s="658"/>
      <c r="DM15" s="658"/>
      <c r="DN15" s="658"/>
      <c r="DO15" s="658"/>
      <c r="DP15" s="659"/>
      <c r="DQ15" s="663">
        <v>9110113</v>
      </c>
      <c r="DR15" s="658"/>
      <c r="DS15" s="658"/>
      <c r="DT15" s="658"/>
      <c r="DU15" s="658"/>
      <c r="DV15" s="658"/>
      <c r="DW15" s="658"/>
      <c r="DX15" s="658"/>
      <c r="DY15" s="658"/>
      <c r="DZ15" s="658"/>
      <c r="EA15" s="658"/>
      <c r="EB15" s="658"/>
      <c r="EC15" s="694"/>
    </row>
    <row r="16" spans="2:143" ht="11.25" customHeight="1" x14ac:dyDescent="0.15">
      <c r="B16" s="654" t="s">
        <v>264</v>
      </c>
      <c r="C16" s="655"/>
      <c r="D16" s="655"/>
      <c r="E16" s="655"/>
      <c r="F16" s="655"/>
      <c r="G16" s="655"/>
      <c r="H16" s="655"/>
      <c r="I16" s="655"/>
      <c r="J16" s="655"/>
      <c r="K16" s="655"/>
      <c r="L16" s="655"/>
      <c r="M16" s="655"/>
      <c r="N16" s="655"/>
      <c r="O16" s="655"/>
      <c r="P16" s="655"/>
      <c r="Q16" s="656"/>
      <c r="R16" s="657">
        <v>60869</v>
      </c>
      <c r="S16" s="658"/>
      <c r="T16" s="658"/>
      <c r="U16" s="658"/>
      <c r="V16" s="658"/>
      <c r="W16" s="658"/>
      <c r="X16" s="658"/>
      <c r="Y16" s="659"/>
      <c r="Z16" s="695">
        <v>0</v>
      </c>
      <c r="AA16" s="695"/>
      <c r="AB16" s="695"/>
      <c r="AC16" s="695"/>
      <c r="AD16" s="696">
        <v>60869</v>
      </c>
      <c r="AE16" s="696"/>
      <c r="AF16" s="696"/>
      <c r="AG16" s="696"/>
      <c r="AH16" s="696"/>
      <c r="AI16" s="696"/>
      <c r="AJ16" s="696"/>
      <c r="AK16" s="696"/>
      <c r="AL16" s="660">
        <v>0.1</v>
      </c>
      <c r="AM16" s="661"/>
      <c r="AN16" s="661"/>
      <c r="AO16" s="697"/>
      <c r="AP16" s="654" t="s">
        <v>265</v>
      </c>
      <c r="AQ16" s="655"/>
      <c r="AR16" s="655"/>
      <c r="AS16" s="655"/>
      <c r="AT16" s="655"/>
      <c r="AU16" s="655"/>
      <c r="AV16" s="655"/>
      <c r="AW16" s="655"/>
      <c r="AX16" s="655"/>
      <c r="AY16" s="655"/>
      <c r="AZ16" s="655"/>
      <c r="BA16" s="655"/>
      <c r="BB16" s="655"/>
      <c r="BC16" s="655"/>
      <c r="BD16" s="655"/>
      <c r="BE16" s="655"/>
      <c r="BF16" s="656"/>
      <c r="BG16" s="657" t="s">
        <v>235</v>
      </c>
      <c r="BH16" s="658"/>
      <c r="BI16" s="658"/>
      <c r="BJ16" s="658"/>
      <c r="BK16" s="658"/>
      <c r="BL16" s="658"/>
      <c r="BM16" s="658"/>
      <c r="BN16" s="659"/>
      <c r="BO16" s="695" t="s">
        <v>235</v>
      </c>
      <c r="BP16" s="695"/>
      <c r="BQ16" s="695"/>
      <c r="BR16" s="695"/>
      <c r="BS16" s="696" t="s">
        <v>235</v>
      </c>
      <c r="BT16" s="696"/>
      <c r="BU16" s="696"/>
      <c r="BV16" s="696"/>
      <c r="BW16" s="696"/>
      <c r="BX16" s="696"/>
      <c r="BY16" s="696"/>
      <c r="BZ16" s="696"/>
      <c r="CA16" s="696"/>
      <c r="CB16" s="736"/>
      <c r="CD16" s="654" t="s">
        <v>266</v>
      </c>
      <c r="CE16" s="655"/>
      <c r="CF16" s="655"/>
      <c r="CG16" s="655"/>
      <c r="CH16" s="655"/>
      <c r="CI16" s="655"/>
      <c r="CJ16" s="655"/>
      <c r="CK16" s="655"/>
      <c r="CL16" s="655"/>
      <c r="CM16" s="655"/>
      <c r="CN16" s="655"/>
      <c r="CO16" s="655"/>
      <c r="CP16" s="655"/>
      <c r="CQ16" s="656"/>
      <c r="CR16" s="657">
        <v>561181</v>
      </c>
      <c r="CS16" s="658"/>
      <c r="CT16" s="658"/>
      <c r="CU16" s="658"/>
      <c r="CV16" s="658"/>
      <c r="CW16" s="658"/>
      <c r="CX16" s="658"/>
      <c r="CY16" s="659"/>
      <c r="CZ16" s="695">
        <v>0.2</v>
      </c>
      <c r="DA16" s="695"/>
      <c r="DB16" s="695"/>
      <c r="DC16" s="695"/>
      <c r="DD16" s="663" t="s">
        <v>235</v>
      </c>
      <c r="DE16" s="658"/>
      <c r="DF16" s="658"/>
      <c r="DG16" s="658"/>
      <c r="DH16" s="658"/>
      <c r="DI16" s="658"/>
      <c r="DJ16" s="658"/>
      <c r="DK16" s="658"/>
      <c r="DL16" s="658"/>
      <c r="DM16" s="658"/>
      <c r="DN16" s="658"/>
      <c r="DO16" s="658"/>
      <c r="DP16" s="659"/>
      <c r="DQ16" s="663">
        <v>20706</v>
      </c>
      <c r="DR16" s="658"/>
      <c r="DS16" s="658"/>
      <c r="DT16" s="658"/>
      <c r="DU16" s="658"/>
      <c r="DV16" s="658"/>
      <c r="DW16" s="658"/>
      <c r="DX16" s="658"/>
      <c r="DY16" s="658"/>
      <c r="DZ16" s="658"/>
      <c r="EA16" s="658"/>
      <c r="EB16" s="658"/>
      <c r="EC16" s="694"/>
    </row>
    <row r="17" spans="2:133" ht="11.25" customHeight="1" x14ac:dyDescent="0.15">
      <c r="B17" s="654" t="s">
        <v>267</v>
      </c>
      <c r="C17" s="655"/>
      <c r="D17" s="655"/>
      <c r="E17" s="655"/>
      <c r="F17" s="655"/>
      <c r="G17" s="655"/>
      <c r="H17" s="655"/>
      <c r="I17" s="655"/>
      <c r="J17" s="655"/>
      <c r="K17" s="655"/>
      <c r="L17" s="655"/>
      <c r="M17" s="655"/>
      <c r="N17" s="655"/>
      <c r="O17" s="655"/>
      <c r="P17" s="655"/>
      <c r="Q17" s="656"/>
      <c r="R17" s="657">
        <v>793723</v>
      </c>
      <c r="S17" s="658"/>
      <c r="T17" s="658"/>
      <c r="U17" s="658"/>
      <c r="V17" s="658"/>
      <c r="W17" s="658"/>
      <c r="X17" s="658"/>
      <c r="Y17" s="659"/>
      <c r="Z17" s="695">
        <v>0.3</v>
      </c>
      <c r="AA17" s="695"/>
      <c r="AB17" s="695"/>
      <c r="AC17" s="695"/>
      <c r="AD17" s="696">
        <v>793723</v>
      </c>
      <c r="AE17" s="696"/>
      <c r="AF17" s="696"/>
      <c r="AG17" s="696"/>
      <c r="AH17" s="696"/>
      <c r="AI17" s="696"/>
      <c r="AJ17" s="696"/>
      <c r="AK17" s="696"/>
      <c r="AL17" s="660">
        <v>0.8</v>
      </c>
      <c r="AM17" s="661"/>
      <c r="AN17" s="661"/>
      <c r="AO17" s="697"/>
      <c r="AP17" s="654" t="s">
        <v>268</v>
      </c>
      <c r="AQ17" s="655"/>
      <c r="AR17" s="655"/>
      <c r="AS17" s="655"/>
      <c r="AT17" s="655"/>
      <c r="AU17" s="655"/>
      <c r="AV17" s="655"/>
      <c r="AW17" s="655"/>
      <c r="AX17" s="655"/>
      <c r="AY17" s="655"/>
      <c r="AZ17" s="655"/>
      <c r="BA17" s="655"/>
      <c r="BB17" s="655"/>
      <c r="BC17" s="655"/>
      <c r="BD17" s="655"/>
      <c r="BE17" s="655"/>
      <c r="BF17" s="656"/>
      <c r="BG17" s="657" t="s">
        <v>235</v>
      </c>
      <c r="BH17" s="658"/>
      <c r="BI17" s="658"/>
      <c r="BJ17" s="658"/>
      <c r="BK17" s="658"/>
      <c r="BL17" s="658"/>
      <c r="BM17" s="658"/>
      <c r="BN17" s="659"/>
      <c r="BO17" s="695" t="s">
        <v>248</v>
      </c>
      <c r="BP17" s="695"/>
      <c r="BQ17" s="695"/>
      <c r="BR17" s="695"/>
      <c r="BS17" s="696" t="s">
        <v>248</v>
      </c>
      <c r="BT17" s="696"/>
      <c r="BU17" s="696"/>
      <c r="BV17" s="696"/>
      <c r="BW17" s="696"/>
      <c r="BX17" s="696"/>
      <c r="BY17" s="696"/>
      <c r="BZ17" s="696"/>
      <c r="CA17" s="696"/>
      <c r="CB17" s="736"/>
      <c r="CD17" s="654" t="s">
        <v>269</v>
      </c>
      <c r="CE17" s="655"/>
      <c r="CF17" s="655"/>
      <c r="CG17" s="655"/>
      <c r="CH17" s="655"/>
      <c r="CI17" s="655"/>
      <c r="CJ17" s="655"/>
      <c r="CK17" s="655"/>
      <c r="CL17" s="655"/>
      <c r="CM17" s="655"/>
      <c r="CN17" s="655"/>
      <c r="CO17" s="655"/>
      <c r="CP17" s="655"/>
      <c r="CQ17" s="656"/>
      <c r="CR17" s="657">
        <v>24837006</v>
      </c>
      <c r="CS17" s="658"/>
      <c r="CT17" s="658"/>
      <c r="CU17" s="658"/>
      <c r="CV17" s="658"/>
      <c r="CW17" s="658"/>
      <c r="CX17" s="658"/>
      <c r="CY17" s="659"/>
      <c r="CZ17" s="695">
        <v>10.7</v>
      </c>
      <c r="DA17" s="695"/>
      <c r="DB17" s="695"/>
      <c r="DC17" s="695"/>
      <c r="DD17" s="663" t="s">
        <v>235</v>
      </c>
      <c r="DE17" s="658"/>
      <c r="DF17" s="658"/>
      <c r="DG17" s="658"/>
      <c r="DH17" s="658"/>
      <c r="DI17" s="658"/>
      <c r="DJ17" s="658"/>
      <c r="DK17" s="658"/>
      <c r="DL17" s="658"/>
      <c r="DM17" s="658"/>
      <c r="DN17" s="658"/>
      <c r="DO17" s="658"/>
      <c r="DP17" s="659"/>
      <c r="DQ17" s="663">
        <v>23591785</v>
      </c>
      <c r="DR17" s="658"/>
      <c r="DS17" s="658"/>
      <c r="DT17" s="658"/>
      <c r="DU17" s="658"/>
      <c r="DV17" s="658"/>
      <c r="DW17" s="658"/>
      <c r="DX17" s="658"/>
      <c r="DY17" s="658"/>
      <c r="DZ17" s="658"/>
      <c r="EA17" s="658"/>
      <c r="EB17" s="658"/>
      <c r="EC17" s="694"/>
    </row>
    <row r="18" spans="2:133" ht="11.25" customHeight="1" x14ac:dyDescent="0.15">
      <c r="B18" s="654" t="s">
        <v>270</v>
      </c>
      <c r="C18" s="655"/>
      <c r="D18" s="655"/>
      <c r="E18" s="655"/>
      <c r="F18" s="655"/>
      <c r="G18" s="655"/>
      <c r="H18" s="655"/>
      <c r="I18" s="655"/>
      <c r="J18" s="655"/>
      <c r="K18" s="655"/>
      <c r="L18" s="655"/>
      <c r="M18" s="655"/>
      <c r="N18" s="655"/>
      <c r="O18" s="655"/>
      <c r="P18" s="655"/>
      <c r="Q18" s="656"/>
      <c r="R18" s="657">
        <v>303998</v>
      </c>
      <c r="S18" s="658"/>
      <c r="T18" s="658"/>
      <c r="U18" s="658"/>
      <c r="V18" s="658"/>
      <c r="W18" s="658"/>
      <c r="X18" s="658"/>
      <c r="Y18" s="659"/>
      <c r="Z18" s="695">
        <v>0.1</v>
      </c>
      <c r="AA18" s="695"/>
      <c r="AB18" s="695"/>
      <c r="AC18" s="695"/>
      <c r="AD18" s="696">
        <v>303998</v>
      </c>
      <c r="AE18" s="696"/>
      <c r="AF18" s="696"/>
      <c r="AG18" s="696"/>
      <c r="AH18" s="696"/>
      <c r="AI18" s="696"/>
      <c r="AJ18" s="696"/>
      <c r="AK18" s="696"/>
      <c r="AL18" s="660">
        <v>0.3</v>
      </c>
      <c r="AM18" s="661"/>
      <c r="AN18" s="661"/>
      <c r="AO18" s="697"/>
      <c r="AP18" s="654" t="s">
        <v>271</v>
      </c>
      <c r="AQ18" s="655"/>
      <c r="AR18" s="655"/>
      <c r="AS18" s="655"/>
      <c r="AT18" s="655"/>
      <c r="AU18" s="655"/>
      <c r="AV18" s="655"/>
      <c r="AW18" s="655"/>
      <c r="AX18" s="655"/>
      <c r="AY18" s="655"/>
      <c r="AZ18" s="655"/>
      <c r="BA18" s="655"/>
      <c r="BB18" s="655"/>
      <c r="BC18" s="655"/>
      <c r="BD18" s="655"/>
      <c r="BE18" s="655"/>
      <c r="BF18" s="656"/>
      <c r="BG18" s="657" t="s">
        <v>235</v>
      </c>
      <c r="BH18" s="658"/>
      <c r="BI18" s="658"/>
      <c r="BJ18" s="658"/>
      <c r="BK18" s="658"/>
      <c r="BL18" s="658"/>
      <c r="BM18" s="658"/>
      <c r="BN18" s="659"/>
      <c r="BO18" s="695" t="s">
        <v>235</v>
      </c>
      <c r="BP18" s="695"/>
      <c r="BQ18" s="695"/>
      <c r="BR18" s="695"/>
      <c r="BS18" s="696" t="s">
        <v>137</v>
      </c>
      <c r="BT18" s="696"/>
      <c r="BU18" s="696"/>
      <c r="BV18" s="696"/>
      <c r="BW18" s="696"/>
      <c r="BX18" s="696"/>
      <c r="BY18" s="696"/>
      <c r="BZ18" s="696"/>
      <c r="CA18" s="696"/>
      <c r="CB18" s="736"/>
      <c r="CD18" s="654" t="s">
        <v>272</v>
      </c>
      <c r="CE18" s="655"/>
      <c r="CF18" s="655"/>
      <c r="CG18" s="655"/>
      <c r="CH18" s="655"/>
      <c r="CI18" s="655"/>
      <c r="CJ18" s="655"/>
      <c r="CK18" s="655"/>
      <c r="CL18" s="655"/>
      <c r="CM18" s="655"/>
      <c r="CN18" s="655"/>
      <c r="CO18" s="655"/>
      <c r="CP18" s="655"/>
      <c r="CQ18" s="656"/>
      <c r="CR18" s="657">
        <v>1326501</v>
      </c>
      <c r="CS18" s="658"/>
      <c r="CT18" s="658"/>
      <c r="CU18" s="658"/>
      <c r="CV18" s="658"/>
      <c r="CW18" s="658"/>
      <c r="CX18" s="658"/>
      <c r="CY18" s="659"/>
      <c r="CZ18" s="695">
        <v>0.6</v>
      </c>
      <c r="DA18" s="695"/>
      <c r="DB18" s="695"/>
      <c r="DC18" s="695"/>
      <c r="DD18" s="663">
        <v>1326501</v>
      </c>
      <c r="DE18" s="658"/>
      <c r="DF18" s="658"/>
      <c r="DG18" s="658"/>
      <c r="DH18" s="658"/>
      <c r="DI18" s="658"/>
      <c r="DJ18" s="658"/>
      <c r="DK18" s="658"/>
      <c r="DL18" s="658"/>
      <c r="DM18" s="658"/>
      <c r="DN18" s="658"/>
      <c r="DO18" s="658"/>
      <c r="DP18" s="659"/>
      <c r="DQ18" s="663">
        <v>1249186</v>
      </c>
      <c r="DR18" s="658"/>
      <c r="DS18" s="658"/>
      <c r="DT18" s="658"/>
      <c r="DU18" s="658"/>
      <c r="DV18" s="658"/>
      <c r="DW18" s="658"/>
      <c r="DX18" s="658"/>
      <c r="DY18" s="658"/>
      <c r="DZ18" s="658"/>
      <c r="EA18" s="658"/>
      <c r="EB18" s="658"/>
      <c r="EC18" s="694"/>
    </row>
    <row r="19" spans="2:133" ht="11.25" customHeight="1" x14ac:dyDescent="0.15">
      <c r="B19" s="654" t="s">
        <v>273</v>
      </c>
      <c r="C19" s="655"/>
      <c r="D19" s="655"/>
      <c r="E19" s="655"/>
      <c r="F19" s="655"/>
      <c r="G19" s="655"/>
      <c r="H19" s="655"/>
      <c r="I19" s="655"/>
      <c r="J19" s="655"/>
      <c r="K19" s="655"/>
      <c r="L19" s="655"/>
      <c r="M19" s="655"/>
      <c r="N19" s="655"/>
      <c r="O19" s="655"/>
      <c r="P19" s="655"/>
      <c r="Q19" s="656"/>
      <c r="R19" s="657">
        <v>301798</v>
      </c>
      <c r="S19" s="658"/>
      <c r="T19" s="658"/>
      <c r="U19" s="658"/>
      <c r="V19" s="658"/>
      <c r="W19" s="658"/>
      <c r="X19" s="658"/>
      <c r="Y19" s="659"/>
      <c r="Z19" s="695">
        <v>0.1</v>
      </c>
      <c r="AA19" s="695"/>
      <c r="AB19" s="695"/>
      <c r="AC19" s="695"/>
      <c r="AD19" s="696">
        <v>301798</v>
      </c>
      <c r="AE19" s="696"/>
      <c r="AF19" s="696"/>
      <c r="AG19" s="696"/>
      <c r="AH19" s="696"/>
      <c r="AI19" s="696"/>
      <c r="AJ19" s="696"/>
      <c r="AK19" s="696"/>
      <c r="AL19" s="660">
        <v>0.3</v>
      </c>
      <c r="AM19" s="661"/>
      <c r="AN19" s="661"/>
      <c r="AO19" s="697"/>
      <c r="AP19" s="654" t="s">
        <v>274</v>
      </c>
      <c r="AQ19" s="655"/>
      <c r="AR19" s="655"/>
      <c r="AS19" s="655"/>
      <c r="AT19" s="655"/>
      <c r="AU19" s="655"/>
      <c r="AV19" s="655"/>
      <c r="AW19" s="655"/>
      <c r="AX19" s="655"/>
      <c r="AY19" s="655"/>
      <c r="AZ19" s="655"/>
      <c r="BA19" s="655"/>
      <c r="BB19" s="655"/>
      <c r="BC19" s="655"/>
      <c r="BD19" s="655"/>
      <c r="BE19" s="655"/>
      <c r="BF19" s="656"/>
      <c r="BG19" s="657">
        <v>5517505</v>
      </c>
      <c r="BH19" s="658"/>
      <c r="BI19" s="658"/>
      <c r="BJ19" s="658"/>
      <c r="BK19" s="658"/>
      <c r="BL19" s="658"/>
      <c r="BM19" s="658"/>
      <c r="BN19" s="659"/>
      <c r="BO19" s="695">
        <v>10.199999999999999</v>
      </c>
      <c r="BP19" s="695"/>
      <c r="BQ19" s="695"/>
      <c r="BR19" s="695"/>
      <c r="BS19" s="696" t="s">
        <v>248</v>
      </c>
      <c r="BT19" s="696"/>
      <c r="BU19" s="696"/>
      <c r="BV19" s="696"/>
      <c r="BW19" s="696"/>
      <c r="BX19" s="696"/>
      <c r="BY19" s="696"/>
      <c r="BZ19" s="696"/>
      <c r="CA19" s="696"/>
      <c r="CB19" s="736"/>
      <c r="CD19" s="654" t="s">
        <v>275</v>
      </c>
      <c r="CE19" s="655"/>
      <c r="CF19" s="655"/>
      <c r="CG19" s="655"/>
      <c r="CH19" s="655"/>
      <c r="CI19" s="655"/>
      <c r="CJ19" s="655"/>
      <c r="CK19" s="655"/>
      <c r="CL19" s="655"/>
      <c r="CM19" s="655"/>
      <c r="CN19" s="655"/>
      <c r="CO19" s="655"/>
      <c r="CP19" s="655"/>
      <c r="CQ19" s="656"/>
      <c r="CR19" s="657" t="s">
        <v>235</v>
      </c>
      <c r="CS19" s="658"/>
      <c r="CT19" s="658"/>
      <c r="CU19" s="658"/>
      <c r="CV19" s="658"/>
      <c r="CW19" s="658"/>
      <c r="CX19" s="658"/>
      <c r="CY19" s="659"/>
      <c r="CZ19" s="695" t="s">
        <v>248</v>
      </c>
      <c r="DA19" s="695"/>
      <c r="DB19" s="695"/>
      <c r="DC19" s="695"/>
      <c r="DD19" s="663" t="s">
        <v>235</v>
      </c>
      <c r="DE19" s="658"/>
      <c r="DF19" s="658"/>
      <c r="DG19" s="658"/>
      <c r="DH19" s="658"/>
      <c r="DI19" s="658"/>
      <c r="DJ19" s="658"/>
      <c r="DK19" s="658"/>
      <c r="DL19" s="658"/>
      <c r="DM19" s="658"/>
      <c r="DN19" s="658"/>
      <c r="DO19" s="658"/>
      <c r="DP19" s="659"/>
      <c r="DQ19" s="663" t="s">
        <v>235</v>
      </c>
      <c r="DR19" s="658"/>
      <c r="DS19" s="658"/>
      <c r="DT19" s="658"/>
      <c r="DU19" s="658"/>
      <c r="DV19" s="658"/>
      <c r="DW19" s="658"/>
      <c r="DX19" s="658"/>
      <c r="DY19" s="658"/>
      <c r="DZ19" s="658"/>
      <c r="EA19" s="658"/>
      <c r="EB19" s="658"/>
      <c r="EC19" s="694"/>
    </row>
    <row r="20" spans="2:133" ht="11.25" customHeight="1" x14ac:dyDescent="0.15">
      <c r="B20" s="724" t="s">
        <v>276</v>
      </c>
      <c r="C20" s="725"/>
      <c r="D20" s="725"/>
      <c r="E20" s="725"/>
      <c r="F20" s="725"/>
      <c r="G20" s="725"/>
      <c r="H20" s="725"/>
      <c r="I20" s="725"/>
      <c r="J20" s="725"/>
      <c r="K20" s="725"/>
      <c r="L20" s="725"/>
      <c r="M20" s="725"/>
      <c r="N20" s="725"/>
      <c r="O20" s="725"/>
      <c r="P20" s="725"/>
      <c r="Q20" s="726"/>
      <c r="R20" s="657">
        <v>2200</v>
      </c>
      <c r="S20" s="658"/>
      <c r="T20" s="658"/>
      <c r="U20" s="658"/>
      <c r="V20" s="658"/>
      <c r="W20" s="658"/>
      <c r="X20" s="658"/>
      <c r="Y20" s="659"/>
      <c r="Z20" s="695">
        <v>0</v>
      </c>
      <c r="AA20" s="695"/>
      <c r="AB20" s="695"/>
      <c r="AC20" s="695"/>
      <c r="AD20" s="696">
        <v>2200</v>
      </c>
      <c r="AE20" s="696"/>
      <c r="AF20" s="696"/>
      <c r="AG20" s="696"/>
      <c r="AH20" s="696"/>
      <c r="AI20" s="696"/>
      <c r="AJ20" s="696"/>
      <c r="AK20" s="696"/>
      <c r="AL20" s="660">
        <v>0</v>
      </c>
      <c r="AM20" s="661"/>
      <c r="AN20" s="661"/>
      <c r="AO20" s="697"/>
      <c r="AP20" s="654" t="s">
        <v>277</v>
      </c>
      <c r="AQ20" s="655"/>
      <c r="AR20" s="655"/>
      <c r="AS20" s="655"/>
      <c r="AT20" s="655"/>
      <c r="AU20" s="655"/>
      <c r="AV20" s="655"/>
      <c r="AW20" s="655"/>
      <c r="AX20" s="655"/>
      <c r="AY20" s="655"/>
      <c r="AZ20" s="655"/>
      <c r="BA20" s="655"/>
      <c r="BB20" s="655"/>
      <c r="BC20" s="655"/>
      <c r="BD20" s="655"/>
      <c r="BE20" s="655"/>
      <c r="BF20" s="656"/>
      <c r="BG20" s="657">
        <v>5517505</v>
      </c>
      <c r="BH20" s="658"/>
      <c r="BI20" s="658"/>
      <c r="BJ20" s="658"/>
      <c r="BK20" s="658"/>
      <c r="BL20" s="658"/>
      <c r="BM20" s="658"/>
      <c r="BN20" s="659"/>
      <c r="BO20" s="695">
        <v>10.199999999999999</v>
      </c>
      <c r="BP20" s="695"/>
      <c r="BQ20" s="695"/>
      <c r="BR20" s="695"/>
      <c r="BS20" s="696" t="s">
        <v>248</v>
      </c>
      <c r="BT20" s="696"/>
      <c r="BU20" s="696"/>
      <c r="BV20" s="696"/>
      <c r="BW20" s="696"/>
      <c r="BX20" s="696"/>
      <c r="BY20" s="696"/>
      <c r="BZ20" s="696"/>
      <c r="CA20" s="696"/>
      <c r="CB20" s="736"/>
      <c r="CD20" s="654" t="s">
        <v>278</v>
      </c>
      <c r="CE20" s="655"/>
      <c r="CF20" s="655"/>
      <c r="CG20" s="655"/>
      <c r="CH20" s="655"/>
      <c r="CI20" s="655"/>
      <c r="CJ20" s="655"/>
      <c r="CK20" s="655"/>
      <c r="CL20" s="655"/>
      <c r="CM20" s="655"/>
      <c r="CN20" s="655"/>
      <c r="CO20" s="655"/>
      <c r="CP20" s="655"/>
      <c r="CQ20" s="656"/>
      <c r="CR20" s="657">
        <v>231943383</v>
      </c>
      <c r="CS20" s="658"/>
      <c r="CT20" s="658"/>
      <c r="CU20" s="658"/>
      <c r="CV20" s="658"/>
      <c r="CW20" s="658"/>
      <c r="CX20" s="658"/>
      <c r="CY20" s="659"/>
      <c r="CZ20" s="695">
        <v>100</v>
      </c>
      <c r="DA20" s="695"/>
      <c r="DB20" s="695"/>
      <c r="DC20" s="695"/>
      <c r="DD20" s="663">
        <v>31312986</v>
      </c>
      <c r="DE20" s="658"/>
      <c r="DF20" s="658"/>
      <c r="DG20" s="658"/>
      <c r="DH20" s="658"/>
      <c r="DI20" s="658"/>
      <c r="DJ20" s="658"/>
      <c r="DK20" s="658"/>
      <c r="DL20" s="658"/>
      <c r="DM20" s="658"/>
      <c r="DN20" s="658"/>
      <c r="DO20" s="658"/>
      <c r="DP20" s="659"/>
      <c r="DQ20" s="663">
        <v>119630183</v>
      </c>
      <c r="DR20" s="658"/>
      <c r="DS20" s="658"/>
      <c r="DT20" s="658"/>
      <c r="DU20" s="658"/>
      <c r="DV20" s="658"/>
      <c r="DW20" s="658"/>
      <c r="DX20" s="658"/>
      <c r="DY20" s="658"/>
      <c r="DZ20" s="658"/>
      <c r="EA20" s="658"/>
      <c r="EB20" s="658"/>
      <c r="EC20" s="694"/>
    </row>
    <row r="21" spans="2:133" ht="11.25" customHeight="1" x14ac:dyDescent="0.15">
      <c r="B21" s="654" t="s">
        <v>279</v>
      </c>
      <c r="C21" s="655"/>
      <c r="D21" s="655"/>
      <c r="E21" s="655"/>
      <c r="F21" s="655"/>
      <c r="G21" s="655"/>
      <c r="H21" s="655"/>
      <c r="I21" s="655"/>
      <c r="J21" s="655"/>
      <c r="K21" s="655"/>
      <c r="L21" s="655"/>
      <c r="M21" s="655"/>
      <c r="N21" s="655"/>
      <c r="O21" s="655"/>
      <c r="P21" s="655"/>
      <c r="Q21" s="656"/>
      <c r="R21" s="657">
        <v>37158092</v>
      </c>
      <c r="S21" s="658"/>
      <c r="T21" s="658"/>
      <c r="U21" s="658"/>
      <c r="V21" s="658"/>
      <c r="W21" s="658"/>
      <c r="X21" s="658"/>
      <c r="Y21" s="659"/>
      <c r="Z21" s="695">
        <v>15.5</v>
      </c>
      <c r="AA21" s="695"/>
      <c r="AB21" s="695"/>
      <c r="AC21" s="695"/>
      <c r="AD21" s="696">
        <v>35040068</v>
      </c>
      <c r="AE21" s="696"/>
      <c r="AF21" s="696"/>
      <c r="AG21" s="696"/>
      <c r="AH21" s="696"/>
      <c r="AI21" s="696"/>
      <c r="AJ21" s="696"/>
      <c r="AK21" s="696"/>
      <c r="AL21" s="660">
        <v>35.200000000000003</v>
      </c>
      <c r="AM21" s="661"/>
      <c r="AN21" s="661"/>
      <c r="AO21" s="697"/>
      <c r="AP21" s="654" t="s">
        <v>280</v>
      </c>
      <c r="AQ21" s="734"/>
      <c r="AR21" s="734"/>
      <c r="AS21" s="734"/>
      <c r="AT21" s="734"/>
      <c r="AU21" s="734"/>
      <c r="AV21" s="734"/>
      <c r="AW21" s="734"/>
      <c r="AX21" s="734"/>
      <c r="AY21" s="734"/>
      <c r="AZ21" s="734"/>
      <c r="BA21" s="734"/>
      <c r="BB21" s="734"/>
      <c r="BC21" s="734"/>
      <c r="BD21" s="734"/>
      <c r="BE21" s="734"/>
      <c r="BF21" s="735"/>
      <c r="BG21" s="657">
        <v>46558</v>
      </c>
      <c r="BH21" s="658"/>
      <c r="BI21" s="658"/>
      <c r="BJ21" s="658"/>
      <c r="BK21" s="658"/>
      <c r="BL21" s="658"/>
      <c r="BM21" s="658"/>
      <c r="BN21" s="659"/>
      <c r="BO21" s="695">
        <v>0.1</v>
      </c>
      <c r="BP21" s="695"/>
      <c r="BQ21" s="695"/>
      <c r="BR21" s="695"/>
      <c r="BS21" s="696" t="s">
        <v>248</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281</v>
      </c>
      <c r="C22" s="655"/>
      <c r="D22" s="655"/>
      <c r="E22" s="655"/>
      <c r="F22" s="655"/>
      <c r="G22" s="655"/>
      <c r="H22" s="655"/>
      <c r="I22" s="655"/>
      <c r="J22" s="655"/>
      <c r="K22" s="655"/>
      <c r="L22" s="655"/>
      <c r="M22" s="655"/>
      <c r="N22" s="655"/>
      <c r="O22" s="655"/>
      <c r="P22" s="655"/>
      <c r="Q22" s="656"/>
      <c r="R22" s="657">
        <v>35040068</v>
      </c>
      <c r="S22" s="658"/>
      <c r="T22" s="658"/>
      <c r="U22" s="658"/>
      <c r="V22" s="658"/>
      <c r="W22" s="658"/>
      <c r="X22" s="658"/>
      <c r="Y22" s="659"/>
      <c r="Z22" s="695">
        <v>14.6</v>
      </c>
      <c r="AA22" s="695"/>
      <c r="AB22" s="695"/>
      <c r="AC22" s="695"/>
      <c r="AD22" s="696">
        <v>35040068</v>
      </c>
      <c r="AE22" s="696"/>
      <c r="AF22" s="696"/>
      <c r="AG22" s="696"/>
      <c r="AH22" s="696"/>
      <c r="AI22" s="696"/>
      <c r="AJ22" s="696"/>
      <c r="AK22" s="696"/>
      <c r="AL22" s="660">
        <v>35.200000000000003</v>
      </c>
      <c r="AM22" s="661"/>
      <c r="AN22" s="661"/>
      <c r="AO22" s="697"/>
      <c r="AP22" s="654" t="s">
        <v>282</v>
      </c>
      <c r="AQ22" s="734"/>
      <c r="AR22" s="734"/>
      <c r="AS22" s="734"/>
      <c r="AT22" s="734"/>
      <c r="AU22" s="734"/>
      <c r="AV22" s="734"/>
      <c r="AW22" s="734"/>
      <c r="AX22" s="734"/>
      <c r="AY22" s="734"/>
      <c r="AZ22" s="734"/>
      <c r="BA22" s="734"/>
      <c r="BB22" s="734"/>
      <c r="BC22" s="734"/>
      <c r="BD22" s="734"/>
      <c r="BE22" s="734"/>
      <c r="BF22" s="735"/>
      <c r="BG22" s="657">
        <v>1532436</v>
      </c>
      <c r="BH22" s="658"/>
      <c r="BI22" s="658"/>
      <c r="BJ22" s="658"/>
      <c r="BK22" s="658"/>
      <c r="BL22" s="658"/>
      <c r="BM22" s="658"/>
      <c r="BN22" s="659"/>
      <c r="BO22" s="695">
        <v>2.8</v>
      </c>
      <c r="BP22" s="695"/>
      <c r="BQ22" s="695"/>
      <c r="BR22" s="695"/>
      <c r="BS22" s="696" t="s">
        <v>235</v>
      </c>
      <c r="BT22" s="696"/>
      <c r="BU22" s="696"/>
      <c r="BV22" s="696"/>
      <c r="BW22" s="696"/>
      <c r="BX22" s="696"/>
      <c r="BY22" s="696"/>
      <c r="BZ22" s="696"/>
      <c r="CA22" s="696"/>
      <c r="CB22" s="736"/>
      <c r="CD22" s="709" t="s">
        <v>283</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284</v>
      </c>
      <c r="C23" s="655"/>
      <c r="D23" s="655"/>
      <c r="E23" s="655"/>
      <c r="F23" s="655"/>
      <c r="G23" s="655"/>
      <c r="H23" s="655"/>
      <c r="I23" s="655"/>
      <c r="J23" s="655"/>
      <c r="K23" s="655"/>
      <c r="L23" s="655"/>
      <c r="M23" s="655"/>
      <c r="N23" s="655"/>
      <c r="O23" s="655"/>
      <c r="P23" s="655"/>
      <c r="Q23" s="656"/>
      <c r="R23" s="657">
        <v>2118024</v>
      </c>
      <c r="S23" s="658"/>
      <c r="T23" s="658"/>
      <c r="U23" s="658"/>
      <c r="V23" s="658"/>
      <c r="W23" s="658"/>
      <c r="X23" s="658"/>
      <c r="Y23" s="659"/>
      <c r="Z23" s="695">
        <v>0.9</v>
      </c>
      <c r="AA23" s="695"/>
      <c r="AB23" s="695"/>
      <c r="AC23" s="695"/>
      <c r="AD23" s="696" t="s">
        <v>235</v>
      </c>
      <c r="AE23" s="696"/>
      <c r="AF23" s="696"/>
      <c r="AG23" s="696"/>
      <c r="AH23" s="696"/>
      <c r="AI23" s="696"/>
      <c r="AJ23" s="696"/>
      <c r="AK23" s="696"/>
      <c r="AL23" s="660" t="s">
        <v>235</v>
      </c>
      <c r="AM23" s="661"/>
      <c r="AN23" s="661"/>
      <c r="AO23" s="697"/>
      <c r="AP23" s="654" t="s">
        <v>285</v>
      </c>
      <c r="AQ23" s="734"/>
      <c r="AR23" s="734"/>
      <c r="AS23" s="734"/>
      <c r="AT23" s="734"/>
      <c r="AU23" s="734"/>
      <c r="AV23" s="734"/>
      <c r="AW23" s="734"/>
      <c r="AX23" s="734"/>
      <c r="AY23" s="734"/>
      <c r="AZ23" s="734"/>
      <c r="BA23" s="734"/>
      <c r="BB23" s="734"/>
      <c r="BC23" s="734"/>
      <c r="BD23" s="734"/>
      <c r="BE23" s="734"/>
      <c r="BF23" s="735"/>
      <c r="BG23" s="657">
        <v>3938511</v>
      </c>
      <c r="BH23" s="658"/>
      <c r="BI23" s="658"/>
      <c r="BJ23" s="658"/>
      <c r="BK23" s="658"/>
      <c r="BL23" s="658"/>
      <c r="BM23" s="658"/>
      <c r="BN23" s="659"/>
      <c r="BO23" s="695">
        <v>7.3</v>
      </c>
      <c r="BP23" s="695"/>
      <c r="BQ23" s="695"/>
      <c r="BR23" s="695"/>
      <c r="BS23" s="696" t="s">
        <v>235</v>
      </c>
      <c r="BT23" s="696"/>
      <c r="BU23" s="696"/>
      <c r="BV23" s="696"/>
      <c r="BW23" s="696"/>
      <c r="BX23" s="696"/>
      <c r="BY23" s="696"/>
      <c r="BZ23" s="696"/>
      <c r="CA23" s="696"/>
      <c r="CB23" s="736"/>
      <c r="CD23" s="709" t="s">
        <v>223</v>
      </c>
      <c r="CE23" s="710"/>
      <c r="CF23" s="710"/>
      <c r="CG23" s="710"/>
      <c r="CH23" s="710"/>
      <c r="CI23" s="710"/>
      <c r="CJ23" s="710"/>
      <c r="CK23" s="710"/>
      <c r="CL23" s="710"/>
      <c r="CM23" s="710"/>
      <c r="CN23" s="710"/>
      <c r="CO23" s="710"/>
      <c r="CP23" s="710"/>
      <c r="CQ23" s="711"/>
      <c r="CR23" s="709" t="s">
        <v>286</v>
      </c>
      <c r="CS23" s="710"/>
      <c r="CT23" s="710"/>
      <c r="CU23" s="710"/>
      <c r="CV23" s="710"/>
      <c r="CW23" s="710"/>
      <c r="CX23" s="710"/>
      <c r="CY23" s="711"/>
      <c r="CZ23" s="709" t="s">
        <v>287</v>
      </c>
      <c r="DA23" s="710"/>
      <c r="DB23" s="710"/>
      <c r="DC23" s="711"/>
      <c r="DD23" s="709" t="s">
        <v>288</v>
      </c>
      <c r="DE23" s="710"/>
      <c r="DF23" s="710"/>
      <c r="DG23" s="710"/>
      <c r="DH23" s="710"/>
      <c r="DI23" s="710"/>
      <c r="DJ23" s="710"/>
      <c r="DK23" s="711"/>
      <c r="DL23" s="747" t="s">
        <v>289</v>
      </c>
      <c r="DM23" s="748"/>
      <c r="DN23" s="748"/>
      <c r="DO23" s="748"/>
      <c r="DP23" s="748"/>
      <c r="DQ23" s="748"/>
      <c r="DR23" s="748"/>
      <c r="DS23" s="748"/>
      <c r="DT23" s="748"/>
      <c r="DU23" s="748"/>
      <c r="DV23" s="749"/>
      <c r="DW23" s="709" t="s">
        <v>290</v>
      </c>
      <c r="DX23" s="710"/>
      <c r="DY23" s="710"/>
      <c r="DZ23" s="710"/>
      <c r="EA23" s="710"/>
      <c r="EB23" s="710"/>
      <c r="EC23" s="711"/>
    </row>
    <row r="24" spans="2:133" ht="11.25" customHeight="1" x14ac:dyDescent="0.15">
      <c r="B24" s="654" t="s">
        <v>291</v>
      </c>
      <c r="C24" s="655"/>
      <c r="D24" s="655"/>
      <c r="E24" s="655"/>
      <c r="F24" s="655"/>
      <c r="G24" s="655"/>
      <c r="H24" s="655"/>
      <c r="I24" s="655"/>
      <c r="J24" s="655"/>
      <c r="K24" s="655"/>
      <c r="L24" s="655"/>
      <c r="M24" s="655"/>
      <c r="N24" s="655"/>
      <c r="O24" s="655"/>
      <c r="P24" s="655"/>
      <c r="Q24" s="656"/>
      <c r="R24" s="657" t="s">
        <v>235</v>
      </c>
      <c r="S24" s="658"/>
      <c r="T24" s="658"/>
      <c r="U24" s="658"/>
      <c r="V24" s="658"/>
      <c r="W24" s="658"/>
      <c r="X24" s="658"/>
      <c r="Y24" s="659"/>
      <c r="Z24" s="695" t="s">
        <v>248</v>
      </c>
      <c r="AA24" s="695"/>
      <c r="AB24" s="695"/>
      <c r="AC24" s="695"/>
      <c r="AD24" s="696" t="s">
        <v>235</v>
      </c>
      <c r="AE24" s="696"/>
      <c r="AF24" s="696"/>
      <c r="AG24" s="696"/>
      <c r="AH24" s="696"/>
      <c r="AI24" s="696"/>
      <c r="AJ24" s="696"/>
      <c r="AK24" s="696"/>
      <c r="AL24" s="660" t="s">
        <v>235</v>
      </c>
      <c r="AM24" s="661"/>
      <c r="AN24" s="661"/>
      <c r="AO24" s="697"/>
      <c r="AP24" s="654" t="s">
        <v>292</v>
      </c>
      <c r="AQ24" s="734"/>
      <c r="AR24" s="734"/>
      <c r="AS24" s="734"/>
      <c r="AT24" s="734"/>
      <c r="AU24" s="734"/>
      <c r="AV24" s="734"/>
      <c r="AW24" s="734"/>
      <c r="AX24" s="734"/>
      <c r="AY24" s="734"/>
      <c r="AZ24" s="734"/>
      <c r="BA24" s="734"/>
      <c r="BB24" s="734"/>
      <c r="BC24" s="734"/>
      <c r="BD24" s="734"/>
      <c r="BE24" s="734"/>
      <c r="BF24" s="735"/>
      <c r="BG24" s="657" t="s">
        <v>137</v>
      </c>
      <c r="BH24" s="658"/>
      <c r="BI24" s="658"/>
      <c r="BJ24" s="658"/>
      <c r="BK24" s="658"/>
      <c r="BL24" s="658"/>
      <c r="BM24" s="658"/>
      <c r="BN24" s="659"/>
      <c r="BO24" s="695" t="s">
        <v>235</v>
      </c>
      <c r="BP24" s="695"/>
      <c r="BQ24" s="695"/>
      <c r="BR24" s="695"/>
      <c r="BS24" s="696" t="s">
        <v>235</v>
      </c>
      <c r="BT24" s="696"/>
      <c r="BU24" s="696"/>
      <c r="BV24" s="696"/>
      <c r="BW24" s="696"/>
      <c r="BX24" s="696"/>
      <c r="BY24" s="696"/>
      <c r="BZ24" s="696"/>
      <c r="CA24" s="696"/>
      <c r="CB24" s="736"/>
      <c r="CD24" s="715" t="s">
        <v>293</v>
      </c>
      <c r="CE24" s="716"/>
      <c r="CF24" s="716"/>
      <c r="CG24" s="716"/>
      <c r="CH24" s="716"/>
      <c r="CI24" s="716"/>
      <c r="CJ24" s="716"/>
      <c r="CK24" s="716"/>
      <c r="CL24" s="716"/>
      <c r="CM24" s="716"/>
      <c r="CN24" s="716"/>
      <c r="CO24" s="716"/>
      <c r="CP24" s="716"/>
      <c r="CQ24" s="717"/>
      <c r="CR24" s="712">
        <v>131324412</v>
      </c>
      <c r="CS24" s="713"/>
      <c r="CT24" s="713"/>
      <c r="CU24" s="713"/>
      <c r="CV24" s="713"/>
      <c r="CW24" s="713"/>
      <c r="CX24" s="713"/>
      <c r="CY24" s="738"/>
      <c r="CZ24" s="739">
        <v>56.6</v>
      </c>
      <c r="DA24" s="721"/>
      <c r="DB24" s="721"/>
      <c r="DC24" s="741"/>
      <c r="DD24" s="737">
        <v>66085947</v>
      </c>
      <c r="DE24" s="713"/>
      <c r="DF24" s="713"/>
      <c r="DG24" s="713"/>
      <c r="DH24" s="713"/>
      <c r="DI24" s="713"/>
      <c r="DJ24" s="713"/>
      <c r="DK24" s="738"/>
      <c r="DL24" s="737">
        <v>64850549</v>
      </c>
      <c r="DM24" s="713"/>
      <c r="DN24" s="713"/>
      <c r="DO24" s="713"/>
      <c r="DP24" s="713"/>
      <c r="DQ24" s="713"/>
      <c r="DR24" s="713"/>
      <c r="DS24" s="713"/>
      <c r="DT24" s="713"/>
      <c r="DU24" s="713"/>
      <c r="DV24" s="738"/>
      <c r="DW24" s="739">
        <v>63.1</v>
      </c>
      <c r="DX24" s="721"/>
      <c r="DY24" s="721"/>
      <c r="DZ24" s="721"/>
      <c r="EA24" s="721"/>
      <c r="EB24" s="721"/>
      <c r="EC24" s="740"/>
    </row>
    <row r="25" spans="2:133" ht="11.25" customHeight="1" x14ac:dyDescent="0.15">
      <c r="B25" s="654" t="s">
        <v>294</v>
      </c>
      <c r="C25" s="655"/>
      <c r="D25" s="655"/>
      <c r="E25" s="655"/>
      <c r="F25" s="655"/>
      <c r="G25" s="655"/>
      <c r="H25" s="655"/>
      <c r="I25" s="655"/>
      <c r="J25" s="655"/>
      <c r="K25" s="655"/>
      <c r="L25" s="655"/>
      <c r="M25" s="655"/>
      <c r="N25" s="655"/>
      <c r="O25" s="655"/>
      <c r="P25" s="655"/>
      <c r="Q25" s="656"/>
      <c r="R25" s="657">
        <v>104698879</v>
      </c>
      <c r="S25" s="658"/>
      <c r="T25" s="658"/>
      <c r="U25" s="658"/>
      <c r="V25" s="658"/>
      <c r="W25" s="658"/>
      <c r="X25" s="658"/>
      <c r="Y25" s="659"/>
      <c r="Z25" s="695">
        <v>43.5</v>
      </c>
      <c r="AA25" s="695"/>
      <c r="AB25" s="695"/>
      <c r="AC25" s="695"/>
      <c r="AD25" s="696">
        <v>98642344</v>
      </c>
      <c r="AE25" s="696"/>
      <c r="AF25" s="696"/>
      <c r="AG25" s="696"/>
      <c r="AH25" s="696"/>
      <c r="AI25" s="696"/>
      <c r="AJ25" s="696"/>
      <c r="AK25" s="696"/>
      <c r="AL25" s="660">
        <v>99.2</v>
      </c>
      <c r="AM25" s="661"/>
      <c r="AN25" s="661"/>
      <c r="AO25" s="697"/>
      <c r="AP25" s="654" t="s">
        <v>295</v>
      </c>
      <c r="AQ25" s="734"/>
      <c r="AR25" s="734"/>
      <c r="AS25" s="734"/>
      <c r="AT25" s="734"/>
      <c r="AU25" s="734"/>
      <c r="AV25" s="734"/>
      <c r="AW25" s="734"/>
      <c r="AX25" s="734"/>
      <c r="AY25" s="734"/>
      <c r="AZ25" s="734"/>
      <c r="BA25" s="734"/>
      <c r="BB25" s="734"/>
      <c r="BC25" s="734"/>
      <c r="BD25" s="734"/>
      <c r="BE25" s="734"/>
      <c r="BF25" s="735"/>
      <c r="BG25" s="657" t="s">
        <v>235</v>
      </c>
      <c r="BH25" s="658"/>
      <c r="BI25" s="658"/>
      <c r="BJ25" s="658"/>
      <c r="BK25" s="658"/>
      <c r="BL25" s="658"/>
      <c r="BM25" s="658"/>
      <c r="BN25" s="659"/>
      <c r="BO25" s="695" t="s">
        <v>235</v>
      </c>
      <c r="BP25" s="695"/>
      <c r="BQ25" s="695"/>
      <c r="BR25" s="695"/>
      <c r="BS25" s="696" t="s">
        <v>235</v>
      </c>
      <c r="BT25" s="696"/>
      <c r="BU25" s="696"/>
      <c r="BV25" s="696"/>
      <c r="BW25" s="696"/>
      <c r="BX25" s="696"/>
      <c r="BY25" s="696"/>
      <c r="BZ25" s="696"/>
      <c r="CA25" s="696"/>
      <c r="CB25" s="736"/>
      <c r="CD25" s="654" t="s">
        <v>296</v>
      </c>
      <c r="CE25" s="655"/>
      <c r="CF25" s="655"/>
      <c r="CG25" s="655"/>
      <c r="CH25" s="655"/>
      <c r="CI25" s="655"/>
      <c r="CJ25" s="655"/>
      <c r="CK25" s="655"/>
      <c r="CL25" s="655"/>
      <c r="CM25" s="655"/>
      <c r="CN25" s="655"/>
      <c r="CO25" s="655"/>
      <c r="CP25" s="655"/>
      <c r="CQ25" s="656"/>
      <c r="CR25" s="657">
        <v>25817437</v>
      </c>
      <c r="CS25" s="670"/>
      <c r="CT25" s="670"/>
      <c r="CU25" s="670"/>
      <c r="CV25" s="670"/>
      <c r="CW25" s="670"/>
      <c r="CX25" s="670"/>
      <c r="CY25" s="671"/>
      <c r="CZ25" s="660">
        <v>11.1</v>
      </c>
      <c r="DA25" s="672"/>
      <c r="DB25" s="672"/>
      <c r="DC25" s="673"/>
      <c r="DD25" s="663">
        <v>23366786</v>
      </c>
      <c r="DE25" s="670"/>
      <c r="DF25" s="670"/>
      <c r="DG25" s="670"/>
      <c r="DH25" s="670"/>
      <c r="DI25" s="670"/>
      <c r="DJ25" s="670"/>
      <c r="DK25" s="671"/>
      <c r="DL25" s="663">
        <v>22770179</v>
      </c>
      <c r="DM25" s="670"/>
      <c r="DN25" s="670"/>
      <c r="DO25" s="670"/>
      <c r="DP25" s="670"/>
      <c r="DQ25" s="670"/>
      <c r="DR25" s="670"/>
      <c r="DS25" s="670"/>
      <c r="DT25" s="670"/>
      <c r="DU25" s="670"/>
      <c r="DV25" s="671"/>
      <c r="DW25" s="660">
        <v>22.1</v>
      </c>
      <c r="DX25" s="672"/>
      <c r="DY25" s="672"/>
      <c r="DZ25" s="672"/>
      <c r="EA25" s="672"/>
      <c r="EB25" s="672"/>
      <c r="EC25" s="684"/>
    </row>
    <row r="26" spans="2:133" ht="11.25" customHeight="1" x14ac:dyDescent="0.15">
      <c r="B26" s="654" t="s">
        <v>297</v>
      </c>
      <c r="C26" s="655"/>
      <c r="D26" s="655"/>
      <c r="E26" s="655"/>
      <c r="F26" s="655"/>
      <c r="G26" s="655"/>
      <c r="H26" s="655"/>
      <c r="I26" s="655"/>
      <c r="J26" s="655"/>
      <c r="K26" s="655"/>
      <c r="L26" s="655"/>
      <c r="M26" s="655"/>
      <c r="N26" s="655"/>
      <c r="O26" s="655"/>
      <c r="P26" s="655"/>
      <c r="Q26" s="656"/>
      <c r="R26" s="657">
        <v>47426</v>
      </c>
      <c r="S26" s="658"/>
      <c r="T26" s="658"/>
      <c r="U26" s="658"/>
      <c r="V26" s="658"/>
      <c r="W26" s="658"/>
      <c r="X26" s="658"/>
      <c r="Y26" s="659"/>
      <c r="Z26" s="695">
        <v>0</v>
      </c>
      <c r="AA26" s="695"/>
      <c r="AB26" s="695"/>
      <c r="AC26" s="695"/>
      <c r="AD26" s="696">
        <v>47426</v>
      </c>
      <c r="AE26" s="696"/>
      <c r="AF26" s="696"/>
      <c r="AG26" s="696"/>
      <c r="AH26" s="696"/>
      <c r="AI26" s="696"/>
      <c r="AJ26" s="696"/>
      <c r="AK26" s="696"/>
      <c r="AL26" s="660">
        <v>0</v>
      </c>
      <c r="AM26" s="661"/>
      <c r="AN26" s="661"/>
      <c r="AO26" s="697"/>
      <c r="AP26" s="654" t="s">
        <v>298</v>
      </c>
      <c r="AQ26" s="734"/>
      <c r="AR26" s="734"/>
      <c r="AS26" s="734"/>
      <c r="AT26" s="734"/>
      <c r="AU26" s="734"/>
      <c r="AV26" s="734"/>
      <c r="AW26" s="734"/>
      <c r="AX26" s="734"/>
      <c r="AY26" s="734"/>
      <c r="AZ26" s="734"/>
      <c r="BA26" s="734"/>
      <c r="BB26" s="734"/>
      <c r="BC26" s="734"/>
      <c r="BD26" s="734"/>
      <c r="BE26" s="734"/>
      <c r="BF26" s="735"/>
      <c r="BG26" s="657" t="s">
        <v>235</v>
      </c>
      <c r="BH26" s="658"/>
      <c r="BI26" s="658"/>
      <c r="BJ26" s="658"/>
      <c r="BK26" s="658"/>
      <c r="BL26" s="658"/>
      <c r="BM26" s="658"/>
      <c r="BN26" s="659"/>
      <c r="BO26" s="695" t="s">
        <v>235</v>
      </c>
      <c r="BP26" s="695"/>
      <c r="BQ26" s="695"/>
      <c r="BR26" s="695"/>
      <c r="BS26" s="696" t="s">
        <v>248</v>
      </c>
      <c r="BT26" s="696"/>
      <c r="BU26" s="696"/>
      <c r="BV26" s="696"/>
      <c r="BW26" s="696"/>
      <c r="BX26" s="696"/>
      <c r="BY26" s="696"/>
      <c r="BZ26" s="696"/>
      <c r="CA26" s="696"/>
      <c r="CB26" s="736"/>
      <c r="CD26" s="654" t="s">
        <v>299</v>
      </c>
      <c r="CE26" s="655"/>
      <c r="CF26" s="655"/>
      <c r="CG26" s="655"/>
      <c r="CH26" s="655"/>
      <c r="CI26" s="655"/>
      <c r="CJ26" s="655"/>
      <c r="CK26" s="655"/>
      <c r="CL26" s="655"/>
      <c r="CM26" s="655"/>
      <c r="CN26" s="655"/>
      <c r="CO26" s="655"/>
      <c r="CP26" s="655"/>
      <c r="CQ26" s="656"/>
      <c r="CR26" s="657">
        <v>16709275</v>
      </c>
      <c r="CS26" s="658"/>
      <c r="CT26" s="658"/>
      <c r="CU26" s="658"/>
      <c r="CV26" s="658"/>
      <c r="CW26" s="658"/>
      <c r="CX26" s="658"/>
      <c r="CY26" s="659"/>
      <c r="CZ26" s="660">
        <v>7.2</v>
      </c>
      <c r="DA26" s="672"/>
      <c r="DB26" s="672"/>
      <c r="DC26" s="673"/>
      <c r="DD26" s="663">
        <v>15048175</v>
      </c>
      <c r="DE26" s="658"/>
      <c r="DF26" s="658"/>
      <c r="DG26" s="658"/>
      <c r="DH26" s="658"/>
      <c r="DI26" s="658"/>
      <c r="DJ26" s="658"/>
      <c r="DK26" s="659"/>
      <c r="DL26" s="663" t="s">
        <v>235</v>
      </c>
      <c r="DM26" s="658"/>
      <c r="DN26" s="658"/>
      <c r="DO26" s="658"/>
      <c r="DP26" s="658"/>
      <c r="DQ26" s="658"/>
      <c r="DR26" s="658"/>
      <c r="DS26" s="658"/>
      <c r="DT26" s="658"/>
      <c r="DU26" s="658"/>
      <c r="DV26" s="659"/>
      <c r="DW26" s="660" t="s">
        <v>137</v>
      </c>
      <c r="DX26" s="672"/>
      <c r="DY26" s="672"/>
      <c r="DZ26" s="672"/>
      <c r="EA26" s="672"/>
      <c r="EB26" s="672"/>
      <c r="EC26" s="684"/>
    </row>
    <row r="27" spans="2:133" ht="11.25" customHeight="1" x14ac:dyDescent="0.15">
      <c r="B27" s="654" t="s">
        <v>300</v>
      </c>
      <c r="C27" s="655"/>
      <c r="D27" s="655"/>
      <c r="E27" s="655"/>
      <c r="F27" s="655"/>
      <c r="G27" s="655"/>
      <c r="H27" s="655"/>
      <c r="I27" s="655"/>
      <c r="J27" s="655"/>
      <c r="K27" s="655"/>
      <c r="L27" s="655"/>
      <c r="M27" s="655"/>
      <c r="N27" s="655"/>
      <c r="O27" s="655"/>
      <c r="P27" s="655"/>
      <c r="Q27" s="656"/>
      <c r="R27" s="657">
        <v>1393373</v>
      </c>
      <c r="S27" s="658"/>
      <c r="T27" s="658"/>
      <c r="U27" s="658"/>
      <c r="V27" s="658"/>
      <c r="W27" s="658"/>
      <c r="X27" s="658"/>
      <c r="Y27" s="659"/>
      <c r="Z27" s="695">
        <v>0.6</v>
      </c>
      <c r="AA27" s="695"/>
      <c r="AB27" s="695"/>
      <c r="AC27" s="695"/>
      <c r="AD27" s="696">
        <v>4</v>
      </c>
      <c r="AE27" s="696"/>
      <c r="AF27" s="696"/>
      <c r="AG27" s="696"/>
      <c r="AH27" s="696"/>
      <c r="AI27" s="696"/>
      <c r="AJ27" s="696"/>
      <c r="AK27" s="696"/>
      <c r="AL27" s="660">
        <v>0</v>
      </c>
      <c r="AM27" s="661"/>
      <c r="AN27" s="661"/>
      <c r="AO27" s="697"/>
      <c r="AP27" s="654" t="s">
        <v>301</v>
      </c>
      <c r="AQ27" s="655"/>
      <c r="AR27" s="655"/>
      <c r="AS27" s="655"/>
      <c r="AT27" s="655"/>
      <c r="AU27" s="655"/>
      <c r="AV27" s="655"/>
      <c r="AW27" s="655"/>
      <c r="AX27" s="655"/>
      <c r="AY27" s="655"/>
      <c r="AZ27" s="655"/>
      <c r="BA27" s="655"/>
      <c r="BB27" s="655"/>
      <c r="BC27" s="655"/>
      <c r="BD27" s="655"/>
      <c r="BE27" s="655"/>
      <c r="BF27" s="656"/>
      <c r="BG27" s="657">
        <v>54302182</v>
      </c>
      <c r="BH27" s="658"/>
      <c r="BI27" s="658"/>
      <c r="BJ27" s="658"/>
      <c r="BK27" s="658"/>
      <c r="BL27" s="658"/>
      <c r="BM27" s="658"/>
      <c r="BN27" s="659"/>
      <c r="BO27" s="695">
        <v>100</v>
      </c>
      <c r="BP27" s="695"/>
      <c r="BQ27" s="695"/>
      <c r="BR27" s="695"/>
      <c r="BS27" s="696">
        <v>928645</v>
      </c>
      <c r="BT27" s="696"/>
      <c r="BU27" s="696"/>
      <c r="BV27" s="696"/>
      <c r="BW27" s="696"/>
      <c r="BX27" s="696"/>
      <c r="BY27" s="696"/>
      <c r="BZ27" s="696"/>
      <c r="CA27" s="696"/>
      <c r="CB27" s="736"/>
      <c r="CD27" s="654" t="s">
        <v>302</v>
      </c>
      <c r="CE27" s="655"/>
      <c r="CF27" s="655"/>
      <c r="CG27" s="655"/>
      <c r="CH27" s="655"/>
      <c r="CI27" s="655"/>
      <c r="CJ27" s="655"/>
      <c r="CK27" s="655"/>
      <c r="CL27" s="655"/>
      <c r="CM27" s="655"/>
      <c r="CN27" s="655"/>
      <c r="CO27" s="655"/>
      <c r="CP27" s="655"/>
      <c r="CQ27" s="656"/>
      <c r="CR27" s="657">
        <v>80669969</v>
      </c>
      <c r="CS27" s="670"/>
      <c r="CT27" s="670"/>
      <c r="CU27" s="670"/>
      <c r="CV27" s="670"/>
      <c r="CW27" s="670"/>
      <c r="CX27" s="670"/>
      <c r="CY27" s="671"/>
      <c r="CZ27" s="660">
        <v>34.799999999999997</v>
      </c>
      <c r="DA27" s="672"/>
      <c r="DB27" s="672"/>
      <c r="DC27" s="673"/>
      <c r="DD27" s="663">
        <v>19127376</v>
      </c>
      <c r="DE27" s="670"/>
      <c r="DF27" s="670"/>
      <c r="DG27" s="670"/>
      <c r="DH27" s="670"/>
      <c r="DI27" s="670"/>
      <c r="DJ27" s="670"/>
      <c r="DK27" s="671"/>
      <c r="DL27" s="663">
        <v>18492590</v>
      </c>
      <c r="DM27" s="670"/>
      <c r="DN27" s="670"/>
      <c r="DO27" s="670"/>
      <c r="DP27" s="670"/>
      <c r="DQ27" s="670"/>
      <c r="DR27" s="670"/>
      <c r="DS27" s="670"/>
      <c r="DT27" s="670"/>
      <c r="DU27" s="670"/>
      <c r="DV27" s="671"/>
      <c r="DW27" s="660">
        <v>18</v>
      </c>
      <c r="DX27" s="672"/>
      <c r="DY27" s="672"/>
      <c r="DZ27" s="672"/>
      <c r="EA27" s="672"/>
      <c r="EB27" s="672"/>
      <c r="EC27" s="684"/>
    </row>
    <row r="28" spans="2:133" ht="11.25" customHeight="1" x14ac:dyDescent="0.15">
      <c r="B28" s="654" t="s">
        <v>303</v>
      </c>
      <c r="C28" s="655"/>
      <c r="D28" s="655"/>
      <c r="E28" s="655"/>
      <c r="F28" s="655"/>
      <c r="G28" s="655"/>
      <c r="H28" s="655"/>
      <c r="I28" s="655"/>
      <c r="J28" s="655"/>
      <c r="K28" s="655"/>
      <c r="L28" s="655"/>
      <c r="M28" s="655"/>
      <c r="N28" s="655"/>
      <c r="O28" s="655"/>
      <c r="P28" s="655"/>
      <c r="Q28" s="656"/>
      <c r="R28" s="657">
        <v>3156035</v>
      </c>
      <c r="S28" s="658"/>
      <c r="T28" s="658"/>
      <c r="U28" s="658"/>
      <c r="V28" s="658"/>
      <c r="W28" s="658"/>
      <c r="X28" s="658"/>
      <c r="Y28" s="659"/>
      <c r="Z28" s="695">
        <v>1.3</v>
      </c>
      <c r="AA28" s="695"/>
      <c r="AB28" s="695"/>
      <c r="AC28" s="695"/>
      <c r="AD28" s="696">
        <v>299862</v>
      </c>
      <c r="AE28" s="696"/>
      <c r="AF28" s="696"/>
      <c r="AG28" s="696"/>
      <c r="AH28" s="696"/>
      <c r="AI28" s="696"/>
      <c r="AJ28" s="696"/>
      <c r="AK28" s="696"/>
      <c r="AL28" s="660">
        <v>0.3</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304</v>
      </c>
      <c r="CE28" s="655"/>
      <c r="CF28" s="655"/>
      <c r="CG28" s="655"/>
      <c r="CH28" s="655"/>
      <c r="CI28" s="655"/>
      <c r="CJ28" s="655"/>
      <c r="CK28" s="655"/>
      <c r="CL28" s="655"/>
      <c r="CM28" s="655"/>
      <c r="CN28" s="655"/>
      <c r="CO28" s="655"/>
      <c r="CP28" s="655"/>
      <c r="CQ28" s="656"/>
      <c r="CR28" s="657">
        <v>24837006</v>
      </c>
      <c r="CS28" s="658"/>
      <c r="CT28" s="658"/>
      <c r="CU28" s="658"/>
      <c r="CV28" s="658"/>
      <c r="CW28" s="658"/>
      <c r="CX28" s="658"/>
      <c r="CY28" s="659"/>
      <c r="CZ28" s="660">
        <v>10.7</v>
      </c>
      <c r="DA28" s="672"/>
      <c r="DB28" s="672"/>
      <c r="DC28" s="673"/>
      <c r="DD28" s="663">
        <v>23591785</v>
      </c>
      <c r="DE28" s="658"/>
      <c r="DF28" s="658"/>
      <c r="DG28" s="658"/>
      <c r="DH28" s="658"/>
      <c r="DI28" s="658"/>
      <c r="DJ28" s="658"/>
      <c r="DK28" s="659"/>
      <c r="DL28" s="663">
        <v>23587780</v>
      </c>
      <c r="DM28" s="658"/>
      <c r="DN28" s="658"/>
      <c r="DO28" s="658"/>
      <c r="DP28" s="658"/>
      <c r="DQ28" s="658"/>
      <c r="DR28" s="658"/>
      <c r="DS28" s="658"/>
      <c r="DT28" s="658"/>
      <c r="DU28" s="658"/>
      <c r="DV28" s="659"/>
      <c r="DW28" s="660">
        <v>22.9</v>
      </c>
      <c r="DX28" s="672"/>
      <c r="DY28" s="672"/>
      <c r="DZ28" s="672"/>
      <c r="EA28" s="672"/>
      <c r="EB28" s="672"/>
      <c r="EC28" s="684"/>
    </row>
    <row r="29" spans="2:133" ht="11.25" customHeight="1" x14ac:dyDescent="0.15">
      <c r="B29" s="654" t="s">
        <v>305</v>
      </c>
      <c r="C29" s="655"/>
      <c r="D29" s="655"/>
      <c r="E29" s="655"/>
      <c r="F29" s="655"/>
      <c r="G29" s="655"/>
      <c r="H29" s="655"/>
      <c r="I29" s="655"/>
      <c r="J29" s="655"/>
      <c r="K29" s="655"/>
      <c r="L29" s="655"/>
      <c r="M29" s="655"/>
      <c r="N29" s="655"/>
      <c r="O29" s="655"/>
      <c r="P29" s="655"/>
      <c r="Q29" s="656"/>
      <c r="R29" s="657">
        <v>696338</v>
      </c>
      <c r="S29" s="658"/>
      <c r="T29" s="658"/>
      <c r="U29" s="658"/>
      <c r="V29" s="658"/>
      <c r="W29" s="658"/>
      <c r="X29" s="658"/>
      <c r="Y29" s="659"/>
      <c r="Z29" s="695">
        <v>0.3</v>
      </c>
      <c r="AA29" s="695"/>
      <c r="AB29" s="695"/>
      <c r="AC29" s="695"/>
      <c r="AD29" s="696">
        <v>319</v>
      </c>
      <c r="AE29" s="696"/>
      <c r="AF29" s="696"/>
      <c r="AG29" s="696"/>
      <c r="AH29" s="696"/>
      <c r="AI29" s="696"/>
      <c r="AJ29" s="696"/>
      <c r="AK29" s="696"/>
      <c r="AL29" s="660">
        <v>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306</v>
      </c>
      <c r="CE29" s="677"/>
      <c r="CF29" s="654" t="s">
        <v>72</v>
      </c>
      <c r="CG29" s="655"/>
      <c r="CH29" s="655"/>
      <c r="CI29" s="655"/>
      <c r="CJ29" s="655"/>
      <c r="CK29" s="655"/>
      <c r="CL29" s="655"/>
      <c r="CM29" s="655"/>
      <c r="CN29" s="655"/>
      <c r="CO29" s="655"/>
      <c r="CP29" s="655"/>
      <c r="CQ29" s="656"/>
      <c r="CR29" s="657">
        <v>24836815</v>
      </c>
      <c r="CS29" s="670"/>
      <c r="CT29" s="670"/>
      <c r="CU29" s="670"/>
      <c r="CV29" s="670"/>
      <c r="CW29" s="670"/>
      <c r="CX29" s="670"/>
      <c r="CY29" s="671"/>
      <c r="CZ29" s="660">
        <v>10.7</v>
      </c>
      <c r="DA29" s="672"/>
      <c r="DB29" s="672"/>
      <c r="DC29" s="673"/>
      <c r="DD29" s="663">
        <v>23591594</v>
      </c>
      <c r="DE29" s="670"/>
      <c r="DF29" s="670"/>
      <c r="DG29" s="670"/>
      <c r="DH29" s="670"/>
      <c r="DI29" s="670"/>
      <c r="DJ29" s="670"/>
      <c r="DK29" s="671"/>
      <c r="DL29" s="663">
        <v>23587589</v>
      </c>
      <c r="DM29" s="670"/>
      <c r="DN29" s="670"/>
      <c r="DO29" s="670"/>
      <c r="DP29" s="670"/>
      <c r="DQ29" s="670"/>
      <c r="DR29" s="670"/>
      <c r="DS29" s="670"/>
      <c r="DT29" s="670"/>
      <c r="DU29" s="670"/>
      <c r="DV29" s="671"/>
      <c r="DW29" s="660">
        <v>22.9</v>
      </c>
      <c r="DX29" s="672"/>
      <c r="DY29" s="672"/>
      <c r="DZ29" s="672"/>
      <c r="EA29" s="672"/>
      <c r="EB29" s="672"/>
      <c r="EC29" s="684"/>
    </row>
    <row r="30" spans="2:133" ht="11.25" customHeight="1" x14ac:dyDescent="0.15">
      <c r="B30" s="654" t="s">
        <v>307</v>
      </c>
      <c r="C30" s="655"/>
      <c r="D30" s="655"/>
      <c r="E30" s="655"/>
      <c r="F30" s="655"/>
      <c r="G30" s="655"/>
      <c r="H30" s="655"/>
      <c r="I30" s="655"/>
      <c r="J30" s="655"/>
      <c r="K30" s="655"/>
      <c r="L30" s="655"/>
      <c r="M30" s="655"/>
      <c r="N30" s="655"/>
      <c r="O30" s="655"/>
      <c r="P30" s="655"/>
      <c r="Q30" s="656"/>
      <c r="R30" s="657">
        <v>69031626</v>
      </c>
      <c r="S30" s="658"/>
      <c r="T30" s="658"/>
      <c r="U30" s="658"/>
      <c r="V30" s="658"/>
      <c r="W30" s="658"/>
      <c r="X30" s="658"/>
      <c r="Y30" s="659"/>
      <c r="Z30" s="695">
        <v>28.7</v>
      </c>
      <c r="AA30" s="695"/>
      <c r="AB30" s="695"/>
      <c r="AC30" s="695"/>
      <c r="AD30" s="696" t="s">
        <v>235</v>
      </c>
      <c r="AE30" s="696"/>
      <c r="AF30" s="696"/>
      <c r="AG30" s="696"/>
      <c r="AH30" s="696"/>
      <c r="AI30" s="696"/>
      <c r="AJ30" s="696"/>
      <c r="AK30" s="696"/>
      <c r="AL30" s="660" t="s">
        <v>137</v>
      </c>
      <c r="AM30" s="661"/>
      <c r="AN30" s="661"/>
      <c r="AO30" s="697"/>
      <c r="AP30" s="709" t="s">
        <v>223</v>
      </c>
      <c r="AQ30" s="710"/>
      <c r="AR30" s="710"/>
      <c r="AS30" s="710"/>
      <c r="AT30" s="710"/>
      <c r="AU30" s="710"/>
      <c r="AV30" s="710"/>
      <c r="AW30" s="710"/>
      <c r="AX30" s="710"/>
      <c r="AY30" s="710"/>
      <c r="AZ30" s="710"/>
      <c r="BA30" s="710"/>
      <c r="BB30" s="710"/>
      <c r="BC30" s="710"/>
      <c r="BD30" s="710"/>
      <c r="BE30" s="710"/>
      <c r="BF30" s="711"/>
      <c r="BG30" s="709" t="s">
        <v>308</v>
      </c>
      <c r="BH30" s="727"/>
      <c r="BI30" s="727"/>
      <c r="BJ30" s="727"/>
      <c r="BK30" s="727"/>
      <c r="BL30" s="727"/>
      <c r="BM30" s="727"/>
      <c r="BN30" s="727"/>
      <c r="BO30" s="727"/>
      <c r="BP30" s="727"/>
      <c r="BQ30" s="728"/>
      <c r="BR30" s="709" t="s">
        <v>309</v>
      </c>
      <c r="BS30" s="727"/>
      <c r="BT30" s="727"/>
      <c r="BU30" s="727"/>
      <c r="BV30" s="727"/>
      <c r="BW30" s="727"/>
      <c r="BX30" s="727"/>
      <c r="BY30" s="727"/>
      <c r="BZ30" s="727"/>
      <c r="CA30" s="727"/>
      <c r="CB30" s="728"/>
      <c r="CD30" s="678"/>
      <c r="CE30" s="679"/>
      <c r="CF30" s="654" t="s">
        <v>310</v>
      </c>
      <c r="CG30" s="655"/>
      <c r="CH30" s="655"/>
      <c r="CI30" s="655"/>
      <c r="CJ30" s="655"/>
      <c r="CK30" s="655"/>
      <c r="CL30" s="655"/>
      <c r="CM30" s="655"/>
      <c r="CN30" s="655"/>
      <c r="CO30" s="655"/>
      <c r="CP30" s="655"/>
      <c r="CQ30" s="656"/>
      <c r="CR30" s="657">
        <v>23799752</v>
      </c>
      <c r="CS30" s="658"/>
      <c r="CT30" s="658"/>
      <c r="CU30" s="658"/>
      <c r="CV30" s="658"/>
      <c r="CW30" s="658"/>
      <c r="CX30" s="658"/>
      <c r="CY30" s="659"/>
      <c r="CZ30" s="660">
        <v>10.3</v>
      </c>
      <c r="DA30" s="672"/>
      <c r="DB30" s="672"/>
      <c r="DC30" s="673"/>
      <c r="DD30" s="663">
        <v>22646796</v>
      </c>
      <c r="DE30" s="658"/>
      <c r="DF30" s="658"/>
      <c r="DG30" s="658"/>
      <c r="DH30" s="658"/>
      <c r="DI30" s="658"/>
      <c r="DJ30" s="658"/>
      <c r="DK30" s="659"/>
      <c r="DL30" s="663">
        <v>22642806</v>
      </c>
      <c r="DM30" s="658"/>
      <c r="DN30" s="658"/>
      <c r="DO30" s="658"/>
      <c r="DP30" s="658"/>
      <c r="DQ30" s="658"/>
      <c r="DR30" s="658"/>
      <c r="DS30" s="658"/>
      <c r="DT30" s="658"/>
      <c r="DU30" s="658"/>
      <c r="DV30" s="659"/>
      <c r="DW30" s="660">
        <v>22</v>
      </c>
      <c r="DX30" s="672"/>
      <c r="DY30" s="672"/>
      <c r="DZ30" s="672"/>
      <c r="EA30" s="672"/>
      <c r="EB30" s="672"/>
      <c r="EC30" s="684"/>
    </row>
    <row r="31" spans="2:133" ht="11.25" customHeight="1" x14ac:dyDescent="0.15">
      <c r="B31" s="724" t="s">
        <v>311</v>
      </c>
      <c r="C31" s="725"/>
      <c r="D31" s="725"/>
      <c r="E31" s="725"/>
      <c r="F31" s="725"/>
      <c r="G31" s="725"/>
      <c r="H31" s="725"/>
      <c r="I31" s="725"/>
      <c r="J31" s="725"/>
      <c r="K31" s="725"/>
      <c r="L31" s="725"/>
      <c r="M31" s="725"/>
      <c r="N31" s="725"/>
      <c r="O31" s="725"/>
      <c r="P31" s="725"/>
      <c r="Q31" s="726"/>
      <c r="R31" s="657">
        <v>316</v>
      </c>
      <c r="S31" s="658"/>
      <c r="T31" s="658"/>
      <c r="U31" s="658"/>
      <c r="V31" s="658"/>
      <c r="W31" s="658"/>
      <c r="X31" s="658"/>
      <c r="Y31" s="659"/>
      <c r="Z31" s="695">
        <v>0</v>
      </c>
      <c r="AA31" s="695"/>
      <c r="AB31" s="695"/>
      <c r="AC31" s="695"/>
      <c r="AD31" s="696">
        <v>316</v>
      </c>
      <c r="AE31" s="696"/>
      <c r="AF31" s="696"/>
      <c r="AG31" s="696"/>
      <c r="AH31" s="696"/>
      <c r="AI31" s="696"/>
      <c r="AJ31" s="696"/>
      <c r="AK31" s="696"/>
      <c r="AL31" s="660">
        <v>0</v>
      </c>
      <c r="AM31" s="661"/>
      <c r="AN31" s="661"/>
      <c r="AO31" s="697"/>
      <c r="AP31" s="729" t="s">
        <v>312</v>
      </c>
      <c r="AQ31" s="730"/>
      <c r="AR31" s="730"/>
      <c r="AS31" s="730"/>
      <c r="AT31" s="731" t="s">
        <v>313</v>
      </c>
      <c r="AU31" s="218"/>
      <c r="AV31" s="218"/>
      <c r="AW31" s="218"/>
      <c r="AX31" s="715" t="s">
        <v>186</v>
      </c>
      <c r="AY31" s="716"/>
      <c r="AZ31" s="716"/>
      <c r="BA31" s="716"/>
      <c r="BB31" s="716"/>
      <c r="BC31" s="716"/>
      <c r="BD31" s="716"/>
      <c r="BE31" s="716"/>
      <c r="BF31" s="717"/>
      <c r="BG31" s="719">
        <v>99.3</v>
      </c>
      <c r="BH31" s="720"/>
      <c r="BI31" s="720"/>
      <c r="BJ31" s="720"/>
      <c r="BK31" s="720"/>
      <c r="BL31" s="720"/>
      <c r="BM31" s="721">
        <v>97.7</v>
      </c>
      <c r="BN31" s="720"/>
      <c r="BO31" s="720"/>
      <c r="BP31" s="720"/>
      <c r="BQ31" s="722"/>
      <c r="BR31" s="719">
        <v>99.2</v>
      </c>
      <c r="BS31" s="720"/>
      <c r="BT31" s="720"/>
      <c r="BU31" s="720"/>
      <c r="BV31" s="720"/>
      <c r="BW31" s="720"/>
      <c r="BX31" s="721">
        <v>97.5</v>
      </c>
      <c r="BY31" s="720"/>
      <c r="BZ31" s="720"/>
      <c r="CA31" s="720"/>
      <c r="CB31" s="722"/>
      <c r="CD31" s="678"/>
      <c r="CE31" s="679"/>
      <c r="CF31" s="654" t="s">
        <v>314</v>
      </c>
      <c r="CG31" s="655"/>
      <c r="CH31" s="655"/>
      <c r="CI31" s="655"/>
      <c r="CJ31" s="655"/>
      <c r="CK31" s="655"/>
      <c r="CL31" s="655"/>
      <c r="CM31" s="655"/>
      <c r="CN31" s="655"/>
      <c r="CO31" s="655"/>
      <c r="CP31" s="655"/>
      <c r="CQ31" s="656"/>
      <c r="CR31" s="657">
        <v>1037063</v>
      </c>
      <c r="CS31" s="670"/>
      <c r="CT31" s="670"/>
      <c r="CU31" s="670"/>
      <c r="CV31" s="670"/>
      <c r="CW31" s="670"/>
      <c r="CX31" s="670"/>
      <c r="CY31" s="671"/>
      <c r="CZ31" s="660">
        <v>0.4</v>
      </c>
      <c r="DA31" s="672"/>
      <c r="DB31" s="672"/>
      <c r="DC31" s="673"/>
      <c r="DD31" s="663">
        <v>944798</v>
      </c>
      <c r="DE31" s="670"/>
      <c r="DF31" s="670"/>
      <c r="DG31" s="670"/>
      <c r="DH31" s="670"/>
      <c r="DI31" s="670"/>
      <c r="DJ31" s="670"/>
      <c r="DK31" s="671"/>
      <c r="DL31" s="663">
        <v>944783</v>
      </c>
      <c r="DM31" s="670"/>
      <c r="DN31" s="670"/>
      <c r="DO31" s="670"/>
      <c r="DP31" s="670"/>
      <c r="DQ31" s="670"/>
      <c r="DR31" s="670"/>
      <c r="DS31" s="670"/>
      <c r="DT31" s="670"/>
      <c r="DU31" s="670"/>
      <c r="DV31" s="671"/>
      <c r="DW31" s="660">
        <v>0.9</v>
      </c>
      <c r="DX31" s="672"/>
      <c r="DY31" s="672"/>
      <c r="DZ31" s="672"/>
      <c r="EA31" s="672"/>
      <c r="EB31" s="672"/>
      <c r="EC31" s="684"/>
    </row>
    <row r="32" spans="2:133" ht="11.25" customHeight="1" x14ac:dyDescent="0.15">
      <c r="B32" s="654" t="s">
        <v>315</v>
      </c>
      <c r="C32" s="655"/>
      <c r="D32" s="655"/>
      <c r="E32" s="655"/>
      <c r="F32" s="655"/>
      <c r="G32" s="655"/>
      <c r="H32" s="655"/>
      <c r="I32" s="655"/>
      <c r="J32" s="655"/>
      <c r="K32" s="655"/>
      <c r="L32" s="655"/>
      <c r="M32" s="655"/>
      <c r="N32" s="655"/>
      <c r="O32" s="655"/>
      <c r="P32" s="655"/>
      <c r="Q32" s="656"/>
      <c r="R32" s="657">
        <v>15574054</v>
      </c>
      <c r="S32" s="658"/>
      <c r="T32" s="658"/>
      <c r="U32" s="658"/>
      <c r="V32" s="658"/>
      <c r="W32" s="658"/>
      <c r="X32" s="658"/>
      <c r="Y32" s="659"/>
      <c r="Z32" s="695">
        <v>6.5</v>
      </c>
      <c r="AA32" s="695"/>
      <c r="AB32" s="695"/>
      <c r="AC32" s="695"/>
      <c r="AD32" s="696" t="s">
        <v>235</v>
      </c>
      <c r="AE32" s="696"/>
      <c r="AF32" s="696"/>
      <c r="AG32" s="696"/>
      <c r="AH32" s="696"/>
      <c r="AI32" s="696"/>
      <c r="AJ32" s="696"/>
      <c r="AK32" s="696"/>
      <c r="AL32" s="660" t="s">
        <v>235</v>
      </c>
      <c r="AM32" s="661"/>
      <c r="AN32" s="661"/>
      <c r="AO32" s="697"/>
      <c r="AP32" s="698"/>
      <c r="AQ32" s="699"/>
      <c r="AR32" s="699"/>
      <c r="AS32" s="699"/>
      <c r="AT32" s="732"/>
      <c r="AU32" s="214" t="s">
        <v>316</v>
      </c>
      <c r="AX32" s="654" t="s">
        <v>317</v>
      </c>
      <c r="AY32" s="655"/>
      <c r="AZ32" s="655"/>
      <c r="BA32" s="655"/>
      <c r="BB32" s="655"/>
      <c r="BC32" s="655"/>
      <c r="BD32" s="655"/>
      <c r="BE32" s="655"/>
      <c r="BF32" s="656"/>
      <c r="BG32" s="723">
        <v>99.3</v>
      </c>
      <c r="BH32" s="670"/>
      <c r="BI32" s="670"/>
      <c r="BJ32" s="670"/>
      <c r="BK32" s="670"/>
      <c r="BL32" s="670"/>
      <c r="BM32" s="661">
        <v>97.9</v>
      </c>
      <c r="BN32" s="670"/>
      <c r="BO32" s="670"/>
      <c r="BP32" s="670"/>
      <c r="BQ32" s="693"/>
      <c r="BR32" s="723">
        <v>99.2</v>
      </c>
      <c r="BS32" s="670"/>
      <c r="BT32" s="670"/>
      <c r="BU32" s="670"/>
      <c r="BV32" s="670"/>
      <c r="BW32" s="670"/>
      <c r="BX32" s="661">
        <v>97.8</v>
      </c>
      <c r="BY32" s="670"/>
      <c r="BZ32" s="670"/>
      <c r="CA32" s="670"/>
      <c r="CB32" s="693"/>
      <c r="CD32" s="680"/>
      <c r="CE32" s="681"/>
      <c r="CF32" s="654" t="s">
        <v>318</v>
      </c>
      <c r="CG32" s="655"/>
      <c r="CH32" s="655"/>
      <c r="CI32" s="655"/>
      <c r="CJ32" s="655"/>
      <c r="CK32" s="655"/>
      <c r="CL32" s="655"/>
      <c r="CM32" s="655"/>
      <c r="CN32" s="655"/>
      <c r="CO32" s="655"/>
      <c r="CP32" s="655"/>
      <c r="CQ32" s="656"/>
      <c r="CR32" s="657">
        <v>191</v>
      </c>
      <c r="CS32" s="658"/>
      <c r="CT32" s="658"/>
      <c r="CU32" s="658"/>
      <c r="CV32" s="658"/>
      <c r="CW32" s="658"/>
      <c r="CX32" s="658"/>
      <c r="CY32" s="659"/>
      <c r="CZ32" s="660">
        <v>0</v>
      </c>
      <c r="DA32" s="672"/>
      <c r="DB32" s="672"/>
      <c r="DC32" s="673"/>
      <c r="DD32" s="663">
        <v>191</v>
      </c>
      <c r="DE32" s="658"/>
      <c r="DF32" s="658"/>
      <c r="DG32" s="658"/>
      <c r="DH32" s="658"/>
      <c r="DI32" s="658"/>
      <c r="DJ32" s="658"/>
      <c r="DK32" s="659"/>
      <c r="DL32" s="663">
        <v>191</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15">
      <c r="B33" s="654" t="s">
        <v>319</v>
      </c>
      <c r="C33" s="655"/>
      <c r="D33" s="655"/>
      <c r="E33" s="655"/>
      <c r="F33" s="655"/>
      <c r="G33" s="655"/>
      <c r="H33" s="655"/>
      <c r="I33" s="655"/>
      <c r="J33" s="655"/>
      <c r="K33" s="655"/>
      <c r="L33" s="655"/>
      <c r="M33" s="655"/>
      <c r="N33" s="655"/>
      <c r="O33" s="655"/>
      <c r="P33" s="655"/>
      <c r="Q33" s="656"/>
      <c r="R33" s="657">
        <v>1346981</v>
      </c>
      <c r="S33" s="658"/>
      <c r="T33" s="658"/>
      <c r="U33" s="658"/>
      <c r="V33" s="658"/>
      <c r="W33" s="658"/>
      <c r="X33" s="658"/>
      <c r="Y33" s="659"/>
      <c r="Z33" s="695">
        <v>0.6</v>
      </c>
      <c r="AA33" s="695"/>
      <c r="AB33" s="695"/>
      <c r="AC33" s="695"/>
      <c r="AD33" s="696">
        <v>234858</v>
      </c>
      <c r="AE33" s="696"/>
      <c r="AF33" s="696"/>
      <c r="AG33" s="696"/>
      <c r="AH33" s="696"/>
      <c r="AI33" s="696"/>
      <c r="AJ33" s="696"/>
      <c r="AK33" s="696"/>
      <c r="AL33" s="660">
        <v>0.2</v>
      </c>
      <c r="AM33" s="661"/>
      <c r="AN33" s="661"/>
      <c r="AO33" s="697"/>
      <c r="AP33" s="700"/>
      <c r="AQ33" s="701"/>
      <c r="AR33" s="701"/>
      <c r="AS33" s="701"/>
      <c r="AT33" s="733"/>
      <c r="AU33" s="219"/>
      <c r="AV33" s="219"/>
      <c r="AW33" s="219"/>
      <c r="AX33" s="638" t="s">
        <v>320</v>
      </c>
      <c r="AY33" s="639"/>
      <c r="AZ33" s="639"/>
      <c r="BA33" s="639"/>
      <c r="BB33" s="639"/>
      <c r="BC33" s="639"/>
      <c r="BD33" s="639"/>
      <c r="BE33" s="639"/>
      <c r="BF33" s="640"/>
      <c r="BG33" s="718">
        <v>99.2</v>
      </c>
      <c r="BH33" s="642"/>
      <c r="BI33" s="642"/>
      <c r="BJ33" s="642"/>
      <c r="BK33" s="642"/>
      <c r="BL33" s="642"/>
      <c r="BM33" s="688">
        <v>97.1</v>
      </c>
      <c r="BN33" s="642"/>
      <c r="BO33" s="642"/>
      <c r="BP33" s="642"/>
      <c r="BQ33" s="705"/>
      <c r="BR33" s="718">
        <v>99.2</v>
      </c>
      <c r="BS33" s="642"/>
      <c r="BT33" s="642"/>
      <c r="BU33" s="642"/>
      <c r="BV33" s="642"/>
      <c r="BW33" s="642"/>
      <c r="BX33" s="688">
        <v>96.8</v>
      </c>
      <c r="BY33" s="642"/>
      <c r="BZ33" s="642"/>
      <c r="CA33" s="642"/>
      <c r="CB33" s="705"/>
      <c r="CD33" s="654" t="s">
        <v>321</v>
      </c>
      <c r="CE33" s="655"/>
      <c r="CF33" s="655"/>
      <c r="CG33" s="655"/>
      <c r="CH33" s="655"/>
      <c r="CI33" s="655"/>
      <c r="CJ33" s="655"/>
      <c r="CK33" s="655"/>
      <c r="CL33" s="655"/>
      <c r="CM33" s="655"/>
      <c r="CN33" s="655"/>
      <c r="CO33" s="655"/>
      <c r="CP33" s="655"/>
      <c r="CQ33" s="656"/>
      <c r="CR33" s="657">
        <v>68744804</v>
      </c>
      <c r="CS33" s="670"/>
      <c r="CT33" s="670"/>
      <c r="CU33" s="670"/>
      <c r="CV33" s="670"/>
      <c r="CW33" s="670"/>
      <c r="CX33" s="670"/>
      <c r="CY33" s="671"/>
      <c r="CZ33" s="660">
        <v>29.6</v>
      </c>
      <c r="DA33" s="672"/>
      <c r="DB33" s="672"/>
      <c r="DC33" s="673"/>
      <c r="DD33" s="663">
        <v>49551929</v>
      </c>
      <c r="DE33" s="670"/>
      <c r="DF33" s="670"/>
      <c r="DG33" s="670"/>
      <c r="DH33" s="670"/>
      <c r="DI33" s="670"/>
      <c r="DJ33" s="670"/>
      <c r="DK33" s="671"/>
      <c r="DL33" s="663">
        <v>35094589</v>
      </c>
      <c r="DM33" s="670"/>
      <c r="DN33" s="670"/>
      <c r="DO33" s="670"/>
      <c r="DP33" s="670"/>
      <c r="DQ33" s="670"/>
      <c r="DR33" s="670"/>
      <c r="DS33" s="670"/>
      <c r="DT33" s="670"/>
      <c r="DU33" s="670"/>
      <c r="DV33" s="671"/>
      <c r="DW33" s="660">
        <v>34.1</v>
      </c>
      <c r="DX33" s="672"/>
      <c r="DY33" s="672"/>
      <c r="DZ33" s="672"/>
      <c r="EA33" s="672"/>
      <c r="EB33" s="672"/>
      <c r="EC33" s="684"/>
    </row>
    <row r="34" spans="2:133" ht="11.25" customHeight="1" x14ac:dyDescent="0.15">
      <c r="B34" s="654" t="s">
        <v>322</v>
      </c>
      <c r="C34" s="655"/>
      <c r="D34" s="655"/>
      <c r="E34" s="655"/>
      <c r="F34" s="655"/>
      <c r="G34" s="655"/>
      <c r="H34" s="655"/>
      <c r="I34" s="655"/>
      <c r="J34" s="655"/>
      <c r="K34" s="655"/>
      <c r="L34" s="655"/>
      <c r="M34" s="655"/>
      <c r="N34" s="655"/>
      <c r="O34" s="655"/>
      <c r="P34" s="655"/>
      <c r="Q34" s="656"/>
      <c r="R34" s="657">
        <v>1667554</v>
      </c>
      <c r="S34" s="658"/>
      <c r="T34" s="658"/>
      <c r="U34" s="658"/>
      <c r="V34" s="658"/>
      <c r="W34" s="658"/>
      <c r="X34" s="658"/>
      <c r="Y34" s="659"/>
      <c r="Z34" s="695">
        <v>0.7</v>
      </c>
      <c r="AA34" s="695"/>
      <c r="AB34" s="695"/>
      <c r="AC34" s="695"/>
      <c r="AD34" s="696" t="s">
        <v>235</v>
      </c>
      <c r="AE34" s="696"/>
      <c r="AF34" s="696"/>
      <c r="AG34" s="696"/>
      <c r="AH34" s="696"/>
      <c r="AI34" s="696"/>
      <c r="AJ34" s="696"/>
      <c r="AK34" s="696"/>
      <c r="AL34" s="660" t="s">
        <v>235</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323</v>
      </c>
      <c r="CE34" s="655"/>
      <c r="CF34" s="655"/>
      <c r="CG34" s="655"/>
      <c r="CH34" s="655"/>
      <c r="CI34" s="655"/>
      <c r="CJ34" s="655"/>
      <c r="CK34" s="655"/>
      <c r="CL34" s="655"/>
      <c r="CM34" s="655"/>
      <c r="CN34" s="655"/>
      <c r="CO34" s="655"/>
      <c r="CP34" s="655"/>
      <c r="CQ34" s="656"/>
      <c r="CR34" s="657">
        <v>26981186</v>
      </c>
      <c r="CS34" s="658"/>
      <c r="CT34" s="658"/>
      <c r="CU34" s="658"/>
      <c r="CV34" s="658"/>
      <c r="CW34" s="658"/>
      <c r="CX34" s="658"/>
      <c r="CY34" s="659"/>
      <c r="CZ34" s="660">
        <v>11.6</v>
      </c>
      <c r="DA34" s="672"/>
      <c r="DB34" s="672"/>
      <c r="DC34" s="673"/>
      <c r="DD34" s="663">
        <v>17970094</v>
      </c>
      <c r="DE34" s="658"/>
      <c r="DF34" s="658"/>
      <c r="DG34" s="658"/>
      <c r="DH34" s="658"/>
      <c r="DI34" s="658"/>
      <c r="DJ34" s="658"/>
      <c r="DK34" s="659"/>
      <c r="DL34" s="663">
        <v>14171513</v>
      </c>
      <c r="DM34" s="658"/>
      <c r="DN34" s="658"/>
      <c r="DO34" s="658"/>
      <c r="DP34" s="658"/>
      <c r="DQ34" s="658"/>
      <c r="DR34" s="658"/>
      <c r="DS34" s="658"/>
      <c r="DT34" s="658"/>
      <c r="DU34" s="658"/>
      <c r="DV34" s="659"/>
      <c r="DW34" s="660">
        <v>13.8</v>
      </c>
      <c r="DX34" s="672"/>
      <c r="DY34" s="672"/>
      <c r="DZ34" s="672"/>
      <c r="EA34" s="672"/>
      <c r="EB34" s="672"/>
      <c r="EC34" s="684"/>
    </row>
    <row r="35" spans="2:133" ht="11.25" customHeight="1" x14ac:dyDescent="0.15">
      <c r="B35" s="654" t="s">
        <v>324</v>
      </c>
      <c r="C35" s="655"/>
      <c r="D35" s="655"/>
      <c r="E35" s="655"/>
      <c r="F35" s="655"/>
      <c r="G35" s="655"/>
      <c r="H35" s="655"/>
      <c r="I35" s="655"/>
      <c r="J35" s="655"/>
      <c r="K35" s="655"/>
      <c r="L35" s="655"/>
      <c r="M35" s="655"/>
      <c r="N35" s="655"/>
      <c r="O35" s="655"/>
      <c r="P35" s="655"/>
      <c r="Q35" s="656"/>
      <c r="R35" s="657">
        <v>7708592</v>
      </c>
      <c r="S35" s="658"/>
      <c r="T35" s="658"/>
      <c r="U35" s="658"/>
      <c r="V35" s="658"/>
      <c r="W35" s="658"/>
      <c r="X35" s="658"/>
      <c r="Y35" s="659"/>
      <c r="Z35" s="695">
        <v>3.2</v>
      </c>
      <c r="AA35" s="695"/>
      <c r="AB35" s="695"/>
      <c r="AC35" s="695"/>
      <c r="AD35" s="696" t="s">
        <v>248</v>
      </c>
      <c r="AE35" s="696"/>
      <c r="AF35" s="696"/>
      <c r="AG35" s="696"/>
      <c r="AH35" s="696"/>
      <c r="AI35" s="696"/>
      <c r="AJ35" s="696"/>
      <c r="AK35" s="696"/>
      <c r="AL35" s="660" t="s">
        <v>137</v>
      </c>
      <c r="AM35" s="661"/>
      <c r="AN35" s="661"/>
      <c r="AO35" s="697"/>
      <c r="AP35" s="222"/>
      <c r="AQ35" s="709" t="s">
        <v>325</v>
      </c>
      <c r="AR35" s="710"/>
      <c r="AS35" s="710"/>
      <c r="AT35" s="710"/>
      <c r="AU35" s="710"/>
      <c r="AV35" s="710"/>
      <c r="AW35" s="710"/>
      <c r="AX35" s="710"/>
      <c r="AY35" s="710"/>
      <c r="AZ35" s="710"/>
      <c r="BA35" s="710"/>
      <c r="BB35" s="710"/>
      <c r="BC35" s="710"/>
      <c r="BD35" s="710"/>
      <c r="BE35" s="710"/>
      <c r="BF35" s="711"/>
      <c r="BG35" s="709" t="s">
        <v>326</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327</v>
      </c>
      <c r="CE35" s="655"/>
      <c r="CF35" s="655"/>
      <c r="CG35" s="655"/>
      <c r="CH35" s="655"/>
      <c r="CI35" s="655"/>
      <c r="CJ35" s="655"/>
      <c r="CK35" s="655"/>
      <c r="CL35" s="655"/>
      <c r="CM35" s="655"/>
      <c r="CN35" s="655"/>
      <c r="CO35" s="655"/>
      <c r="CP35" s="655"/>
      <c r="CQ35" s="656"/>
      <c r="CR35" s="657">
        <v>1671685</v>
      </c>
      <c r="CS35" s="670"/>
      <c r="CT35" s="670"/>
      <c r="CU35" s="670"/>
      <c r="CV35" s="670"/>
      <c r="CW35" s="670"/>
      <c r="CX35" s="670"/>
      <c r="CY35" s="671"/>
      <c r="CZ35" s="660">
        <v>0.7</v>
      </c>
      <c r="DA35" s="672"/>
      <c r="DB35" s="672"/>
      <c r="DC35" s="673"/>
      <c r="DD35" s="663">
        <v>1480934</v>
      </c>
      <c r="DE35" s="670"/>
      <c r="DF35" s="670"/>
      <c r="DG35" s="670"/>
      <c r="DH35" s="670"/>
      <c r="DI35" s="670"/>
      <c r="DJ35" s="670"/>
      <c r="DK35" s="671"/>
      <c r="DL35" s="663">
        <v>1466517</v>
      </c>
      <c r="DM35" s="670"/>
      <c r="DN35" s="670"/>
      <c r="DO35" s="670"/>
      <c r="DP35" s="670"/>
      <c r="DQ35" s="670"/>
      <c r="DR35" s="670"/>
      <c r="DS35" s="670"/>
      <c r="DT35" s="670"/>
      <c r="DU35" s="670"/>
      <c r="DV35" s="671"/>
      <c r="DW35" s="660">
        <v>1.4</v>
      </c>
      <c r="DX35" s="672"/>
      <c r="DY35" s="672"/>
      <c r="DZ35" s="672"/>
      <c r="EA35" s="672"/>
      <c r="EB35" s="672"/>
      <c r="EC35" s="684"/>
    </row>
    <row r="36" spans="2:133" ht="11.25" customHeight="1" x14ac:dyDescent="0.15">
      <c r="B36" s="654" t="s">
        <v>328</v>
      </c>
      <c r="C36" s="655"/>
      <c r="D36" s="655"/>
      <c r="E36" s="655"/>
      <c r="F36" s="655"/>
      <c r="G36" s="655"/>
      <c r="H36" s="655"/>
      <c r="I36" s="655"/>
      <c r="J36" s="655"/>
      <c r="K36" s="655"/>
      <c r="L36" s="655"/>
      <c r="M36" s="655"/>
      <c r="N36" s="655"/>
      <c r="O36" s="655"/>
      <c r="P36" s="655"/>
      <c r="Q36" s="656"/>
      <c r="R36" s="657">
        <v>7200852</v>
      </c>
      <c r="S36" s="658"/>
      <c r="T36" s="658"/>
      <c r="U36" s="658"/>
      <c r="V36" s="658"/>
      <c r="W36" s="658"/>
      <c r="X36" s="658"/>
      <c r="Y36" s="659"/>
      <c r="Z36" s="695">
        <v>3</v>
      </c>
      <c r="AA36" s="695"/>
      <c r="AB36" s="695"/>
      <c r="AC36" s="695"/>
      <c r="AD36" s="696" t="s">
        <v>137</v>
      </c>
      <c r="AE36" s="696"/>
      <c r="AF36" s="696"/>
      <c r="AG36" s="696"/>
      <c r="AH36" s="696"/>
      <c r="AI36" s="696"/>
      <c r="AJ36" s="696"/>
      <c r="AK36" s="696"/>
      <c r="AL36" s="660" t="s">
        <v>235</v>
      </c>
      <c r="AM36" s="661"/>
      <c r="AN36" s="661"/>
      <c r="AO36" s="697"/>
      <c r="AP36" s="222"/>
      <c r="AQ36" s="706" t="s">
        <v>329</v>
      </c>
      <c r="AR36" s="707"/>
      <c r="AS36" s="707"/>
      <c r="AT36" s="707"/>
      <c r="AU36" s="707"/>
      <c r="AV36" s="707"/>
      <c r="AW36" s="707"/>
      <c r="AX36" s="707"/>
      <c r="AY36" s="708"/>
      <c r="AZ36" s="712">
        <v>24887023</v>
      </c>
      <c r="BA36" s="713"/>
      <c r="BB36" s="713"/>
      <c r="BC36" s="713"/>
      <c r="BD36" s="713"/>
      <c r="BE36" s="713"/>
      <c r="BF36" s="714"/>
      <c r="BG36" s="715" t="s">
        <v>330</v>
      </c>
      <c r="BH36" s="716"/>
      <c r="BI36" s="716"/>
      <c r="BJ36" s="716"/>
      <c r="BK36" s="716"/>
      <c r="BL36" s="716"/>
      <c r="BM36" s="716"/>
      <c r="BN36" s="716"/>
      <c r="BO36" s="716"/>
      <c r="BP36" s="716"/>
      <c r="BQ36" s="716"/>
      <c r="BR36" s="716"/>
      <c r="BS36" s="716"/>
      <c r="BT36" s="716"/>
      <c r="BU36" s="717"/>
      <c r="BV36" s="712">
        <v>313175</v>
      </c>
      <c r="BW36" s="713"/>
      <c r="BX36" s="713"/>
      <c r="BY36" s="713"/>
      <c r="BZ36" s="713"/>
      <c r="CA36" s="713"/>
      <c r="CB36" s="714"/>
      <c r="CD36" s="654" t="s">
        <v>331</v>
      </c>
      <c r="CE36" s="655"/>
      <c r="CF36" s="655"/>
      <c r="CG36" s="655"/>
      <c r="CH36" s="655"/>
      <c r="CI36" s="655"/>
      <c r="CJ36" s="655"/>
      <c r="CK36" s="655"/>
      <c r="CL36" s="655"/>
      <c r="CM36" s="655"/>
      <c r="CN36" s="655"/>
      <c r="CO36" s="655"/>
      <c r="CP36" s="655"/>
      <c r="CQ36" s="656"/>
      <c r="CR36" s="657">
        <v>13208969</v>
      </c>
      <c r="CS36" s="658"/>
      <c r="CT36" s="658"/>
      <c r="CU36" s="658"/>
      <c r="CV36" s="658"/>
      <c r="CW36" s="658"/>
      <c r="CX36" s="658"/>
      <c r="CY36" s="659"/>
      <c r="CZ36" s="660">
        <v>5.7</v>
      </c>
      <c r="DA36" s="672"/>
      <c r="DB36" s="672"/>
      <c r="DC36" s="673"/>
      <c r="DD36" s="663">
        <v>9120908</v>
      </c>
      <c r="DE36" s="658"/>
      <c r="DF36" s="658"/>
      <c r="DG36" s="658"/>
      <c r="DH36" s="658"/>
      <c r="DI36" s="658"/>
      <c r="DJ36" s="658"/>
      <c r="DK36" s="659"/>
      <c r="DL36" s="663">
        <v>4990469</v>
      </c>
      <c r="DM36" s="658"/>
      <c r="DN36" s="658"/>
      <c r="DO36" s="658"/>
      <c r="DP36" s="658"/>
      <c r="DQ36" s="658"/>
      <c r="DR36" s="658"/>
      <c r="DS36" s="658"/>
      <c r="DT36" s="658"/>
      <c r="DU36" s="658"/>
      <c r="DV36" s="659"/>
      <c r="DW36" s="660">
        <v>4.9000000000000004</v>
      </c>
      <c r="DX36" s="672"/>
      <c r="DY36" s="672"/>
      <c r="DZ36" s="672"/>
      <c r="EA36" s="672"/>
      <c r="EB36" s="672"/>
      <c r="EC36" s="684"/>
    </row>
    <row r="37" spans="2:133" ht="11.25" customHeight="1" x14ac:dyDescent="0.15">
      <c r="B37" s="654" t="s">
        <v>332</v>
      </c>
      <c r="C37" s="655"/>
      <c r="D37" s="655"/>
      <c r="E37" s="655"/>
      <c r="F37" s="655"/>
      <c r="G37" s="655"/>
      <c r="H37" s="655"/>
      <c r="I37" s="655"/>
      <c r="J37" s="655"/>
      <c r="K37" s="655"/>
      <c r="L37" s="655"/>
      <c r="M37" s="655"/>
      <c r="N37" s="655"/>
      <c r="O37" s="655"/>
      <c r="P37" s="655"/>
      <c r="Q37" s="656"/>
      <c r="R37" s="657">
        <v>6180994</v>
      </c>
      <c r="S37" s="658"/>
      <c r="T37" s="658"/>
      <c r="U37" s="658"/>
      <c r="V37" s="658"/>
      <c r="W37" s="658"/>
      <c r="X37" s="658"/>
      <c r="Y37" s="659"/>
      <c r="Z37" s="695">
        <v>2.6</v>
      </c>
      <c r="AA37" s="695"/>
      <c r="AB37" s="695"/>
      <c r="AC37" s="695"/>
      <c r="AD37" s="696">
        <v>248545</v>
      </c>
      <c r="AE37" s="696"/>
      <c r="AF37" s="696"/>
      <c r="AG37" s="696"/>
      <c r="AH37" s="696"/>
      <c r="AI37" s="696"/>
      <c r="AJ37" s="696"/>
      <c r="AK37" s="696"/>
      <c r="AL37" s="660">
        <v>0.2</v>
      </c>
      <c r="AM37" s="661"/>
      <c r="AN37" s="661"/>
      <c r="AO37" s="697"/>
      <c r="AQ37" s="690" t="s">
        <v>333</v>
      </c>
      <c r="AR37" s="691"/>
      <c r="AS37" s="691"/>
      <c r="AT37" s="691"/>
      <c r="AU37" s="691"/>
      <c r="AV37" s="691"/>
      <c r="AW37" s="691"/>
      <c r="AX37" s="691"/>
      <c r="AY37" s="692"/>
      <c r="AZ37" s="657">
        <v>4661973</v>
      </c>
      <c r="BA37" s="658"/>
      <c r="BB37" s="658"/>
      <c r="BC37" s="658"/>
      <c r="BD37" s="670"/>
      <c r="BE37" s="670"/>
      <c r="BF37" s="693"/>
      <c r="BG37" s="654" t="s">
        <v>334</v>
      </c>
      <c r="BH37" s="655"/>
      <c r="BI37" s="655"/>
      <c r="BJ37" s="655"/>
      <c r="BK37" s="655"/>
      <c r="BL37" s="655"/>
      <c r="BM37" s="655"/>
      <c r="BN37" s="655"/>
      <c r="BO37" s="655"/>
      <c r="BP37" s="655"/>
      <c r="BQ37" s="655"/>
      <c r="BR37" s="655"/>
      <c r="BS37" s="655"/>
      <c r="BT37" s="655"/>
      <c r="BU37" s="656"/>
      <c r="BV37" s="657">
        <v>-523906</v>
      </c>
      <c r="BW37" s="658"/>
      <c r="BX37" s="658"/>
      <c r="BY37" s="658"/>
      <c r="BZ37" s="658"/>
      <c r="CA37" s="658"/>
      <c r="CB37" s="694"/>
      <c r="CD37" s="654" t="s">
        <v>335</v>
      </c>
      <c r="CE37" s="655"/>
      <c r="CF37" s="655"/>
      <c r="CG37" s="655"/>
      <c r="CH37" s="655"/>
      <c r="CI37" s="655"/>
      <c r="CJ37" s="655"/>
      <c r="CK37" s="655"/>
      <c r="CL37" s="655"/>
      <c r="CM37" s="655"/>
      <c r="CN37" s="655"/>
      <c r="CO37" s="655"/>
      <c r="CP37" s="655"/>
      <c r="CQ37" s="656"/>
      <c r="CR37" s="657">
        <v>48361</v>
      </c>
      <c r="CS37" s="670"/>
      <c r="CT37" s="670"/>
      <c r="CU37" s="670"/>
      <c r="CV37" s="670"/>
      <c r="CW37" s="670"/>
      <c r="CX37" s="670"/>
      <c r="CY37" s="671"/>
      <c r="CZ37" s="660">
        <v>0</v>
      </c>
      <c r="DA37" s="672"/>
      <c r="DB37" s="672"/>
      <c r="DC37" s="673"/>
      <c r="DD37" s="663">
        <v>48361</v>
      </c>
      <c r="DE37" s="670"/>
      <c r="DF37" s="670"/>
      <c r="DG37" s="670"/>
      <c r="DH37" s="670"/>
      <c r="DI37" s="670"/>
      <c r="DJ37" s="670"/>
      <c r="DK37" s="671"/>
      <c r="DL37" s="663">
        <v>32305</v>
      </c>
      <c r="DM37" s="670"/>
      <c r="DN37" s="670"/>
      <c r="DO37" s="670"/>
      <c r="DP37" s="670"/>
      <c r="DQ37" s="670"/>
      <c r="DR37" s="670"/>
      <c r="DS37" s="670"/>
      <c r="DT37" s="670"/>
      <c r="DU37" s="670"/>
      <c r="DV37" s="671"/>
      <c r="DW37" s="660">
        <v>0</v>
      </c>
      <c r="DX37" s="672"/>
      <c r="DY37" s="672"/>
      <c r="DZ37" s="672"/>
      <c r="EA37" s="672"/>
      <c r="EB37" s="672"/>
      <c r="EC37" s="684"/>
    </row>
    <row r="38" spans="2:133" ht="11.25" customHeight="1" x14ac:dyDescent="0.15">
      <c r="B38" s="654" t="s">
        <v>336</v>
      </c>
      <c r="C38" s="655"/>
      <c r="D38" s="655"/>
      <c r="E38" s="655"/>
      <c r="F38" s="655"/>
      <c r="G38" s="655"/>
      <c r="H38" s="655"/>
      <c r="I38" s="655"/>
      <c r="J38" s="655"/>
      <c r="K38" s="655"/>
      <c r="L38" s="655"/>
      <c r="M38" s="655"/>
      <c r="N38" s="655"/>
      <c r="O38" s="655"/>
      <c r="P38" s="655"/>
      <c r="Q38" s="656"/>
      <c r="R38" s="657">
        <v>21790310</v>
      </c>
      <c r="S38" s="658"/>
      <c r="T38" s="658"/>
      <c r="U38" s="658"/>
      <c r="V38" s="658"/>
      <c r="W38" s="658"/>
      <c r="X38" s="658"/>
      <c r="Y38" s="659"/>
      <c r="Z38" s="695">
        <v>9.1</v>
      </c>
      <c r="AA38" s="695"/>
      <c r="AB38" s="695"/>
      <c r="AC38" s="695"/>
      <c r="AD38" s="696" t="s">
        <v>137</v>
      </c>
      <c r="AE38" s="696"/>
      <c r="AF38" s="696"/>
      <c r="AG38" s="696"/>
      <c r="AH38" s="696"/>
      <c r="AI38" s="696"/>
      <c r="AJ38" s="696"/>
      <c r="AK38" s="696"/>
      <c r="AL38" s="660" t="s">
        <v>248</v>
      </c>
      <c r="AM38" s="661"/>
      <c r="AN38" s="661"/>
      <c r="AO38" s="697"/>
      <c r="AQ38" s="690" t="s">
        <v>337</v>
      </c>
      <c r="AR38" s="691"/>
      <c r="AS38" s="691"/>
      <c r="AT38" s="691"/>
      <c r="AU38" s="691"/>
      <c r="AV38" s="691"/>
      <c r="AW38" s="691"/>
      <c r="AX38" s="691"/>
      <c r="AY38" s="692"/>
      <c r="AZ38" s="657">
        <v>442533</v>
      </c>
      <c r="BA38" s="658"/>
      <c r="BB38" s="658"/>
      <c r="BC38" s="658"/>
      <c r="BD38" s="670"/>
      <c r="BE38" s="670"/>
      <c r="BF38" s="693"/>
      <c r="BG38" s="654" t="s">
        <v>338</v>
      </c>
      <c r="BH38" s="655"/>
      <c r="BI38" s="655"/>
      <c r="BJ38" s="655"/>
      <c r="BK38" s="655"/>
      <c r="BL38" s="655"/>
      <c r="BM38" s="655"/>
      <c r="BN38" s="655"/>
      <c r="BO38" s="655"/>
      <c r="BP38" s="655"/>
      <c r="BQ38" s="655"/>
      <c r="BR38" s="655"/>
      <c r="BS38" s="655"/>
      <c r="BT38" s="655"/>
      <c r="BU38" s="656"/>
      <c r="BV38" s="657">
        <v>59114</v>
      </c>
      <c r="BW38" s="658"/>
      <c r="BX38" s="658"/>
      <c r="BY38" s="658"/>
      <c r="BZ38" s="658"/>
      <c r="CA38" s="658"/>
      <c r="CB38" s="694"/>
      <c r="CD38" s="654" t="s">
        <v>339</v>
      </c>
      <c r="CE38" s="655"/>
      <c r="CF38" s="655"/>
      <c r="CG38" s="655"/>
      <c r="CH38" s="655"/>
      <c r="CI38" s="655"/>
      <c r="CJ38" s="655"/>
      <c r="CK38" s="655"/>
      <c r="CL38" s="655"/>
      <c r="CM38" s="655"/>
      <c r="CN38" s="655"/>
      <c r="CO38" s="655"/>
      <c r="CP38" s="655"/>
      <c r="CQ38" s="656"/>
      <c r="CR38" s="657">
        <v>20149797</v>
      </c>
      <c r="CS38" s="658"/>
      <c r="CT38" s="658"/>
      <c r="CU38" s="658"/>
      <c r="CV38" s="658"/>
      <c r="CW38" s="658"/>
      <c r="CX38" s="658"/>
      <c r="CY38" s="659"/>
      <c r="CZ38" s="660">
        <v>8.6999999999999993</v>
      </c>
      <c r="DA38" s="672"/>
      <c r="DB38" s="672"/>
      <c r="DC38" s="673"/>
      <c r="DD38" s="663">
        <v>16256028</v>
      </c>
      <c r="DE38" s="658"/>
      <c r="DF38" s="658"/>
      <c r="DG38" s="658"/>
      <c r="DH38" s="658"/>
      <c r="DI38" s="658"/>
      <c r="DJ38" s="658"/>
      <c r="DK38" s="659"/>
      <c r="DL38" s="663">
        <v>14463297</v>
      </c>
      <c r="DM38" s="658"/>
      <c r="DN38" s="658"/>
      <c r="DO38" s="658"/>
      <c r="DP38" s="658"/>
      <c r="DQ38" s="658"/>
      <c r="DR38" s="658"/>
      <c r="DS38" s="658"/>
      <c r="DT38" s="658"/>
      <c r="DU38" s="658"/>
      <c r="DV38" s="659"/>
      <c r="DW38" s="660">
        <v>14.1</v>
      </c>
      <c r="DX38" s="672"/>
      <c r="DY38" s="672"/>
      <c r="DZ38" s="672"/>
      <c r="EA38" s="672"/>
      <c r="EB38" s="672"/>
      <c r="EC38" s="684"/>
    </row>
    <row r="39" spans="2:133" ht="11.25" customHeight="1" x14ac:dyDescent="0.15">
      <c r="B39" s="654" t="s">
        <v>340</v>
      </c>
      <c r="C39" s="655"/>
      <c r="D39" s="655"/>
      <c r="E39" s="655"/>
      <c r="F39" s="655"/>
      <c r="G39" s="655"/>
      <c r="H39" s="655"/>
      <c r="I39" s="655"/>
      <c r="J39" s="655"/>
      <c r="K39" s="655"/>
      <c r="L39" s="655"/>
      <c r="M39" s="655"/>
      <c r="N39" s="655"/>
      <c r="O39" s="655"/>
      <c r="P39" s="655"/>
      <c r="Q39" s="656"/>
      <c r="R39" s="657" t="s">
        <v>248</v>
      </c>
      <c r="S39" s="658"/>
      <c r="T39" s="658"/>
      <c r="U39" s="658"/>
      <c r="V39" s="658"/>
      <c r="W39" s="658"/>
      <c r="X39" s="658"/>
      <c r="Y39" s="659"/>
      <c r="Z39" s="695" t="s">
        <v>137</v>
      </c>
      <c r="AA39" s="695"/>
      <c r="AB39" s="695"/>
      <c r="AC39" s="695"/>
      <c r="AD39" s="696" t="s">
        <v>235</v>
      </c>
      <c r="AE39" s="696"/>
      <c r="AF39" s="696"/>
      <c r="AG39" s="696"/>
      <c r="AH39" s="696"/>
      <c r="AI39" s="696"/>
      <c r="AJ39" s="696"/>
      <c r="AK39" s="696"/>
      <c r="AL39" s="660" t="s">
        <v>235</v>
      </c>
      <c r="AM39" s="661"/>
      <c r="AN39" s="661"/>
      <c r="AO39" s="697"/>
      <c r="AQ39" s="690" t="s">
        <v>341</v>
      </c>
      <c r="AR39" s="691"/>
      <c r="AS39" s="691"/>
      <c r="AT39" s="691"/>
      <c r="AU39" s="691"/>
      <c r="AV39" s="691"/>
      <c r="AW39" s="691"/>
      <c r="AX39" s="691"/>
      <c r="AY39" s="692"/>
      <c r="AZ39" s="657">
        <v>28208</v>
      </c>
      <c r="BA39" s="658"/>
      <c r="BB39" s="658"/>
      <c r="BC39" s="658"/>
      <c r="BD39" s="670"/>
      <c r="BE39" s="670"/>
      <c r="BF39" s="693"/>
      <c r="BG39" s="654" t="s">
        <v>342</v>
      </c>
      <c r="BH39" s="655"/>
      <c r="BI39" s="655"/>
      <c r="BJ39" s="655"/>
      <c r="BK39" s="655"/>
      <c r="BL39" s="655"/>
      <c r="BM39" s="655"/>
      <c r="BN39" s="655"/>
      <c r="BO39" s="655"/>
      <c r="BP39" s="655"/>
      <c r="BQ39" s="655"/>
      <c r="BR39" s="655"/>
      <c r="BS39" s="655"/>
      <c r="BT39" s="655"/>
      <c r="BU39" s="656"/>
      <c r="BV39" s="657">
        <v>86062</v>
      </c>
      <c r="BW39" s="658"/>
      <c r="BX39" s="658"/>
      <c r="BY39" s="658"/>
      <c r="BZ39" s="658"/>
      <c r="CA39" s="658"/>
      <c r="CB39" s="694"/>
      <c r="CD39" s="654" t="s">
        <v>343</v>
      </c>
      <c r="CE39" s="655"/>
      <c r="CF39" s="655"/>
      <c r="CG39" s="655"/>
      <c r="CH39" s="655"/>
      <c r="CI39" s="655"/>
      <c r="CJ39" s="655"/>
      <c r="CK39" s="655"/>
      <c r="CL39" s="655"/>
      <c r="CM39" s="655"/>
      <c r="CN39" s="655"/>
      <c r="CO39" s="655"/>
      <c r="CP39" s="655"/>
      <c r="CQ39" s="656"/>
      <c r="CR39" s="657">
        <v>3119706</v>
      </c>
      <c r="CS39" s="670"/>
      <c r="CT39" s="670"/>
      <c r="CU39" s="670"/>
      <c r="CV39" s="670"/>
      <c r="CW39" s="670"/>
      <c r="CX39" s="670"/>
      <c r="CY39" s="671"/>
      <c r="CZ39" s="660">
        <v>1.3</v>
      </c>
      <c r="DA39" s="672"/>
      <c r="DB39" s="672"/>
      <c r="DC39" s="673"/>
      <c r="DD39" s="663">
        <v>2354568</v>
      </c>
      <c r="DE39" s="670"/>
      <c r="DF39" s="670"/>
      <c r="DG39" s="670"/>
      <c r="DH39" s="670"/>
      <c r="DI39" s="670"/>
      <c r="DJ39" s="670"/>
      <c r="DK39" s="671"/>
      <c r="DL39" s="663" t="s">
        <v>248</v>
      </c>
      <c r="DM39" s="670"/>
      <c r="DN39" s="670"/>
      <c r="DO39" s="670"/>
      <c r="DP39" s="670"/>
      <c r="DQ39" s="670"/>
      <c r="DR39" s="670"/>
      <c r="DS39" s="670"/>
      <c r="DT39" s="670"/>
      <c r="DU39" s="670"/>
      <c r="DV39" s="671"/>
      <c r="DW39" s="660" t="s">
        <v>235</v>
      </c>
      <c r="DX39" s="672"/>
      <c r="DY39" s="672"/>
      <c r="DZ39" s="672"/>
      <c r="EA39" s="672"/>
      <c r="EB39" s="672"/>
      <c r="EC39" s="684"/>
    </row>
    <row r="40" spans="2:133" ht="11.25" customHeight="1" x14ac:dyDescent="0.15">
      <c r="B40" s="654" t="s">
        <v>344</v>
      </c>
      <c r="C40" s="655"/>
      <c r="D40" s="655"/>
      <c r="E40" s="655"/>
      <c r="F40" s="655"/>
      <c r="G40" s="655"/>
      <c r="H40" s="655"/>
      <c r="I40" s="655"/>
      <c r="J40" s="655"/>
      <c r="K40" s="655"/>
      <c r="L40" s="655"/>
      <c r="M40" s="655"/>
      <c r="N40" s="655"/>
      <c r="O40" s="655"/>
      <c r="P40" s="655"/>
      <c r="Q40" s="656"/>
      <c r="R40" s="657">
        <v>3378399</v>
      </c>
      <c r="S40" s="658"/>
      <c r="T40" s="658"/>
      <c r="U40" s="658"/>
      <c r="V40" s="658"/>
      <c r="W40" s="658"/>
      <c r="X40" s="658"/>
      <c r="Y40" s="659"/>
      <c r="Z40" s="695">
        <v>1.4</v>
      </c>
      <c r="AA40" s="695"/>
      <c r="AB40" s="695"/>
      <c r="AC40" s="695"/>
      <c r="AD40" s="696" t="s">
        <v>235</v>
      </c>
      <c r="AE40" s="696"/>
      <c r="AF40" s="696"/>
      <c r="AG40" s="696"/>
      <c r="AH40" s="696"/>
      <c r="AI40" s="696"/>
      <c r="AJ40" s="696"/>
      <c r="AK40" s="696"/>
      <c r="AL40" s="660" t="s">
        <v>137</v>
      </c>
      <c r="AM40" s="661"/>
      <c r="AN40" s="661"/>
      <c r="AO40" s="697"/>
      <c r="AQ40" s="690" t="s">
        <v>345</v>
      </c>
      <c r="AR40" s="691"/>
      <c r="AS40" s="691"/>
      <c r="AT40" s="691"/>
      <c r="AU40" s="691"/>
      <c r="AV40" s="691"/>
      <c r="AW40" s="691"/>
      <c r="AX40" s="691"/>
      <c r="AY40" s="692"/>
      <c r="AZ40" s="657">
        <v>27669</v>
      </c>
      <c r="BA40" s="658"/>
      <c r="BB40" s="658"/>
      <c r="BC40" s="658"/>
      <c r="BD40" s="670"/>
      <c r="BE40" s="670"/>
      <c r="BF40" s="693"/>
      <c r="BG40" s="698" t="s">
        <v>346</v>
      </c>
      <c r="BH40" s="699"/>
      <c r="BI40" s="699"/>
      <c r="BJ40" s="699"/>
      <c r="BK40" s="699"/>
      <c r="BL40" s="223"/>
      <c r="BM40" s="655" t="s">
        <v>347</v>
      </c>
      <c r="BN40" s="655"/>
      <c r="BO40" s="655"/>
      <c r="BP40" s="655"/>
      <c r="BQ40" s="655"/>
      <c r="BR40" s="655"/>
      <c r="BS40" s="655"/>
      <c r="BT40" s="655"/>
      <c r="BU40" s="656"/>
      <c r="BV40" s="657">
        <v>97</v>
      </c>
      <c r="BW40" s="658"/>
      <c r="BX40" s="658"/>
      <c r="BY40" s="658"/>
      <c r="BZ40" s="658"/>
      <c r="CA40" s="658"/>
      <c r="CB40" s="694"/>
      <c r="CD40" s="654" t="s">
        <v>348</v>
      </c>
      <c r="CE40" s="655"/>
      <c r="CF40" s="655"/>
      <c r="CG40" s="655"/>
      <c r="CH40" s="655"/>
      <c r="CI40" s="655"/>
      <c r="CJ40" s="655"/>
      <c r="CK40" s="655"/>
      <c r="CL40" s="655"/>
      <c r="CM40" s="655"/>
      <c r="CN40" s="655"/>
      <c r="CO40" s="655"/>
      <c r="CP40" s="655"/>
      <c r="CQ40" s="656"/>
      <c r="CR40" s="657">
        <v>3613461</v>
      </c>
      <c r="CS40" s="658"/>
      <c r="CT40" s="658"/>
      <c r="CU40" s="658"/>
      <c r="CV40" s="658"/>
      <c r="CW40" s="658"/>
      <c r="CX40" s="658"/>
      <c r="CY40" s="659"/>
      <c r="CZ40" s="660">
        <v>1.6</v>
      </c>
      <c r="DA40" s="672"/>
      <c r="DB40" s="672"/>
      <c r="DC40" s="673"/>
      <c r="DD40" s="663">
        <v>2369397</v>
      </c>
      <c r="DE40" s="658"/>
      <c r="DF40" s="658"/>
      <c r="DG40" s="658"/>
      <c r="DH40" s="658"/>
      <c r="DI40" s="658"/>
      <c r="DJ40" s="658"/>
      <c r="DK40" s="659"/>
      <c r="DL40" s="663">
        <v>2793</v>
      </c>
      <c r="DM40" s="658"/>
      <c r="DN40" s="658"/>
      <c r="DO40" s="658"/>
      <c r="DP40" s="658"/>
      <c r="DQ40" s="658"/>
      <c r="DR40" s="658"/>
      <c r="DS40" s="658"/>
      <c r="DT40" s="658"/>
      <c r="DU40" s="658"/>
      <c r="DV40" s="659"/>
      <c r="DW40" s="660">
        <v>0</v>
      </c>
      <c r="DX40" s="672"/>
      <c r="DY40" s="672"/>
      <c r="DZ40" s="672"/>
      <c r="EA40" s="672"/>
      <c r="EB40" s="672"/>
      <c r="EC40" s="684"/>
    </row>
    <row r="41" spans="2:133" ht="11.25" customHeight="1" x14ac:dyDescent="0.15">
      <c r="B41" s="638" t="s">
        <v>349</v>
      </c>
      <c r="C41" s="639"/>
      <c r="D41" s="639"/>
      <c r="E41" s="639"/>
      <c r="F41" s="639"/>
      <c r="G41" s="639"/>
      <c r="H41" s="639"/>
      <c r="I41" s="639"/>
      <c r="J41" s="639"/>
      <c r="K41" s="639"/>
      <c r="L41" s="639"/>
      <c r="M41" s="639"/>
      <c r="N41" s="639"/>
      <c r="O41" s="639"/>
      <c r="P41" s="639"/>
      <c r="Q41" s="640"/>
      <c r="R41" s="641">
        <v>240493330</v>
      </c>
      <c r="S41" s="682"/>
      <c r="T41" s="682"/>
      <c r="U41" s="682"/>
      <c r="V41" s="682"/>
      <c r="W41" s="682"/>
      <c r="X41" s="682"/>
      <c r="Y41" s="685"/>
      <c r="Z41" s="686">
        <v>100</v>
      </c>
      <c r="AA41" s="686"/>
      <c r="AB41" s="686"/>
      <c r="AC41" s="686"/>
      <c r="AD41" s="687">
        <v>99473674</v>
      </c>
      <c r="AE41" s="687"/>
      <c r="AF41" s="687"/>
      <c r="AG41" s="687"/>
      <c r="AH41" s="687"/>
      <c r="AI41" s="687"/>
      <c r="AJ41" s="687"/>
      <c r="AK41" s="687"/>
      <c r="AL41" s="644">
        <v>100</v>
      </c>
      <c r="AM41" s="688"/>
      <c r="AN41" s="688"/>
      <c r="AO41" s="689"/>
      <c r="AQ41" s="690" t="s">
        <v>350</v>
      </c>
      <c r="AR41" s="691"/>
      <c r="AS41" s="691"/>
      <c r="AT41" s="691"/>
      <c r="AU41" s="691"/>
      <c r="AV41" s="691"/>
      <c r="AW41" s="691"/>
      <c r="AX41" s="691"/>
      <c r="AY41" s="692"/>
      <c r="AZ41" s="657">
        <v>4560718</v>
      </c>
      <c r="BA41" s="658"/>
      <c r="BB41" s="658"/>
      <c r="BC41" s="658"/>
      <c r="BD41" s="670"/>
      <c r="BE41" s="670"/>
      <c r="BF41" s="693"/>
      <c r="BG41" s="698"/>
      <c r="BH41" s="699"/>
      <c r="BI41" s="699"/>
      <c r="BJ41" s="699"/>
      <c r="BK41" s="699"/>
      <c r="BL41" s="223"/>
      <c r="BM41" s="655" t="s">
        <v>351</v>
      </c>
      <c r="BN41" s="655"/>
      <c r="BO41" s="655"/>
      <c r="BP41" s="655"/>
      <c r="BQ41" s="655"/>
      <c r="BR41" s="655"/>
      <c r="BS41" s="655"/>
      <c r="BT41" s="655"/>
      <c r="BU41" s="656"/>
      <c r="BV41" s="657" t="s">
        <v>137</v>
      </c>
      <c r="BW41" s="658"/>
      <c r="BX41" s="658"/>
      <c r="BY41" s="658"/>
      <c r="BZ41" s="658"/>
      <c r="CA41" s="658"/>
      <c r="CB41" s="694"/>
      <c r="CD41" s="654" t="s">
        <v>352</v>
      </c>
      <c r="CE41" s="655"/>
      <c r="CF41" s="655"/>
      <c r="CG41" s="655"/>
      <c r="CH41" s="655"/>
      <c r="CI41" s="655"/>
      <c r="CJ41" s="655"/>
      <c r="CK41" s="655"/>
      <c r="CL41" s="655"/>
      <c r="CM41" s="655"/>
      <c r="CN41" s="655"/>
      <c r="CO41" s="655"/>
      <c r="CP41" s="655"/>
      <c r="CQ41" s="656"/>
      <c r="CR41" s="657" t="s">
        <v>248</v>
      </c>
      <c r="CS41" s="670"/>
      <c r="CT41" s="670"/>
      <c r="CU41" s="670"/>
      <c r="CV41" s="670"/>
      <c r="CW41" s="670"/>
      <c r="CX41" s="670"/>
      <c r="CY41" s="671"/>
      <c r="CZ41" s="660" t="s">
        <v>137</v>
      </c>
      <c r="DA41" s="672"/>
      <c r="DB41" s="672"/>
      <c r="DC41" s="673"/>
      <c r="DD41" s="663" t="s">
        <v>235</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353</v>
      </c>
      <c r="AR42" s="703"/>
      <c r="AS42" s="703"/>
      <c r="AT42" s="703"/>
      <c r="AU42" s="703"/>
      <c r="AV42" s="703"/>
      <c r="AW42" s="703"/>
      <c r="AX42" s="703"/>
      <c r="AY42" s="704"/>
      <c r="AZ42" s="641">
        <v>15165922</v>
      </c>
      <c r="BA42" s="682"/>
      <c r="BB42" s="682"/>
      <c r="BC42" s="682"/>
      <c r="BD42" s="642"/>
      <c r="BE42" s="642"/>
      <c r="BF42" s="705"/>
      <c r="BG42" s="700"/>
      <c r="BH42" s="701"/>
      <c r="BI42" s="701"/>
      <c r="BJ42" s="701"/>
      <c r="BK42" s="701"/>
      <c r="BL42" s="224"/>
      <c r="BM42" s="639" t="s">
        <v>354</v>
      </c>
      <c r="BN42" s="639"/>
      <c r="BO42" s="639"/>
      <c r="BP42" s="639"/>
      <c r="BQ42" s="639"/>
      <c r="BR42" s="639"/>
      <c r="BS42" s="639"/>
      <c r="BT42" s="639"/>
      <c r="BU42" s="640"/>
      <c r="BV42" s="641">
        <v>466</v>
      </c>
      <c r="BW42" s="682"/>
      <c r="BX42" s="682"/>
      <c r="BY42" s="682"/>
      <c r="BZ42" s="682"/>
      <c r="CA42" s="682"/>
      <c r="CB42" s="683"/>
      <c r="CD42" s="654" t="s">
        <v>355</v>
      </c>
      <c r="CE42" s="655"/>
      <c r="CF42" s="655"/>
      <c r="CG42" s="655"/>
      <c r="CH42" s="655"/>
      <c r="CI42" s="655"/>
      <c r="CJ42" s="655"/>
      <c r="CK42" s="655"/>
      <c r="CL42" s="655"/>
      <c r="CM42" s="655"/>
      <c r="CN42" s="655"/>
      <c r="CO42" s="655"/>
      <c r="CP42" s="655"/>
      <c r="CQ42" s="656"/>
      <c r="CR42" s="657">
        <v>31874167</v>
      </c>
      <c r="CS42" s="670"/>
      <c r="CT42" s="670"/>
      <c r="CU42" s="670"/>
      <c r="CV42" s="670"/>
      <c r="CW42" s="670"/>
      <c r="CX42" s="670"/>
      <c r="CY42" s="671"/>
      <c r="CZ42" s="660">
        <v>13.7</v>
      </c>
      <c r="DA42" s="672"/>
      <c r="DB42" s="672"/>
      <c r="DC42" s="673"/>
      <c r="DD42" s="663">
        <v>3992307</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356</v>
      </c>
      <c r="CD43" s="654" t="s">
        <v>357</v>
      </c>
      <c r="CE43" s="655"/>
      <c r="CF43" s="655"/>
      <c r="CG43" s="655"/>
      <c r="CH43" s="655"/>
      <c r="CI43" s="655"/>
      <c r="CJ43" s="655"/>
      <c r="CK43" s="655"/>
      <c r="CL43" s="655"/>
      <c r="CM43" s="655"/>
      <c r="CN43" s="655"/>
      <c r="CO43" s="655"/>
      <c r="CP43" s="655"/>
      <c r="CQ43" s="656"/>
      <c r="CR43" s="657">
        <v>787393</v>
      </c>
      <c r="CS43" s="670"/>
      <c r="CT43" s="670"/>
      <c r="CU43" s="670"/>
      <c r="CV43" s="670"/>
      <c r="CW43" s="670"/>
      <c r="CX43" s="670"/>
      <c r="CY43" s="671"/>
      <c r="CZ43" s="660">
        <v>0.3</v>
      </c>
      <c r="DA43" s="672"/>
      <c r="DB43" s="672"/>
      <c r="DC43" s="673"/>
      <c r="DD43" s="663">
        <v>710970</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358</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306</v>
      </c>
      <c r="CE44" s="677"/>
      <c r="CF44" s="654" t="s">
        <v>359</v>
      </c>
      <c r="CG44" s="655"/>
      <c r="CH44" s="655"/>
      <c r="CI44" s="655"/>
      <c r="CJ44" s="655"/>
      <c r="CK44" s="655"/>
      <c r="CL44" s="655"/>
      <c r="CM44" s="655"/>
      <c r="CN44" s="655"/>
      <c r="CO44" s="655"/>
      <c r="CP44" s="655"/>
      <c r="CQ44" s="656"/>
      <c r="CR44" s="657">
        <v>31312986</v>
      </c>
      <c r="CS44" s="658"/>
      <c r="CT44" s="658"/>
      <c r="CU44" s="658"/>
      <c r="CV44" s="658"/>
      <c r="CW44" s="658"/>
      <c r="CX44" s="658"/>
      <c r="CY44" s="659"/>
      <c r="CZ44" s="660">
        <v>13.5</v>
      </c>
      <c r="DA44" s="661"/>
      <c r="DB44" s="661"/>
      <c r="DC44" s="662"/>
      <c r="DD44" s="663">
        <v>3971601</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360</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361</v>
      </c>
      <c r="CG45" s="655"/>
      <c r="CH45" s="655"/>
      <c r="CI45" s="655"/>
      <c r="CJ45" s="655"/>
      <c r="CK45" s="655"/>
      <c r="CL45" s="655"/>
      <c r="CM45" s="655"/>
      <c r="CN45" s="655"/>
      <c r="CO45" s="655"/>
      <c r="CP45" s="655"/>
      <c r="CQ45" s="656"/>
      <c r="CR45" s="657">
        <v>10698230</v>
      </c>
      <c r="CS45" s="670"/>
      <c r="CT45" s="670"/>
      <c r="CU45" s="670"/>
      <c r="CV45" s="670"/>
      <c r="CW45" s="670"/>
      <c r="CX45" s="670"/>
      <c r="CY45" s="671"/>
      <c r="CZ45" s="660">
        <v>4.5999999999999996</v>
      </c>
      <c r="DA45" s="672"/>
      <c r="DB45" s="672"/>
      <c r="DC45" s="673"/>
      <c r="DD45" s="663">
        <v>735662</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362</v>
      </c>
      <c r="CG46" s="655"/>
      <c r="CH46" s="655"/>
      <c r="CI46" s="655"/>
      <c r="CJ46" s="655"/>
      <c r="CK46" s="655"/>
      <c r="CL46" s="655"/>
      <c r="CM46" s="655"/>
      <c r="CN46" s="655"/>
      <c r="CO46" s="655"/>
      <c r="CP46" s="655"/>
      <c r="CQ46" s="656"/>
      <c r="CR46" s="657">
        <v>19457672</v>
      </c>
      <c r="CS46" s="658"/>
      <c r="CT46" s="658"/>
      <c r="CU46" s="658"/>
      <c r="CV46" s="658"/>
      <c r="CW46" s="658"/>
      <c r="CX46" s="658"/>
      <c r="CY46" s="659"/>
      <c r="CZ46" s="660">
        <v>8.4</v>
      </c>
      <c r="DA46" s="661"/>
      <c r="DB46" s="661"/>
      <c r="DC46" s="662"/>
      <c r="DD46" s="663">
        <v>3165493</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363</v>
      </c>
      <c r="CG47" s="655"/>
      <c r="CH47" s="655"/>
      <c r="CI47" s="655"/>
      <c r="CJ47" s="655"/>
      <c r="CK47" s="655"/>
      <c r="CL47" s="655"/>
      <c r="CM47" s="655"/>
      <c r="CN47" s="655"/>
      <c r="CO47" s="655"/>
      <c r="CP47" s="655"/>
      <c r="CQ47" s="656"/>
      <c r="CR47" s="657">
        <v>561181</v>
      </c>
      <c r="CS47" s="670"/>
      <c r="CT47" s="670"/>
      <c r="CU47" s="670"/>
      <c r="CV47" s="670"/>
      <c r="CW47" s="670"/>
      <c r="CX47" s="670"/>
      <c r="CY47" s="671"/>
      <c r="CZ47" s="660">
        <v>0.2</v>
      </c>
      <c r="DA47" s="672"/>
      <c r="DB47" s="672"/>
      <c r="DC47" s="673"/>
      <c r="DD47" s="663">
        <v>20706</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364</v>
      </c>
      <c r="CG48" s="655"/>
      <c r="CH48" s="655"/>
      <c r="CI48" s="655"/>
      <c r="CJ48" s="655"/>
      <c r="CK48" s="655"/>
      <c r="CL48" s="655"/>
      <c r="CM48" s="655"/>
      <c r="CN48" s="655"/>
      <c r="CO48" s="655"/>
      <c r="CP48" s="655"/>
      <c r="CQ48" s="656"/>
      <c r="CR48" s="657" t="s">
        <v>235</v>
      </c>
      <c r="CS48" s="658"/>
      <c r="CT48" s="658"/>
      <c r="CU48" s="658"/>
      <c r="CV48" s="658"/>
      <c r="CW48" s="658"/>
      <c r="CX48" s="658"/>
      <c r="CY48" s="659"/>
      <c r="CZ48" s="660" t="s">
        <v>235</v>
      </c>
      <c r="DA48" s="661"/>
      <c r="DB48" s="661"/>
      <c r="DC48" s="662"/>
      <c r="DD48" s="663" t="s">
        <v>235</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365</v>
      </c>
      <c r="CE49" s="639"/>
      <c r="CF49" s="639"/>
      <c r="CG49" s="639"/>
      <c r="CH49" s="639"/>
      <c r="CI49" s="639"/>
      <c r="CJ49" s="639"/>
      <c r="CK49" s="639"/>
      <c r="CL49" s="639"/>
      <c r="CM49" s="639"/>
      <c r="CN49" s="639"/>
      <c r="CO49" s="639"/>
      <c r="CP49" s="639"/>
      <c r="CQ49" s="640"/>
      <c r="CR49" s="641">
        <v>231943383</v>
      </c>
      <c r="CS49" s="642"/>
      <c r="CT49" s="642"/>
      <c r="CU49" s="642"/>
      <c r="CV49" s="642"/>
      <c r="CW49" s="642"/>
      <c r="CX49" s="642"/>
      <c r="CY49" s="643"/>
      <c r="CZ49" s="644">
        <v>100</v>
      </c>
      <c r="DA49" s="645"/>
      <c r="DB49" s="645"/>
      <c r="DC49" s="646"/>
      <c r="DD49" s="647">
        <v>119630183</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iKUCGZbx7gYCLYhZFow5KpNXQmrBa7AP/fatAxWx/CfA7lSvsEiM/fqo+6APbyV5m/tUVemjUnPYUOwMpbtZAw==" saltValue="ecrq4HYtynEYRZV+l2nmb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8" t="s">
        <v>366</v>
      </c>
      <c r="B2" s="1128"/>
      <c r="C2" s="1128"/>
      <c r="D2" s="1128"/>
      <c r="E2" s="1128"/>
      <c r="F2" s="1128"/>
      <c r="G2" s="1128"/>
      <c r="H2" s="1128"/>
      <c r="I2" s="1128"/>
      <c r="J2" s="1128"/>
      <c r="K2" s="1128"/>
      <c r="L2" s="1128"/>
      <c r="M2" s="1128"/>
      <c r="N2" s="1128"/>
      <c r="O2" s="1128"/>
      <c r="P2" s="1128"/>
      <c r="Q2" s="1128"/>
      <c r="R2" s="1128"/>
      <c r="S2" s="1128"/>
      <c r="T2" s="1128"/>
      <c r="U2" s="1128"/>
      <c r="V2" s="1128"/>
      <c r="W2" s="1128"/>
      <c r="X2" s="1128"/>
      <c r="Y2" s="1128"/>
      <c r="Z2" s="1128"/>
      <c r="AA2" s="1128"/>
      <c r="AB2" s="1128"/>
      <c r="AC2" s="1128"/>
      <c r="AD2" s="1128"/>
      <c r="AE2" s="1128"/>
      <c r="AF2" s="1128"/>
      <c r="AG2" s="1128"/>
      <c r="AH2" s="1128"/>
      <c r="AI2" s="1128"/>
      <c r="AJ2" s="1128"/>
      <c r="AK2" s="1128"/>
      <c r="AL2" s="1128"/>
      <c r="AM2" s="1128"/>
      <c r="AN2" s="1128"/>
      <c r="AO2" s="1128"/>
      <c r="AP2" s="1128"/>
      <c r="AQ2" s="1128"/>
      <c r="AR2" s="1128"/>
      <c r="AS2" s="1128"/>
      <c r="AT2" s="1128"/>
      <c r="AU2" s="1128"/>
      <c r="AV2" s="1128"/>
      <c r="AW2" s="1128"/>
      <c r="AX2" s="1128"/>
      <c r="AY2" s="1128"/>
      <c r="AZ2" s="1128"/>
      <c r="BA2" s="1128"/>
      <c r="BB2" s="1128"/>
      <c r="BC2" s="1128"/>
      <c r="BD2" s="1128"/>
      <c r="BE2" s="1128"/>
      <c r="BF2" s="1128"/>
      <c r="BG2" s="1128"/>
      <c r="BH2" s="1128"/>
      <c r="BI2" s="1128"/>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9" t="s">
        <v>367</v>
      </c>
      <c r="DK2" s="1130"/>
      <c r="DL2" s="1130"/>
      <c r="DM2" s="1130"/>
      <c r="DN2" s="1130"/>
      <c r="DO2" s="1131"/>
      <c r="DP2" s="228"/>
      <c r="DQ2" s="1129" t="s">
        <v>368</v>
      </c>
      <c r="DR2" s="1130"/>
      <c r="DS2" s="1130"/>
      <c r="DT2" s="1130"/>
      <c r="DU2" s="1130"/>
      <c r="DV2" s="1130"/>
      <c r="DW2" s="1130"/>
      <c r="DX2" s="1130"/>
      <c r="DY2" s="1130"/>
      <c r="DZ2" s="1131"/>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7" t="s">
        <v>369</v>
      </c>
      <c r="B4" s="1097"/>
      <c r="C4" s="1097"/>
      <c r="D4" s="1097"/>
      <c r="E4" s="1097"/>
      <c r="F4" s="1097"/>
      <c r="G4" s="1097"/>
      <c r="H4" s="1097"/>
      <c r="I4" s="1097"/>
      <c r="J4" s="1097"/>
      <c r="K4" s="1097"/>
      <c r="L4" s="1097"/>
      <c r="M4" s="1097"/>
      <c r="N4" s="1097"/>
      <c r="O4" s="1097"/>
      <c r="P4" s="1097"/>
      <c r="Q4" s="1097"/>
      <c r="R4" s="1097"/>
      <c r="S4" s="1097"/>
      <c r="T4" s="1097"/>
      <c r="U4" s="1097"/>
      <c r="V4" s="1097"/>
      <c r="W4" s="1097"/>
      <c r="X4" s="1097"/>
      <c r="Y4" s="1097"/>
      <c r="Z4" s="1097"/>
      <c r="AA4" s="1097"/>
      <c r="AB4" s="1097"/>
      <c r="AC4" s="1097"/>
      <c r="AD4" s="1097"/>
      <c r="AE4" s="1097"/>
      <c r="AF4" s="1097"/>
      <c r="AG4" s="1097"/>
      <c r="AH4" s="1097"/>
      <c r="AI4" s="1097"/>
      <c r="AJ4" s="1097"/>
      <c r="AK4" s="1097"/>
      <c r="AL4" s="1097"/>
      <c r="AM4" s="1097"/>
      <c r="AN4" s="1097"/>
      <c r="AO4" s="1097"/>
      <c r="AP4" s="1097"/>
      <c r="AQ4" s="1097"/>
      <c r="AR4" s="1097"/>
      <c r="AS4" s="1097"/>
      <c r="AT4" s="1097"/>
      <c r="AU4" s="1097"/>
      <c r="AV4" s="1097"/>
      <c r="AW4" s="1097"/>
      <c r="AX4" s="1097"/>
      <c r="AY4" s="1097"/>
      <c r="AZ4" s="232"/>
      <c r="BA4" s="232"/>
      <c r="BB4" s="232"/>
      <c r="BC4" s="232"/>
      <c r="BD4" s="232"/>
      <c r="BE4" s="233"/>
      <c r="BF4" s="233"/>
      <c r="BG4" s="233"/>
      <c r="BH4" s="233"/>
      <c r="BI4" s="233"/>
      <c r="BJ4" s="233"/>
      <c r="BK4" s="233"/>
      <c r="BL4" s="233"/>
      <c r="BM4" s="233"/>
      <c r="BN4" s="233"/>
      <c r="BO4" s="233"/>
      <c r="BP4" s="233"/>
      <c r="BQ4" s="766" t="s">
        <v>370</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3" t="s">
        <v>371</v>
      </c>
      <c r="B5" s="1034"/>
      <c r="C5" s="1034"/>
      <c r="D5" s="1034"/>
      <c r="E5" s="1034"/>
      <c r="F5" s="1034"/>
      <c r="G5" s="1034"/>
      <c r="H5" s="1034"/>
      <c r="I5" s="1034"/>
      <c r="J5" s="1034"/>
      <c r="K5" s="1034"/>
      <c r="L5" s="1034"/>
      <c r="M5" s="1034"/>
      <c r="N5" s="1034"/>
      <c r="O5" s="1034"/>
      <c r="P5" s="1035"/>
      <c r="Q5" s="1039" t="s">
        <v>372</v>
      </c>
      <c r="R5" s="1040"/>
      <c r="S5" s="1040"/>
      <c r="T5" s="1040"/>
      <c r="U5" s="1041"/>
      <c r="V5" s="1039" t="s">
        <v>373</v>
      </c>
      <c r="W5" s="1040"/>
      <c r="X5" s="1040"/>
      <c r="Y5" s="1040"/>
      <c r="Z5" s="1041"/>
      <c r="AA5" s="1039" t="s">
        <v>374</v>
      </c>
      <c r="AB5" s="1040"/>
      <c r="AC5" s="1040"/>
      <c r="AD5" s="1040"/>
      <c r="AE5" s="1040"/>
      <c r="AF5" s="1132" t="s">
        <v>375</v>
      </c>
      <c r="AG5" s="1040"/>
      <c r="AH5" s="1040"/>
      <c r="AI5" s="1040"/>
      <c r="AJ5" s="1053"/>
      <c r="AK5" s="1040" t="s">
        <v>376</v>
      </c>
      <c r="AL5" s="1040"/>
      <c r="AM5" s="1040"/>
      <c r="AN5" s="1040"/>
      <c r="AO5" s="1041"/>
      <c r="AP5" s="1039" t="s">
        <v>377</v>
      </c>
      <c r="AQ5" s="1040"/>
      <c r="AR5" s="1040"/>
      <c r="AS5" s="1040"/>
      <c r="AT5" s="1041"/>
      <c r="AU5" s="1039" t="s">
        <v>378</v>
      </c>
      <c r="AV5" s="1040"/>
      <c r="AW5" s="1040"/>
      <c r="AX5" s="1040"/>
      <c r="AY5" s="1053"/>
      <c r="AZ5" s="232"/>
      <c r="BA5" s="232"/>
      <c r="BB5" s="232"/>
      <c r="BC5" s="232"/>
      <c r="BD5" s="232"/>
      <c r="BE5" s="233"/>
      <c r="BF5" s="233"/>
      <c r="BG5" s="233"/>
      <c r="BH5" s="233"/>
      <c r="BI5" s="233"/>
      <c r="BJ5" s="233"/>
      <c r="BK5" s="233"/>
      <c r="BL5" s="233"/>
      <c r="BM5" s="233"/>
      <c r="BN5" s="233"/>
      <c r="BO5" s="233"/>
      <c r="BP5" s="233"/>
      <c r="BQ5" s="1033" t="s">
        <v>379</v>
      </c>
      <c r="BR5" s="1034"/>
      <c r="BS5" s="1034"/>
      <c r="BT5" s="1034"/>
      <c r="BU5" s="1034"/>
      <c r="BV5" s="1034"/>
      <c r="BW5" s="1034"/>
      <c r="BX5" s="1034"/>
      <c r="BY5" s="1034"/>
      <c r="BZ5" s="1034"/>
      <c r="CA5" s="1034"/>
      <c r="CB5" s="1034"/>
      <c r="CC5" s="1034"/>
      <c r="CD5" s="1034"/>
      <c r="CE5" s="1034"/>
      <c r="CF5" s="1034"/>
      <c r="CG5" s="1035"/>
      <c r="CH5" s="1039" t="s">
        <v>380</v>
      </c>
      <c r="CI5" s="1040"/>
      <c r="CJ5" s="1040"/>
      <c r="CK5" s="1040"/>
      <c r="CL5" s="1041"/>
      <c r="CM5" s="1039" t="s">
        <v>381</v>
      </c>
      <c r="CN5" s="1040"/>
      <c r="CO5" s="1040"/>
      <c r="CP5" s="1040"/>
      <c r="CQ5" s="1041"/>
      <c r="CR5" s="1039" t="s">
        <v>382</v>
      </c>
      <c r="CS5" s="1040"/>
      <c r="CT5" s="1040"/>
      <c r="CU5" s="1040"/>
      <c r="CV5" s="1041"/>
      <c r="CW5" s="1039" t="s">
        <v>383</v>
      </c>
      <c r="CX5" s="1040"/>
      <c r="CY5" s="1040"/>
      <c r="CZ5" s="1040"/>
      <c r="DA5" s="1041"/>
      <c r="DB5" s="1039" t="s">
        <v>384</v>
      </c>
      <c r="DC5" s="1040"/>
      <c r="DD5" s="1040"/>
      <c r="DE5" s="1040"/>
      <c r="DF5" s="1041"/>
      <c r="DG5" s="1122" t="s">
        <v>385</v>
      </c>
      <c r="DH5" s="1123"/>
      <c r="DI5" s="1123"/>
      <c r="DJ5" s="1123"/>
      <c r="DK5" s="1124"/>
      <c r="DL5" s="1122" t="s">
        <v>386</v>
      </c>
      <c r="DM5" s="1123"/>
      <c r="DN5" s="1123"/>
      <c r="DO5" s="1123"/>
      <c r="DP5" s="1124"/>
      <c r="DQ5" s="1039" t="s">
        <v>387</v>
      </c>
      <c r="DR5" s="1040"/>
      <c r="DS5" s="1040"/>
      <c r="DT5" s="1040"/>
      <c r="DU5" s="1041"/>
      <c r="DV5" s="1039" t="s">
        <v>378</v>
      </c>
      <c r="DW5" s="1040"/>
      <c r="DX5" s="1040"/>
      <c r="DY5" s="1040"/>
      <c r="DZ5" s="1053"/>
      <c r="EA5" s="234"/>
    </row>
    <row r="6" spans="1:131" s="235" customFormat="1" ht="26.25" customHeight="1" thickBot="1" x14ac:dyDescent="0.2">
      <c r="A6" s="1036"/>
      <c r="B6" s="1037"/>
      <c r="C6" s="1037"/>
      <c r="D6" s="1037"/>
      <c r="E6" s="1037"/>
      <c r="F6" s="1037"/>
      <c r="G6" s="1037"/>
      <c r="H6" s="1037"/>
      <c r="I6" s="1037"/>
      <c r="J6" s="1037"/>
      <c r="K6" s="1037"/>
      <c r="L6" s="1037"/>
      <c r="M6" s="1037"/>
      <c r="N6" s="1037"/>
      <c r="O6" s="1037"/>
      <c r="P6" s="1038"/>
      <c r="Q6" s="1042"/>
      <c r="R6" s="1043"/>
      <c r="S6" s="1043"/>
      <c r="T6" s="1043"/>
      <c r="U6" s="1044"/>
      <c r="V6" s="1042"/>
      <c r="W6" s="1043"/>
      <c r="X6" s="1043"/>
      <c r="Y6" s="1043"/>
      <c r="Z6" s="1044"/>
      <c r="AA6" s="1042"/>
      <c r="AB6" s="1043"/>
      <c r="AC6" s="1043"/>
      <c r="AD6" s="1043"/>
      <c r="AE6" s="1043"/>
      <c r="AF6" s="1133"/>
      <c r="AG6" s="1043"/>
      <c r="AH6" s="1043"/>
      <c r="AI6" s="1043"/>
      <c r="AJ6" s="1054"/>
      <c r="AK6" s="1043"/>
      <c r="AL6" s="1043"/>
      <c r="AM6" s="1043"/>
      <c r="AN6" s="1043"/>
      <c r="AO6" s="1044"/>
      <c r="AP6" s="1042"/>
      <c r="AQ6" s="1043"/>
      <c r="AR6" s="1043"/>
      <c r="AS6" s="1043"/>
      <c r="AT6" s="1044"/>
      <c r="AU6" s="1042"/>
      <c r="AV6" s="1043"/>
      <c r="AW6" s="1043"/>
      <c r="AX6" s="1043"/>
      <c r="AY6" s="1054"/>
      <c r="AZ6" s="232"/>
      <c r="BA6" s="232"/>
      <c r="BB6" s="232"/>
      <c r="BC6" s="232"/>
      <c r="BD6" s="232"/>
      <c r="BE6" s="233"/>
      <c r="BF6" s="233"/>
      <c r="BG6" s="233"/>
      <c r="BH6" s="233"/>
      <c r="BI6" s="233"/>
      <c r="BJ6" s="233"/>
      <c r="BK6" s="233"/>
      <c r="BL6" s="233"/>
      <c r="BM6" s="233"/>
      <c r="BN6" s="233"/>
      <c r="BO6" s="233"/>
      <c r="BP6" s="233"/>
      <c r="BQ6" s="1036"/>
      <c r="BR6" s="1037"/>
      <c r="BS6" s="1037"/>
      <c r="BT6" s="1037"/>
      <c r="BU6" s="1037"/>
      <c r="BV6" s="1037"/>
      <c r="BW6" s="1037"/>
      <c r="BX6" s="1037"/>
      <c r="BY6" s="1037"/>
      <c r="BZ6" s="1037"/>
      <c r="CA6" s="1037"/>
      <c r="CB6" s="1037"/>
      <c r="CC6" s="1037"/>
      <c r="CD6" s="1037"/>
      <c r="CE6" s="1037"/>
      <c r="CF6" s="1037"/>
      <c r="CG6" s="1038"/>
      <c r="CH6" s="1042"/>
      <c r="CI6" s="1043"/>
      <c r="CJ6" s="1043"/>
      <c r="CK6" s="1043"/>
      <c r="CL6" s="1044"/>
      <c r="CM6" s="1042"/>
      <c r="CN6" s="1043"/>
      <c r="CO6" s="1043"/>
      <c r="CP6" s="1043"/>
      <c r="CQ6" s="1044"/>
      <c r="CR6" s="1042"/>
      <c r="CS6" s="1043"/>
      <c r="CT6" s="1043"/>
      <c r="CU6" s="1043"/>
      <c r="CV6" s="1044"/>
      <c r="CW6" s="1042"/>
      <c r="CX6" s="1043"/>
      <c r="CY6" s="1043"/>
      <c r="CZ6" s="1043"/>
      <c r="DA6" s="1044"/>
      <c r="DB6" s="1042"/>
      <c r="DC6" s="1043"/>
      <c r="DD6" s="1043"/>
      <c r="DE6" s="1043"/>
      <c r="DF6" s="1044"/>
      <c r="DG6" s="1125"/>
      <c r="DH6" s="1126"/>
      <c r="DI6" s="1126"/>
      <c r="DJ6" s="1126"/>
      <c r="DK6" s="1127"/>
      <c r="DL6" s="1125"/>
      <c r="DM6" s="1126"/>
      <c r="DN6" s="1126"/>
      <c r="DO6" s="1126"/>
      <c r="DP6" s="1127"/>
      <c r="DQ6" s="1042"/>
      <c r="DR6" s="1043"/>
      <c r="DS6" s="1043"/>
      <c r="DT6" s="1043"/>
      <c r="DU6" s="1044"/>
      <c r="DV6" s="1042"/>
      <c r="DW6" s="1043"/>
      <c r="DX6" s="1043"/>
      <c r="DY6" s="1043"/>
      <c r="DZ6" s="1054"/>
      <c r="EA6" s="234"/>
    </row>
    <row r="7" spans="1:131" s="235" customFormat="1" ht="26.25" customHeight="1" thickTop="1" x14ac:dyDescent="0.15">
      <c r="A7" s="236">
        <v>1</v>
      </c>
      <c r="B7" s="1085" t="s">
        <v>388</v>
      </c>
      <c r="C7" s="1086"/>
      <c r="D7" s="1086"/>
      <c r="E7" s="1086"/>
      <c r="F7" s="1086"/>
      <c r="G7" s="1086"/>
      <c r="H7" s="1086"/>
      <c r="I7" s="1086"/>
      <c r="J7" s="1086"/>
      <c r="K7" s="1086"/>
      <c r="L7" s="1086"/>
      <c r="M7" s="1086"/>
      <c r="N7" s="1086"/>
      <c r="O7" s="1086"/>
      <c r="P7" s="1087"/>
      <c r="Q7" s="1140">
        <v>238188</v>
      </c>
      <c r="R7" s="1141"/>
      <c r="S7" s="1141"/>
      <c r="T7" s="1141"/>
      <c r="U7" s="1141"/>
      <c r="V7" s="1141">
        <v>230380</v>
      </c>
      <c r="W7" s="1141"/>
      <c r="X7" s="1141"/>
      <c r="Y7" s="1141"/>
      <c r="Z7" s="1141"/>
      <c r="AA7" s="1141">
        <v>7807</v>
      </c>
      <c r="AB7" s="1141"/>
      <c r="AC7" s="1141"/>
      <c r="AD7" s="1141"/>
      <c r="AE7" s="1142"/>
      <c r="AF7" s="1143">
        <v>6794</v>
      </c>
      <c r="AG7" s="1144"/>
      <c r="AH7" s="1144"/>
      <c r="AI7" s="1144"/>
      <c r="AJ7" s="1145"/>
      <c r="AK7" s="1146">
        <v>5801</v>
      </c>
      <c r="AL7" s="1147"/>
      <c r="AM7" s="1147"/>
      <c r="AN7" s="1147"/>
      <c r="AO7" s="1147"/>
      <c r="AP7" s="1147">
        <v>272138</v>
      </c>
      <c r="AQ7" s="1147"/>
      <c r="AR7" s="1147"/>
      <c r="AS7" s="1147"/>
      <c r="AT7" s="1147"/>
      <c r="AU7" s="1148"/>
      <c r="AV7" s="1148"/>
      <c r="AW7" s="1148"/>
      <c r="AX7" s="1148"/>
      <c r="AY7" s="1149"/>
      <c r="AZ7" s="232"/>
      <c r="BA7" s="232"/>
      <c r="BB7" s="232"/>
      <c r="BC7" s="232"/>
      <c r="BD7" s="232"/>
      <c r="BE7" s="233"/>
      <c r="BF7" s="233"/>
      <c r="BG7" s="233"/>
      <c r="BH7" s="233"/>
      <c r="BI7" s="233"/>
      <c r="BJ7" s="233"/>
      <c r="BK7" s="233"/>
      <c r="BL7" s="233"/>
      <c r="BM7" s="233"/>
      <c r="BN7" s="233"/>
      <c r="BO7" s="233"/>
      <c r="BP7" s="233"/>
      <c r="BQ7" s="236">
        <v>1</v>
      </c>
      <c r="BR7" s="237"/>
      <c r="BS7" s="1137" t="s">
        <v>578</v>
      </c>
      <c r="BT7" s="1138"/>
      <c r="BU7" s="1138"/>
      <c r="BV7" s="1138"/>
      <c r="BW7" s="1138"/>
      <c r="BX7" s="1138"/>
      <c r="BY7" s="1138"/>
      <c r="BZ7" s="1138"/>
      <c r="CA7" s="1138"/>
      <c r="CB7" s="1138"/>
      <c r="CC7" s="1138"/>
      <c r="CD7" s="1138"/>
      <c r="CE7" s="1138"/>
      <c r="CF7" s="1138"/>
      <c r="CG7" s="1150"/>
      <c r="CH7" s="1134">
        <v>70</v>
      </c>
      <c r="CI7" s="1135"/>
      <c r="CJ7" s="1135"/>
      <c r="CK7" s="1135"/>
      <c r="CL7" s="1136"/>
      <c r="CM7" s="1134">
        <v>468</v>
      </c>
      <c r="CN7" s="1135"/>
      <c r="CO7" s="1135"/>
      <c r="CP7" s="1135"/>
      <c r="CQ7" s="1136"/>
      <c r="CR7" s="1134">
        <v>3</v>
      </c>
      <c r="CS7" s="1135"/>
      <c r="CT7" s="1135"/>
      <c r="CU7" s="1135"/>
      <c r="CV7" s="1136"/>
      <c r="CW7" s="1134" t="s">
        <v>513</v>
      </c>
      <c r="CX7" s="1135"/>
      <c r="CY7" s="1135"/>
      <c r="CZ7" s="1135"/>
      <c r="DA7" s="1136"/>
      <c r="DB7" s="1134" t="s">
        <v>513</v>
      </c>
      <c r="DC7" s="1135"/>
      <c r="DD7" s="1135"/>
      <c r="DE7" s="1135"/>
      <c r="DF7" s="1136"/>
      <c r="DG7" s="1134" t="s">
        <v>513</v>
      </c>
      <c r="DH7" s="1135"/>
      <c r="DI7" s="1135"/>
      <c r="DJ7" s="1135"/>
      <c r="DK7" s="1136"/>
      <c r="DL7" s="1134" t="s">
        <v>513</v>
      </c>
      <c r="DM7" s="1135"/>
      <c r="DN7" s="1135"/>
      <c r="DO7" s="1135"/>
      <c r="DP7" s="1136"/>
      <c r="DQ7" s="1134" t="s">
        <v>513</v>
      </c>
      <c r="DR7" s="1135"/>
      <c r="DS7" s="1135"/>
      <c r="DT7" s="1135"/>
      <c r="DU7" s="1136"/>
      <c r="DV7" s="1137"/>
      <c r="DW7" s="1138"/>
      <c r="DX7" s="1138"/>
      <c r="DY7" s="1138"/>
      <c r="DZ7" s="1139"/>
      <c r="EA7" s="234"/>
    </row>
    <row r="8" spans="1:131" s="235" customFormat="1" ht="26.25" customHeight="1" x14ac:dyDescent="0.15">
      <c r="A8" s="238">
        <v>2</v>
      </c>
      <c r="B8" s="1068" t="s">
        <v>389</v>
      </c>
      <c r="C8" s="1069"/>
      <c r="D8" s="1069"/>
      <c r="E8" s="1069"/>
      <c r="F8" s="1069"/>
      <c r="G8" s="1069"/>
      <c r="H8" s="1069"/>
      <c r="I8" s="1069"/>
      <c r="J8" s="1069"/>
      <c r="K8" s="1069"/>
      <c r="L8" s="1069"/>
      <c r="M8" s="1069"/>
      <c r="N8" s="1069"/>
      <c r="O8" s="1069"/>
      <c r="P8" s="1070"/>
      <c r="Q8" s="1076">
        <v>2343</v>
      </c>
      <c r="R8" s="1077"/>
      <c r="S8" s="1077"/>
      <c r="T8" s="1077"/>
      <c r="U8" s="1077"/>
      <c r="V8" s="1077">
        <v>1665</v>
      </c>
      <c r="W8" s="1077"/>
      <c r="X8" s="1077"/>
      <c r="Y8" s="1077"/>
      <c r="Z8" s="1077"/>
      <c r="AA8" s="1077">
        <v>678</v>
      </c>
      <c r="AB8" s="1077"/>
      <c r="AC8" s="1077"/>
      <c r="AD8" s="1077"/>
      <c r="AE8" s="1078"/>
      <c r="AF8" s="1073" t="s">
        <v>235</v>
      </c>
      <c r="AG8" s="1074"/>
      <c r="AH8" s="1074"/>
      <c r="AI8" s="1074"/>
      <c r="AJ8" s="1075"/>
      <c r="AK8" s="1118">
        <v>7</v>
      </c>
      <c r="AL8" s="1119"/>
      <c r="AM8" s="1119"/>
      <c r="AN8" s="1119"/>
      <c r="AO8" s="1119"/>
      <c r="AP8" s="1119">
        <v>0</v>
      </c>
      <c r="AQ8" s="1119"/>
      <c r="AR8" s="1119"/>
      <c r="AS8" s="1119"/>
      <c r="AT8" s="1119"/>
      <c r="AU8" s="1120"/>
      <c r="AV8" s="1120"/>
      <c r="AW8" s="1120"/>
      <c r="AX8" s="1120"/>
      <c r="AY8" s="1121"/>
      <c r="AZ8" s="232"/>
      <c r="BA8" s="232"/>
      <c r="BB8" s="232"/>
      <c r="BC8" s="232"/>
      <c r="BD8" s="232"/>
      <c r="BE8" s="233"/>
      <c r="BF8" s="233"/>
      <c r="BG8" s="233"/>
      <c r="BH8" s="233"/>
      <c r="BI8" s="233"/>
      <c r="BJ8" s="233"/>
      <c r="BK8" s="233"/>
      <c r="BL8" s="233"/>
      <c r="BM8" s="233"/>
      <c r="BN8" s="233"/>
      <c r="BO8" s="233"/>
      <c r="BP8" s="233"/>
      <c r="BQ8" s="238">
        <v>2</v>
      </c>
      <c r="BR8" s="239"/>
      <c r="BS8" s="1030" t="s">
        <v>579</v>
      </c>
      <c r="BT8" s="1031"/>
      <c r="BU8" s="1031"/>
      <c r="BV8" s="1031"/>
      <c r="BW8" s="1031"/>
      <c r="BX8" s="1031"/>
      <c r="BY8" s="1031"/>
      <c r="BZ8" s="1031"/>
      <c r="CA8" s="1031"/>
      <c r="CB8" s="1031"/>
      <c r="CC8" s="1031"/>
      <c r="CD8" s="1031"/>
      <c r="CE8" s="1031"/>
      <c r="CF8" s="1031"/>
      <c r="CG8" s="1052"/>
      <c r="CH8" s="1027">
        <v>161</v>
      </c>
      <c r="CI8" s="1028"/>
      <c r="CJ8" s="1028"/>
      <c r="CK8" s="1028"/>
      <c r="CL8" s="1029"/>
      <c r="CM8" s="1027">
        <v>250</v>
      </c>
      <c r="CN8" s="1028"/>
      <c r="CO8" s="1028"/>
      <c r="CP8" s="1028"/>
      <c r="CQ8" s="1029"/>
      <c r="CR8" s="1027">
        <v>17.5</v>
      </c>
      <c r="CS8" s="1028"/>
      <c r="CT8" s="1028"/>
      <c r="CU8" s="1028"/>
      <c r="CV8" s="1029"/>
      <c r="CW8" s="1027" t="s">
        <v>513</v>
      </c>
      <c r="CX8" s="1028"/>
      <c r="CY8" s="1028"/>
      <c r="CZ8" s="1028"/>
      <c r="DA8" s="1029"/>
      <c r="DB8" s="1027" t="s">
        <v>513</v>
      </c>
      <c r="DC8" s="1028"/>
      <c r="DD8" s="1028"/>
      <c r="DE8" s="1028"/>
      <c r="DF8" s="1029"/>
      <c r="DG8" s="1027" t="s">
        <v>513</v>
      </c>
      <c r="DH8" s="1028"/>
      <c r="DI8" s="1028"/>
      <c r="DJ8" s="1028"/>
      <c r="DK8" s="1029"/>
      <c r="DL8" s="1027" t="s">
        <v>513</v>
      </c>
      <c r="DM8" s="1028"/>
      <c r="DN8" s="1028"/>
      <c r="DO8" s="1028"/>
      <c r="DP8" s="1029"/>
      <c r="DQ8" s="1027" t="s">
        <v>513</v>
      </c>
      <c r="DR8" s="1028"/>
      <c r="DS8" s="1028"/>
      <c r="DT8" s="1028"/>
      <c r="DU8" s="1029"/>
      <c r="DV8" s="1030"/>
      <c r="DW8" s="1031"/>
      <c r="DX8" s="1031"/>
      <c r="DY8" s="1031"/>
      <c r="DZ8" s="1032"/>
      <c r="EA8" s="234"/>
    </row>
    <row r="9" spans="1:131" s="235" customFormat="1" ht="26.25" customHeight="1" x14ac:dyDescent="0.15">
      <c r="A9" s="238">
        <v>3</v>
      </c>
      <c r="B9" s="1068" t="s">
        <v>390</v>
      </c>
      <c r="C9" s="1069"/>
      <c r="D9" s="1069"/>
      <c r="E9" s="1069"/>
      <c r="F9" s="1069"/>
      <c r="G9" s="1069"/>
      <c r="H9" s="1069"/>
      <c r="I9" s="1069"/>
      <c r="J9" s="1069"/>
      <c r="K9" s="1069"/>
      <c r="L9" s="1069"/>
      <c r="M9" s="1069"/>
      <c r="N9" s="1069"/>
      <c r="O9" s="1069"/>
      <c r="P9" s="1070"/>
      <c r="Q9" s="1076">
        <v>201</v>
      </c>
      <c r="R9" s="1077"/>
      <c r="S9" s="1077"/>
      <c r="T9" s="1077"/>
      <c r="U9" s="1077"/>
      <c r="V9" s="1077">
        <v>136</v>
      </c>
      <c r="W9" s="1077"/>
      <c r="X9" s="1077"/>
      <c r="Y9" s="1077"/>
      <c r="Z9" s="1077"/>
      <c r="AA9" s="1077">
        <v>65</v>
      </c>
      <c r="AB9" s="1077"/>
      <c r="AC9" s="1077"/>
      <c r="AD9" s="1077"/>
      <c r="AE9" s="1078"/>
      <c r="AF9" s="1073">
        <v>65</v>
      </c>
      <c r="AG9" s="1074"/>
      <c r="AH9" s="1074"/>
      <c r="AI9" s="1074"/>
      <c r="AJ9" s="1075"/>
      <c r="AK9" s="1118">
        <v>4</v>
      </c>
      <c r="AL9" s="1119"/>
      <c r="AM9" s="1119"/>
      <c r="AN9" s="1119"/>
      <c r="AO9" s="1119"/>
      <c r="AP9" s="1119">
        <v>229</v>
      </c>
      <c r="AQ9" s="1119"/>
      <c r="AR9" s="1119"/>
      <c r="AS9" s="1119"/>
      <c r="AT9" s="1119"/>
      <c r="AU9" s="1120"/>
      <c r="AV9" s="1120"/>
      <c r="AW9" s="1120"/>
      <c r="AX9" s="1120"/>
      <c r="AY9" s="1121"/>
      <c r="AZ9" s="232"/>
      <c r="BA9" s="232"/>
      <c r="BB9" s="232"/>
      <c r="BC9" s="232"/>
      <c r="BD9" s="232"/>
      <c r="BE9" s="233"/>
      <c r="BF9" s="233"/>
      <c r="BG9" s="233"/>
      <c r="BH9" s="233"/>
      <c r="BI9" s="233"/>
      <c r="BJ9" s="233"/>
      <c r="BK9" s="233"/>
      <c r="BL9" s="233"/>
      <c r="BM9" s="233"/>
      <c r="BN9" s="233"/>
      <c r="BO9" s="233"/>
      <c r="BP9" s="233"/>
      <c r="BQ9" s="238">
        <v>3</v>
      </c>
      <c r="BR9" s="239"/>
      <c r="BS9" s="1030" t="s">
        <v>580</v>
      </c>
      <c r="BT9" s="1031"/>
      <c r="BU9" s="1031"/>
      <c r="BV9" s="1031"/>
      <c r="BW9" s="1031"/>
      <c r="BX9" s="1031"/>
      <c r="BY9" s="1031"/>
      <c r="BZ9" s="1031"/>
      <c r="CA9" s="1031"/>
      <c r="CB9" s="1031"/>
      <c r="CC9" s="1031"/>
      <c r="CD9" s="1031"/>
      <c r="CE9" s="1031"/>
      <c r="CF9" s="1031"/>
      <c r="CG9" s="1052"/>
      <c r="CH9" s="1027">
        <v>2</v>
      </c>
      <c r="CI9" s="1028"/>
      <c r="CJ9" s="1028"/>
      <c r="CK9" s="1028"/>
      <c r="CL9" s="1029"/>
      <c r="CM9" s="1027">
        <v>13</v>
      </c>
      <c r="CN9" s="1028"/>
      <c r="CO9" s="1028"/>
      <c r="CP9" s="1028"/>
      <c r="CQ9" s="1029"/>
      <c r="CR9" s="1027">
        <v>6</v>
      </c>
      <c r="CS9" s="1028"/>
      <c r="CT9" s="1028"/>
      <c r="CU9" s="1028"/>
      <c r="CV9" s="1029"/>
      <c r="CW9" s="1027" t="s">
        <v>513</v>
      </c>
      <c r="CX9" s="1028"/>
      <c r="CY9" s="1028"/>
      <c r="CZ9" s="1028"/>
      <c r="DA9" s="1029"/>
      <c r="DB9" s="1027" t="s">
        <v>513</v>
      </c>
      <c r="DC9" s="1028"/>
      <c r="DD9" s="1028"/>
      <c r="DE9" s="1028"/>
      <c r="DF9" s="1029"/>
      <c r="DG9" s="1027" t="s">
        <v>513</v>
      </c>
      <c r="DH9" s="1028"/>
      <c r="DI9" s="1028"/>
      <c r="DJ9" s="1028"/>
      <c r="DK9" s="1029"/>
      <c r="DL9" s="1027" t="s">
        <v>513</v>
      </c>
      <c r="DM9" s="1028"/>
      <c r="DN9" s="1028"/>
      <c r="DO9" s="1028"/>
      <c r="DP9" s="1029"/>
      <c r="DQ9" s="1027" t="s">
        <v>513</v>
      </c>
      <c r="DR9" s="1028"/>
      <c r="DS9" s="1028"/>
      <c r="DT9" s="1028"/>
      <c r="DU9" s="1029"/>
      <c r="DV9" s="1030"/>
      <c r="DW9" s="1031"/>
      <c r="DX9" s="1031"/>
      <c r="DY9" s="1031"/>
      <c r="DZ9" s="1032"/>
      <c r="EA9" s="234"/>
    </row>
    <row r="10" spans="1:131" s="235" customFormat="1" ht="26.25" customHeight="1" x14ac:dyDescent="0.15">
      <c r="A10" s="238">
        <v>4</v>
      </c>
      <c r="B10" s="1068" t="s">
        <v>391</v>
      </c>
      <c r="C10" s="1069"/>
      <c r="D10" s="1069"/>
      <c r="E10" s="1069"/>
      <c r="F10" s="1069"/>
      <c r="G10" s="1069"/>
      <c r="H10" s="1069"/>
      <c r="I10" s="1069"/>
      <c r="J10" s="1069"/>
      <c r="K10" s="1069"/>
      <c r="L10" s="1069"/>
      <c r="M10" s="1069"/>
      <c r="N10" s="1069"/>
      <c r="O10" s="1069"/>
      <c r="P10" s="1070"/>
      <c r="Q10" s="1076">
        <v>355</v>
      </c>
      <c r="R10" s="1077"/>
      <c r="S10" s="1077"/>
      <c r="T10" s="1077"/>
      <c r="U10" s="1077"/>
      <c r="V10" s="1077">
        <v>355</v>
      </c>
      <c r="W10" s="1077"/>
      <c r="X10" s="1077"/>
      <c r="Y10" s="1077"/>
      <c r="Z10" s="1077"/>
      <c r="AA10" s="1077" t="s">
        <v>513</v>
      </c>
      <c r="AB10" s="1077"/>
      <c r="AC10" s="1077"/>
      <c r="AD10" s="1077"/>
      <c r="AE10" s="1078"/>
      <c r="AF10" s="1073" t="s">
        <v>235</v>
      </c>
      <c r="AG10" s="1074"/>
      <c r="AH10" s="1074"/>
      <c r="AI10" s="1074"/>
      <c r="AJ10" s="1075"/>
      <c r="AK10" s="1118">
        <v>209</v>
      </c>
      <c r="AL10" s="1119"/>
      <c r="AM10" s="1119"/>
      <c r="AN10" s="1119"/>
      <c r="AO10" s="1119"/>
      <c r="AP10" s="1119">
        <v>726</v>
      </c>
      <c r="AQ10" s="1119"/>
      <c r="AR10" s="1119"/>
      <c r="AS10" s="1119"/>
      <c r="AT10" s="1119"/>
      <c r="AU10" s="1120"/>
      <c r="AV10" s="1120"/>
      <c r="AW10" s="1120"/>
      <c r="AX10" s="1120"/>
      <c r="AY10" s="1121"/>
      <c r="AZ10" s="232"/>
      <c r="BA10" s="232"/>
      <c r="BB10" s="232"/>
      <c r="BC10" s="232"/>
      <c r="BD10" s="232"/>
      <c r="BE10" s="233"/>
      <c r="BF10" s="233"/>
      <c r="BG10" s="233"/>
      <c r="BH10" s="233"/>
      <c r="BI10" s="233"/>
      <c r="BJ10" s="233"/>
      <c r="BK10" s="233"/>
      <c r="BL10" s="233"/>
      <c r="BM10" s="233"/>
      <c r="BN10" s="233"/>
      <c r="BO10" s="233"/>
      <c r="BP10" s="233"/>
      <c r="BQ10" s="238">
        <v>4</v>
      </c>
      <c r="BR10" s="239"/>
      <c r="BS10" s="1030" t="s">
        <v>581</v>
      </c>
      <c r="BT10" s="1031"/>
      <c r="BU10" s="1031"/>
      <c r="BV10" s="1031"/>
      <c r="BW10" s="1031"/>
      <c r="BX10" s="1031"/>
      <c r="BY10" s="1031"/>
      <c r="BZ10" s="1031"/>
      <c r="CA10" s="1031"/>
      <c r="CB10" s="1031"/>
      <c r="CC10" s="1031"/>
      <c r="CD10" s="1031"/>
      <c r="CE10" s="1031"/>
      <c r="CF10" s="1031"/>
      <c r="CG10" s="1052"/>
      <c r="CH10" s="1027">
        <v>6</v>
      </c>
      <c r="CI10" s="1028"/>
      <c r="CJ10" s="1028"/>
      <c r="CK10" s="1028"/>
      <c r="CL10" s="1029"/>
      <c r="CM10" s="1027">
        <v>232</v>
      </c>
      <c r="CN10" s="1028"/>
      <c r="CO10" s="1028"/>
      <c r="CP10" s="1028"/>
      <c r="CQ10" s="1029"/>
      <c r="CR10" s="1027">
        <v>100</v>
      </c>
      <c r="CS10" s="1028"/>
      <c r="CT10" s="1028"/>
      <c r="CU10" s="1028"/>
      <c r="CV10" s="1029"/>
      <c r="CW10" s="1027" t="s">
        <v>513</v>
      </c>
      <c r="CX10" s="1028"/>
      <c r="CY10" s="1028"/>
      <c r="CZ10" s="1028"/>
      <c r="DA10" s="1029"/>
      <c r="DB10" s="1027" t="s">
        <v>513</v>
      </c>
      <c r="DC10" s="1028"/>
      <c r="DD10" s="1028"/>
      <c r="DE10" s="1028"/>
      <c r="DF10" s="1029"/>
      <c r="DG10" s="1027" t="s">
        <v>513</v>
      </c>
      <c r="DH10" s="1028"/>
      <c r="DI10" s="1028"/>
      <c r="DJ10" s="1028"/>
      <c r="DK10" s="1029"/>
      <c r="DL10" s="1027" t="s">
        <v>513</v>
      </c>
      <c r="DM10" s="1028"/>
      <c r="DN10" s="1028"/>
      <c r="DO10" s="1028"/>
      <c r="DP10" s="1029"/>
      <c r="DQ10" s="1027" t="s">
        <v>513</v>
      </c>
      <c r="DR10" s="1028"/>
      <c r="DS10" s="1028"/>
      <c r="DT10" s="1028"/>
      <c r="DU10" s="1029"/>
      <c r="DV10" s="1030"/>
      <c r="DW10" s="1031"/>
      <c r="DX10" s="1031"/>
      <c r="DY10" s="1031"/>
      <c r="DZ10" s="1032"/>
      <c r="EA10" s="234"/>
    </row>
    <row r="11" spans="1:131" s="235" customFormat="1" ht="26.25" customHeight="1" x14ac:dyDescent="0.15">
      <c r="A11" s="238">
        <v>5</v>
      </c>
      <c r="B11" s="1068" t="s">
        <v>392</v>
      </c>
      <c r="C11" s="1069"/>
      <c r="D11" s="1069"/>
      <c r="E11" s="1069"/>
      <c r="F11" s="1069"/>
      <c r="G11" s="1069"/>
      <c r="H11" s="1069"/>
      <c r="I11" s="1069"/>
      <c r="J11" s="1069"/>
      <c r="K11" s="1069"/>
      <c r="L11" s="1069"/>
      <c r="M11" s="1069"/>
      <c r="N11" s="1069"/>
      <c r="O11" s="1069"/>
      <c r="P11" s="1070"/>
      <c r="Q11" s="1076">
        <v>1325</v>
      </c>
      <c r="R11" s="1077"/>
      <c r="S11" s="1077"/>
      <c r="T11" s="1077"/>
      <c r="U11" s="1077"/>
      <c r="V11" s="1077">
        <v>1325</v>
      </c>
      <c r="W11" s="1077"/>
      <c r="X11" s="1077"/>
      <c r="Y11" s="1077"/>
      <c r="Z11" s="1077"/>
      <c r="AA11" s="1077" t="s">
        <v>513</v>
      </c>
      <c r="AB11" s="1077"/>
      <c r="AC11" s="1077"/>
      <c r="AD11" s="1077"/>
      <c r="AE11" s="1078"/>
      <c r="AF11" s="1073" t="s">
        <v>235</v>
      </c>
      <c r="AG11" s="1074"/>
      <c r="AH11" s="1074"/>
      <c r="AI11" s="1074"/>
      <c r="AJ11" s="1075"/>
      <c r="AK11" s="1118" t="s">
        <v>595</v>
      </c>
      <c r="AL11" s="1119"/>
      <c r="AM11" s="1119"/>
      <c r="AN11" s="1119"/>
      <c r="AO11" s="1119"/>
      <c r="AP11" s="1119">
        <v>9814</v>
      </c>
      <c r="AQ11" s="1119"/>
      <c r="AR11" s="1119"/>
      <c r="AS11" s="1119"/>
      <c r="AT11" s="1119"/>
      <c r="AU11" s="1120"/>
      <c r="AV11" s="1120"/>
      <c r="AW11" s="1120"/>
      <c r="AX11" s="1120"/>
      <c r="AY11" s="1121"/>
      <c r="AZ11" s="232"/>
      <c r="BA11" s="232"/>
      <c r="BB11" s="232"/>
      <c r="BC11" s="232"/>
      <c r="BD11" s="232"/>
      <c r="BE11" s="233"/>
      <c r="BF11" s="233"/>
      <c r="BG11" s="233"/>
      <c r="BH11" s="233"/>
      <c r="BI11" s="233"/>
      <c r="BJ11" s="233"/>
      <c r="BK11" s="233"/>
      <c r="BL11" s="233"/>
      <c r="BM11" s="233"/>
      <c r="BN11" s="233"/>
      <c r="BO11" s="233"/>
      <c r="BP11" s="233"/>
      <c r="BQ11" s="238">
        <v>5</v>
      </c>
      <c r="BR11" s="239"/>
      <c r="BS11" s="1030" t="s">
        <v>582</v>
      </c>
      <c r="BT11" s="1031"/>
      <c r="BU11" s="1031"/>
      <c r="BV11" s="1031"/>
      <c r="BW11" s="1031"/>
      <c r="BX11" s="1031"/>
      <c r="BY11" s="1031"/>
      <c r="BZ11" s="1031"/>
      <c r="CA11" s="1031"/>
      <c r="CB11" s="1031"/>
      <c r="CC11" s="1031"/>
      <c r="CD11" s="1031"/>
      <c r="CE11" s="1031"/>
      <c r="CF11" s="1031"/>
      <c r="CG11" s="1052"/>
      <c r="CH11" s="1027">
        <v>4</v>
      </c>
      <c r="CI11" s="1028"/>
      <c r="CJ11" s="1028"/>
      <c r="CK11" s="1028"/>
      <c r="CL11" s="1029"/>
      <c r="CM11" s="1027">
        <v>420</v>
      </c>
      <c r="CN11" s="1028"/>
      <c r="CO11" s="1028"/>
      <c r="CP11" s="1028"/>
      <c r="CQ11" s="1029"/>
      <c r="CR11" s="1027">
        <v>200</v>
      </c>
      <c r="CS11" s="1028"/>
      <c r="CT11" s="1028"/>
      <c r="CU11" s="1028"/>
      <c r="CV11" s="1029"/>
      <c r="CW11" s="1027" t="s">
        <v>513</v>
      </c>
      <c r="CX11" s="1028"/>
      <c r="CY11" s="1028"/>
      <c r="CZ11" s="1028"/>
      <c r="DA11" s="1029"/>
      <c r="DB11" s="1027" t="s">
        <v>513</v>
      </c>
      <c r="DC11" s="1028"/>
      <c r="DD11" s="1028"/>
      <c r="DE11" s="1028"/>
      <c r="DF11" s="1029"/>
      <c r="DG11" s="1027" t="s">
        <v>513</v>
      </c>
      <c r="DH11" s="1028"/>
      <c r="DI11" s="1028"/>
      <c r="DJ11" s="1028"/>
      <c r="DK11" s="1029"/>
      <c r="DL11" s="1027" t="s">
        <v>513</v>
      </c>
      <c r="DM11" s="1028"/>
      <c r="DN11" s="1028"/>
      <c r="DO11" s="1028"/>
      <c r="DP11" s="1029"/>
      <c r="DQ11" s="1027" t="s">
        <v>513</v>
      </c>
      <c r="DR11" s="1028"/>
      <c r="DS11" s="1028"/>
      <c r="DT11" s="1028"/>
      <c r="DU11" s="1029"/>
      <c r="DV11" s="1030"/>
      <c r="DW11" s="1031"/>
      <c r="DX11" s="1031"/>
      <c r="DY11" s="1031"/>
      <c r="DZ11" s="1032"/>
      <c r="EA11" s="234"/>
    </row>
    <row r="12" spans="1:131" s="235" customFormat="1" ht="26.25" customHeight="1" x14ac:dyDescent="0.15">
      <c r="A12" s="238">
        <v>6</v>
      </c>
      <c r="B12" s="1068"/>
      <c r="C12" s="1069"/>
      <c r="D12" s="1069"/>
      <c r="E12" s="1069"/>
      <c r="F12" s="1069"/>
      <c r="G12" s="1069"/>
      <c r="H12" s="1069"/>
      <c r="I12" s="1069"/>
      <c r="J12" s="1069"/>
      <c r="K12" s="1069"/>
      <c r="L12" s="1069"/>
      <c r="M12" s="1069"/>
      <c r="N12" s="1069"/>
      <c r="O12" s="1069"/>
      <c r="P12" s="1070"/>
      <c r="Q12" s="1076"/>
      <c r="R12" s="1077"/>
      <c r="S12" s="1077"/>
      <c r="T12" s="1077"/>
      <c r="U12" s="1077"/>
      <c r="V12" s="1077"/>
      <c r="W12" s="1077"/>
      <c r="X12" s="1077"/>
      <c r="Y12" s="1077"/>
      <c r="Z12" s="1077"/>
      <c r="AA12" s="1077"/>
      <c r="AB12" s="1077"/>
      <c r="AC12" s="1077"/>
      <c r="AD12" s="1077"/>
      <c r="AE12" s="1078"/>
      <c r="AF12" s="1073"/>
      <c r="AG12" s="1074"/>
      <c r="AH12" s="1074"/>
      <c r="AI12" s="1074"/>
      <c r="AJ12" s="1075"/>
      <c r="AK12" s="1118"/>
      <c r="AL12" s="1119"/>
      <c r="AM12" s="1119"/>
      <c r="AN12" s="1119"/>
      <c r="AO12" s="1119"/>
      <c r="AP12" s="1119"/>
      <c r="AQ12" s="1119"/>
      <c r="AR12" s="1119"/>
      <c r="AS12" s="1119"/>
      <c r="AT12" s="1119"/>
      <c r="AU12" s="1120"/>
      <c r="AV12" s="1120"/>
      <c r="AW12" s="1120"/>
      <c r="AX12" s="1120"/>
      <c r="AY12" s="1121"/>
      <c r="AZ12" s="232"/>
      <c r="BA12" s="232"/>
      <c r="BB12" s="232"/>
      <c r="BC12" s="232"/>
      <c r="BD12" s="232"/>
      <c r="BE12" s="233"/>
      <c r="BF12" s="233"/>
      <c r="BG12" s="233"/>
      <c r="BH12" s="233"/>
      <c r="BI12" s="233"/>
      <c r="BJ12" s="233"/>
      <c r="BK12" s="233"/>
      <c r="BL12" s="233"/>
      <c r="BM12" s="233"/>
      <c r="BN12" s="233"/>
      <c r="BO12" s="233"/>
      <c r="BP12" s="233"/>
      <c r="BQ12" s="238">
        <v>6</v>
      </c>
      <c r="BR12" s="239"/>
      <c r="BS12" s="1030" t="s">
        <v>583</v>
      </c>
      <c r="BT12" s="1031"/>
      <c r="BU12" s="1031"/>
      <c r="BV12" s="1031"/>
      <c r="BW12" s="1031"/>
      <c r="BX12" s="1031"/>
      <c r="BY12" s="1031"/>
      <c r="BZ12" s="1031"/>
      <c r="CA12" s="1031"/>
      <c r="CB12" s="1031"/>
      <c r="CC12" s="1031"/>
      <c r="CD12" s="1031"/>
      <c r="CE12" s="1031"/>
      <c r="CF12" s="1031"/>
      <c r="CG12" s="1052"/>
      <c r="CH12" s="1027">
        <v>-4</v>
      </c>
      <c r="CI12" s="1028"/>
      <c r="CJ12" s="1028"/>
      <c r="CK12" s="1028"/>
      <c r="CL12" s="1029"/>
      <c r="CM12" s="1027">
        <v>3</v>
      </c>
      <c r="CN12" s="1028"/>
      <c r="CO12" s="1028"/>
      <c r="CP12" s="1028"/>
      <c r="CQ12" s="1029"/>
      <c r="CR12" s="1027">
        <v>5</v>
      </c>
      <c r="CS12" s="1028"/>
      <c r="CT12" s="1028"/>
      <c r="CU12" s="1028"/>
      <c r="CV12" s="1029"/>
      <c r="CW12" s="1027">
        <v>12.35</v>
      </c>
      <c r="CX12" s="1028"/>
      <c r="CY12" s="1028"/>
      <c r="CZ12" s="1028"/>
      <c r="DA12" s="1029"/>
      <c r="DB12" s="1027" t="s">
        <v>513</v>
      </c>
      <c r="DC12" s="1028"/>
      <c r="DD12" s="1028"/>
      <c r="DE12" s="1028"/>
      <c r="DF12" s="1029"/>
      <c r="DG12" s="1027" t="s">
        <v>513</v>
      </c>
      <c r="DH12" s="1028"/>
      <c r="DI12" s="1028"/>
      <c r="DJ12" s="1028"/>
      <c r="DK12" s="1029"/>
      <c r="DL12" s="1027" t="s">
        <v>513</v>
      </c>
      <c r="DM12" s="1028"/>
      <c r="DN12" s="1028"/>
      <c r="DO12" s="1028"/>
      <c r="DP12" s="1029"/>
      <c r="DQ12" s="1027" t="s">
        <v>513</v>
      </c>
      <c r="DR12" s="1028"/>
      <c r="DS12" s="1028"/>
      <c r="DT12" s="1028"/>
      <c r="DU12" s="1029"/>
      <c r="DV12" s="1030"/>
      <c r="DW12" s="1031"/>
      <c r="DX12" s="1031"/>
      <c r="DY12" s="1031"/>
      <c r="DZ12" s="1032"/>
      <c r="EA12" s="234"/>
    </row>
    <row r="13" spans="1:131" s="235" customFormat="1" ht="26.25" customHeight="1" x14ac:dyDescent="0.15">
      <c r="A13" s="238">
        <v>7</v>
      </c>
      <c r="B13" s="1068"/>
      <c r="C13" s="1069"/>
      <c r="D13" s="1069"/>
      <c r="E13" s="1069"/>
      <c r="F13" s="1069"/>
      <c r="G13" s="1069"/>
      <c r="H13" s="1069"/>
      <c r="I13" s="1069"/>
      <c r="J13" s="1069"/>
      <c r="K13" s="1069"/>
      <c r="L13" s="1069"/>
      <c r="M13" s="1069"/>
      <c r="N13" s="1069"/>
      <c r="O13" s="1069"/>
      <c r="P13" s="1070"/>
      <c r="Q13" s="1076"/>
      <c r="R13" s="1077"/>
      <c r="S13" s="1077"/>
      <c r="T13" s="1077"/>
      <c r="U13" s="1077"/>
      <c r="V13" s="1077"/>
      <c r="W13" s="1077"/>
      <c r="X13" s="1077"/>
      <c r="Y13" s="1077"/>
      <c r="Z13" s="1077"/>
      <c r="AA13" s="1077"/>
      <c r="AB13" s="1077"/>
      <c r="AC13" s="1077"/>
      <c r="AD13" s="1077"/>
      <c r="AE13" s="1078"/>
      <c r="AF13" s="1073"/>
      <c r="AG13" s="1074"/>
      <c r="AH13" s="1074"/>
      <c r="AI13" s="1074"/>
      <c r="AJ13" s="1075"/>
      <c r="AK13" s="1118"/>
      <c r="AL13" s="1119"/>
      <c r="AM13" s="1119"/>
      <c r="AN13" s="1119"/>
      <c r="AO13" s="1119"/>
      <c r="AP13" s="1119"/>
      <c r="AQ13" s="1119"/>
      <c r="AR13" s="1119"/>
      <c r="AS13" s="1119"/>
      <c r="AT13" s="1119"/>
      <c r="AU13" s="1120"/>
      <c r="AV13" s="1120"/>
      <c r="AW13" s="1120"/>
      <c r="AX13" s="1120"/>
      <c r="AY13" s="1121"/>
      <c r="AZ13" s="232"/>
      <c r="BA13" s="232"/>
      <c r="BB13" s="232"/>
      <c r="BC13" s="232"/>
      <c r="BD13" s="232"/>
      <c r="BE13" s="233"/>
      <c r="BF13" s="233"/>
      <c r="BG13" s="233"/>
      <c r="BH13" s="233"/>
      <c r="BI13" s="233"/>
      <c r="BJ13" s="233"/>
      <c r="BK13" s="233"/>
      <c r="BL13" s="233"/>
      <c r="BM13" s="233"/>
      <c r="BN13" s="233"/>
      <c r="BO13" s="233"/>
      <c r="BP13" s="233"/>
      <c r="BQ13" s="238">
        <v>7</v>
      </c>
      <c r="BR13" s="239"/>
      <c r="BS13" s="1030" t="s">
        <v>584</v>
      </c>
      <c r="BT13" s="1031"/>
      <c r="BU13" s="1031"/>
      <c r="BV13" s="1031"/>
      <c r="BW13" s="1031"/>
      <c r="BX13" s="1031"/>
      <c r="BY13" s="1031"/>
      <c r="BZ13" s="1031"/>
      <c r="CA13" s="1031"/>
      <c r="CB13" s="1031"/>
      <c r="CC13" s="1031"/>
      <c r="CD13" s="1031"/>
      <c r="CE13" s="1031"/>
      <c r="CF13" s="1031"/>
      <c r="CG13" s="1052"/>
      <c r="CH13" s="1027">
        <v>-3</v>
      </c>
      <c r="CI13" s="1028"/>
      <c r="CJ13" s="1028"/>
      <c r="CK13" s="1028"/>
      <c r="CL13" s="1029"/>
      <c r="CM13" s="1027">
        <v>115</v>
      </c>
      <c r="CN13" s="1028"/>
      <c r="CO13" s="1028"/>
      <c r="CP13" s="1028"/>
      <c r="CQ13" s="1029"/>
      <c r="CR13" s="1027">
        <v>60</v>
      </c>
      <c r="CS13" s="1028"/>
      <c r="CT13" s="1028"/>
      <c r="CU13" s="1028"/>
      <c r="CV13" s="1029"/>
      <c r="CW13" s="1027">
        <v>8.82</v>
      </c>
      <c r="CX13" s="1028"/>
      <c r="CY13" s="1028"/>
      <c r="CZ13" s="1028"/>
      <c r="DA13" s="1029"/>
      <c r="DB13" s="1027" t="s">
        <v>513</v>
      </c>
      <c r="DC13" s="1028"/>
      <c r="DD13" s="1028"/>
      <c r="DE13" s="1028"/>
      <c r="DF13" s="1029"/>
      <c r="DG13" s="1027" t="s">
        <v>513</v>
      </c>
      <c r="DH13" s="1028"/>
      <c r="DI13" s="1028"/>
      <c r="DJ13" s="1028"/>
      <c r="DK13" s="1029"/>
      <c r="DL13" s="1027" t="s">
        <v>513</v>
      </c>
      <c r="DM13" s="1028"/>
      <c r="DN13" s="1028"/>
      <c r="DO13" s="1028"/>
      <c r="DP13" s="1029"/>
      <c r="DQ13" s="1027" t="s">
        <v>513</v>
      </c>
      <c r="DR13" s="1028"/>
      <c r="DS13" s="1028"/>
      <c r="DT13" s="1028"/>
      <c r="DU13" s="1029"/>
      <c r="DV13" s="1030"/>
      <c r="DW13" s="1031"/>
      <c r="DX13" s="1031"/>
      <c r="DY13" s="1031"/>
      <c r="DZ13" s="1032"/>
      <c r="EA13" s="234"/>
    </row>
    <row r="14" spans="1:131" s="235" customFormat="1" ht="26.25" customHeight="1" x14ac:dyDescent="0.15">
      <c r="A14" s="238">
        <v>8</v>
      </c>
      <c r="B14" s="1068"/>
      <c r="C14" s="1069"/>
      <c r="D14" s="1069"/>
      <c r="E14" s="1069"/>
      <c r="F14" s="1069"/>
      <c r="G14" s="1069"/>
      <c r="H14" s="1069"/>
      <c r="I14" s="1069"/>
      <c r="J14" s="1069"/>
      <c r="K14" s="1069"/>
      <c r="L14" s="1069"/>
      <c r="M14" s="1069"/>
      <c r="N14" s="1069"/>
      <c r="O14" s="1069"/>
      <c r="P14" s="1070"/>
      <c r="Q14" s="1076"/>
      <c r="R14" s="1077"/>
      <c r="S14" s="1077"/>
      <c r="T14" s="1077"/>
      <c r="U14" s="1077"/>
      <c r="V14" s="1077"/>
      <c r="W14" s="1077"/>
      <c r="X14" s="1077"/>
      <c r="Y14" s="1077"/>
      <c r="Z14" s="1077"/>
      <c r="AA14" s="1077"/>
      <c r="AB14" s="1077"/>
      <c r="AC14" s="1077"/>
      <c r="AD14" s="1077"/>
      <c r="AE14" s="1078"/>
      <c r="AF14" s="1073"/>
      <c r="AG14" s="1074"/>
      <c r="AH14" s="1074"/>
      <c r="AI14" s="1074"/>
      <c r="AJ14" s="1075"/>
      <c r="AK14" s="1118"/>
      <c r="AL14" s="1119"/>
      <c r="AM14" s="1119"/>
      <c r="AN14" s="1119"/>
      <c r="AO14" s="1119"/>
      <c r="AP14" s="1119"/>
      <c r="AQ14" s="1119"/>
      <c r="AR14" s="1119"/>
      <c r="AS14" s="1119"/>
      <c r="AT14" s="1119"/>
      <c r="AU14" s="1120"/>
      <c r="AV14" s="1120"/>
      <c r="AW14" s="1120"/>
      <c r="AX14" s="1120"/>
      <c r="AY14" s="1121"/>
      <c r="AZ14" s="232"/>
      <c r="BA14" s="232"/>
      <c r="BB14" s="232"/>
      <c r="BC14" s="232"/>
      <c r="BD14" s="232"/>
      <c r="BE14" s="233"/>
      <c r="BF14" s="233"/>
      <c r="BG14" s="233"/>
      <c r="BH14" s="233"/>
      <c r="BI14" s="233"/>
      <c r="BJ14" s="233"/>
      <c r="BK14" s="233"/>
      <c r="BL14" s="233"/>
      <c r="BM14" s="233"/>
      <c r="BN14" s="233"/>
      <c r="BO14" s="233"/>
      <c r="BP14" s="233"/>
      <c r="BQ14" s="238">
        <v>8</v>
      </c>
      <c r="BR14" s="239"/>
      <c r="BS14" s="1030" t="s">
        <v>585</v>
      </c>
      <c r="BT14" s="1031"/>
      <c r="BU14" s="1031"/>
      <c r="BV14" s="1031"/>
      <c r="BW14" s="1031"/>
      <c r="BX14" s="1031"/>
      <c r="BY14" s="1031"/>
      <c r="BZ14" s="1031"/>
      <c r="CA14" s="1031"/>
      <c r="CB14" s="1031"/>
      <c r="CC14" s="1031"/>
      <c r="CD14" s="1031"/>
      <c r="CE14" s="1031"/>
      <c r="CF14" s="1031"/>
      <c r="CG14" s="1052"/>
      <c r="CH14" s="1027">
        <v>12</v>
      </c>
      <c r="CI14" s="1028"/>
      <c r="CJ14" s="1028"/>
      <c r="CK14" s="1028"/>
      <c r="CL14" s="1029"/>
      <c r="CM14" s="1027">
        <v>116</v>
      </c>
      <c r="CN14" s="1028"/>
      <c r="CO14" s="1028"/>
      <c r="CP14" s="1028"/>
      <c r="CQ14" s="1029"/>
      <c r="CR14" s="1027">
        <v>10</v>
      </c>
      <c r="CS14" s="1028"/>
      <c r="CT14" s="1028"/>
      <c r="CU14" s="1028"/>
      <c r="CV14" s="1029"/>
      <c r="CW14" s="1027" t="s">
        <v>513</v>
      </c>
      <c r="CX14" s="1028"/>
      <c r="CY14" s="1028"/>
      <c r="CZ14" s="1028"/>
      <c r="DA14" s="1029"/>
      <c r="DB14" s="1027" t="s">
        <v>513</v>
      </c>
      <c r="DC14" s="1028"/>
      <c r="DD14" s="1028"/>
      <c r="DE14" s="1028"/>
      <c r="DF14" s="1029"/>
      <c r="DG14" s="1027" t="s">
        <v>513</v>
      </c>
      <c r="DH14" s="1028"/>
      <c r="DI14" s="1028"/>
      <c r="DJ14" s="1028"/>
      <c r="DK14" s="1029"/>
      <c r="DL14" s="1027" t="s">
        <v>513</v>
      </c>
      <c r="DM14" s="1028"/>
      <c r="DN14" s="1028"/>
      <c r="DO14" s="1028"/>
      <c r="DP14" s="1029"/>
      <c r="DQ14" s="1027" t="s">
        <v>513</v>
      </c>
      <c r="DR14" s="1028"/>
      <c r="DS14" s="1028"/>
      <c r="DT14" s="1028"/>
      <c r="DU14" s="1029"/>
      <c r="DV14" s="1030"/>
      <c r="DW14" s="1031"/>
      <c r="DX14" s="1031"/>
      <c r="DY14" s="1031"/>
      <c r="DZ14" s="1032"/>
      <c r="EA14" s="234"/>
    </row>
    <row r="15" spans="1:131" s="235" customFormat="1" ht="26.25" customHeight="1" x14ac:dyDescent="0.15">
      <c r="A15" s="238">
        <v>9</v>
      </c>
      <c r="B15" s="1068"/>
      <c r="C15" s="1069"/>
      <c r="D15" s="1069"/>
      <c r="E15" s="1069"/>
      <c r="F15" s="1069"/>
      <c r="G15" s="1069"/>
      <c r="H15" s="1069"/>
      <c r="I15" s="1069"/>
      <c r="J15" s="1069"/>
      <c r="K15" s="1069"/>
      <c r="L15" s="1069"/>
      <c r="M15" s="1069"/>
      <c r="N15" s="1069"/>
      <c r="O15" s="1069"/>
      <c r="P15" s="1070"/>
      <c r="Q15" s="1076"/>
      <c r="R15" s="1077"/>
      <c r="S15" s="1077"/>
      <c r="T15" s="1077"/>
      <c r="U15" s="1077"/>
      <c r="V15" s="1077"/>
      <c r="W15" s="1077"/>
      <c r="X15" s="1077"/>
      <c r="Y15" s="1077"/>
      <c r="Z15" s="1077"/>
      <c r="AA15" s="1077"/>
      <c r="AB15" s="1077"/>
      <c r="AC15" s="1077"/>
      <c r="AD15" s="1077"/>
      <c r="AE15" s="1078"/>
      <c r="AF15" s="1073"/>
      <c r="AG15" s="1074"/>
      <c r="AH15" s="1074"/>
      <c r="AI15" s="1074"/>
      <c r="AJ15" s="1075"/>
      <c r="AK15" s="1118"/>
      <c r="AL15" s="1119"/>
      <c r="AM15" s="1119"/>
      <c r="AN15" s="1119"/>
      <c r="AO15" s="1119"/>
      <c r="AP15" s="1119"/>
      <c r="AQ15" s="1119"/>
      <c r="AR15" s="1119"/>
      <c r="AS15" s="1119"/>
      <c r="AT15" s="1119"/>
      <c r="AU15" s="1120"/>
      <c r="AV15" s="1120"/>
      <c r="AW15" s="1120"/>
      <c r="AX15" s="1120"/>
      <c r="AY15" s="1121"/>
      <c r="AZ15" s="232"/>
      <c r="BA15" s="232"/>
      <c r="BB15" s="232"/>
      <c r="BC15" s="232"/>
      <c r="BD15" s="232"/>
      <c r="BE15" s="233"/>
      <c r="BF15" s="233"/>
      <c r="BG15" s="233"/>
      <c r="BH15" s="233"/>
      <c r="BI15" s="233"/>
      <c r="BJ15" s="233"/>
      <c r="BK15" s="233"/>
      <c r="BL15" s="233"/>
      <c r="BM15" s="233"/>
      <c r="BN15" s="233"/>
      <c r="BO15" s="233"/>
      <c r="BP15" s="233"/>
      <c r="BQ15" s="238">
        <v>9</v>
      </c>
      <c r="BR15" s="239"/>
      <c r="BS15" s="1030" t="s">
        <v>586</v>
      </c>
      <c r="BT15" s="1031"/>
      <c r="BU15" s="1031"/>
      <c r="BV15" s="1031"/>
      <c r="BW15" s="1031"/>
      <c r="BX15" s="1031"/>
      <c r="BY15" s="1031"/>
      <c r="BZ15" s="1031"/>
      <c r="CA15" s="1031"/>
      <c r="CB15" s="1031"/>
      <c r="CC15" s="1031"/>
      <c r="CD15" s="1031"/>
      <c r="CE15" s="1031"/>
      <c r="CF15" s="1031"/>
      <c r="CG15" s="1052"/>
      <c r="CH15" s="1027">
        <v>30</v>
      </c>
      <c r="CI15" s="1028"/>
      <c r="CJ15" s="1028"/>
      <c r="CK15" s="1028"/>
      <c r="CL15" s="1029"/>
      <c r="CM15" s="1027">
        <v>299</v>
      </c>
      <c r="CN15" s="1028"/>
      <c r="CO15" s="1028"/>
      <c r="CP15" s="1028"/>
      <c r="CQ15" s="1029"/>
      <c r="CR15" s="1027">
        <v>3</v>
      </c>
      <c r="CS15" s="1028"/>
      <c r="CT15" s="1028"/>
      <c r="CU15" s="1028"/>
      <c r="CV15" s="1029"/>
      <c r="CW15" s="1027" t="s">
        <v>513</v>
      </c>
      <c r="CX15" s="1028"/>
      <c r="CY15" s="1028"/>
      <c r="CZ15" s="1028"/>
      <c r="DA15" s="1029"/>
      <c r="DB15" s="1027" t="s">
        <v>513</v>
      </c>
      <c r="DC15" s="1028"/>
      <c r="DD15" s="1028"/>
      <c r="DE15" s="1028"/>
      <c r="DF15" s="1029"/>
      <c r="DG15" s="1027" t="s">
        <v>513</v>
      </c>
      <c r="DH15" s="1028"/>
      <c r="DI15" s="1028"/>
      <c r="DJ15" s="1028"/>
      <c r="DK15" s="1029"/>
      <c r="DL15" s="1027" t="s">
        <v>513</v>
      </c>
      <c r="DM15" s="1028"/>
      <c r="DN15" s="1028"/>
      <c r="DO15" s="1028"/>
      <c r="DP15" s="1029"/>
      <c r="DQ15" s="1027" t="s">
        <v>513</v>
      </c>
      <c r="DR15" s="1028"/>
      <c r="DS15" s="1028"/>
      <c r="DT15" s="1028"/>
      <c r="DU15" s="1029"/>
      <c r="DV15" s="1030"/>
      <c r="DW15" s="1031"/>
      <c r="DX15" s="1031"/>
      <c r="DY15" s="1031"/>
      <c r="DZ15" s="1032"/>
      <c r="EA15" s="234"/>
    </row>
    <row r="16" spans="1:131" s="235" customFormat="1" ht="26.25" customHeight="1" x14ac:dyDescent="0.15">
      <c r="A16" s="238">
        <v>10</v>
      </c>
      <c r="B16" s="1068"/>
      <c r="C16" s="1069"/>
      <c r="D16" s="1069"/>
      <c r="E16" s="1069"/>
      <c r="F16" s="1069"/>
      <c r="G16" s="1069"/>
      <c r="H16" s="1069"/>
      <c r="I16" s="1069"/>
      <c r="J16" s="1069"/>
      <c r="K16" s="1069"/>
      <c r="L16" s="1069"/>
      <c r="M16" s="1069"/>
      <c r="N16" s="1069"/>
      <c r="O16" s="1069"/>
      <c r="P16" s="1070"/>
      <c r="Q16" s="1076"/>
      <c r="R16" s="1077"/>
      <c r="S16" s="1077"/>
      <c r="T16" s="1077"/>
      <c r="U16" s="1077"/>
      <c r="V16" s="1077"/>
      <c r="W16" s="1077"/>
      <c r="X16" s="1077"/>
      <c r="Y16" s="1077"/>
      <c r="Z16" s="1077"/>
      <c r="AA16" s="1077"/>
      <c r="AB16" s="1077"/>
      <c r="AC16" s="1077"/>
      <c r="AD16" s="1077"/>
      <c r="AE16" s="1078"/>
      <c r="AF16" s="1073"/>
      <c r="AG16" s="1074"/>
      <c r="AH16" s="1074"/>
      <c r="AI16" s="1074"/>
      <c r="AJ16" s="1075"/>
      <c r="AK16" s="1118"/>
      <c r="AL16" s="1119"/>
      <c r="AM16" s="1119"/>
      <c r="AN16" s="1119"/>
      <c r="AO16" s="1119"/>
      <c r="AP16" s="1119"/>
      <c r="AQ16" s="1119"/>
      <c r="AR16" s="1119"/>
      <c r="AS16" s="1119"/>
      <c r="AT16" s="1119"/>
      <c r="AU16" s="1120"/>
      <c r="AV16" s="1120"/>
      <c r="AW16" s="1120"/>
      <c r="AX16" s="1120"/>
      <c r="AY16" s="1121"/>
      <c r="AZ16" s="232"/>
      <c r="BA16" s="232"/>
      <c r="BB16" s="232"/>
      <c r="BC16" s="232"/>
      <c r="BD16" s="232"/>
      <c r="BE16" s="233"/>
      <c r="BF16" s="233"/>
      <c r="BG16" s="233"/>
      <c r="BH16" s="233"/>
      <c r="BI16" s="233"/>
      <c r="BJ16" s="233"/>
      <c r="BK16" s="233"/>
      <c r="BL16" s="233"/>
      <c r="BM16" s="233"/>
      <c r="BN16" s="233"/>
      <c r="BO16" s="233"/>
      <c r="BP16" s="233"/>
      <c r="BQ16" s="238">
        <v>10</v>
      </c>
      <c r="BR16" s="239"/>
      <c r="BS16" s="1030" t="s">
        <v>587</v>
      </c>
      <c r="BT16" s="1031"/>
      <c r="BU16" s="1031"/>
      <c r="BV16" s="1031"/>
      <c r="BW16" s="1031"/>
      <c r="BX16" s="1031"/>
      <c r="BY16" s="1031"/>
      <c r="BZ16" s="1031"/>
      <c r="CA16" s="1031"/>
      <c r="CB16" s="1031"/>
      <c r="CC16" s="1031"/>
      <c r="CD16" s="1031"/>
      <c r="CE16" s="1031"/>
      <c r="CF16" s="1031"/>
      <c r="CG16" s="1052"/>
      <c r="CH16" s="1027">
        <v>1</v>
      </c>
      <c r="CI16" s="1028"/>
      <c r="CJ16" s="1028"/>
      <c r="CK16" s="1028"/>
      <c r="CL16" s="1029"/>
      <c r="CM16" s="1027">
        <v>70</v>
      </c>
      <c r="CN16" s="1028"/>
      <c r="CO16" s="1028"/>
      <c r="CP16" s="1028"/>
      <c r="CQ16" s="1029"/>
      <c r="CR16" s="1027">
        <v>30</v>
      </c>
      <c r="CS16" s="1028"/>
      <c r="CT16" s="1028"/>
      <c r="CU16" s="1028"/>
      <c r="CV16" s="1029"/>
      <c r="CW16" s="1027" t="s">
        <v>513</v>
      </c>
      <c r="CX16" s="1028"/>
      <c r="CY16" s="1028"/>
      <c r="CZ16" s="1028"/>
      <c r="DA16" s="1029"/>
      <c r="DB16" s="1027" t="s">
        <v>513</v>
      </c>
      <c r="DC16" s="1028"/>
      <c r="DD16" s="1028"/>
      <c r="DE16" s="1028"/>
      <c r="DF16" s="1029"/>
      <c r="DG16" s="1027" t="s">
        <v>513</v>
      </c>
      <c r="DH16" s="1028"/>
      <c r="DI16" s="1028"/>
      <c r="DJ16" s="1028"/>
      <c r="DK16" s="1029"/>
      <c r="DL16" s="1027" t="s">
        <v>513</v>
      </c>
      <c r="DM16" s="1028"/>
      <c r="DN16" s="1028"/>
      <c r="DO16" s="1028"/>
      <c r="DP16" s="1029"/>
      <c r="DQ16" s="1027" t="s">
        <v>513</v>
      </c>
      <c r="DR16" s="1028"/>
      <c r="DS16" s="1028"/>
      <c r="DT16" s="1028"/>
      <c r="DU16" s="1029"/>
      <c r="DV16" s="1030"/>
      <c r="DW16" s="1031"/>
      <c r="DX16" s="1031"/>
      <c r="DY16" s="1031"/>
      <c r="DZ16" s="1032"/>
      <c r="EA16" s="234"/>
    </row>
    <row r="17" spans="1:131" s="235" customFormat="1" ht="26.25" customHeight="1" x14ac:dyDescent="0.15">
      <c r="A17" s="238">
        <v>11</v>
      </c>
      <c r="B17" s="1068"/>
      <c r="C17" s="1069"/>
      <c r="D17" s="1069"/>
      <c r="E17" s="1069"/>
      <c r="F17" s="1069"/>
      <c r="G17" s="1069"/>
      <c r="H17" s="1069"/>
      <c r="I17" s="1069"/>
      <c r="J17" s="1069"/>
      <c r="K17" s="1069"/>
      <c r="L17" s="1069"/>
      <c r="M17" s="1069"/>
      <c r="N17" s="1069"/>
      <c r="O17" s="1069"/>
      <c r="P17" s="1070"/>
      <c r="Q17" s="1076"/>
      <c r="R17" s="1077"/>
      <c r="S17" s="1077"/>
      <c r="T17" s="1077"/>
      <c r="U17" s="1077"/>
      <c r="V17" s="1077"/>
      <c r="W17" s="1077"/>
      <c r="X17" s="1077"/>
      <c r="Y17" s="1077"/>
      <c r="Z17" s="1077"/>
      <c r="AA17" s="1077"/>
      <c r="AB17" s="1077"/>
      <c r="AC17" s="1077"/>
      <c r="AD17" s="1077"/>
      <c r="AE17" s="1078"/>
      <c r="AF17" s="1073"/>
      <c r="AG17" s="1074"/>
      <c r="AH17" s="1074"/>
      <c r="AI17" s="1074"/>
      <c r="AJ17" s="1075"/>
      <c r="AK17" s="1118"/>
      <c r="AL17" s="1119"/>
      <c r="AM17" s="1119"/>
      <c r="AN17" s="1119"/>
      <c r="AO17" s="1119"/>
      <c r="AP17" s="1119"/>
      <c r="AQ17" s="1119"/>
      <c r="AR17" s="1119"/>
      <c r="AS17" s="1119"/>
      <c r="AT17" s="1119"/>
      <c r="AU17" s="1120"/>
      <c r="AV17" s="1120"/>
      <c r="AW17" s="1120"/>
      <c r="AX17" s="1120"/>
      <c r="AY17" s="1121"/>
      <c r="AZ17" s="232"/>
      <c r="BA17" s="232"/>
      <c r="BB17" s="232"/>
      <c r="BC17" s="232"/>
      <c r="BD17" s="232"/>
      <c r="BE17" s="233"/>
      <c r="BF17" s="233"/>
      <c r="BG17" s="233"/>
      <c r="BH17" s="233"/>
      <c r="BI17" s="233"/>
      <c r="BJ17" s="233"/>
      <c r="BK17" s="233"/>
      <c r="BL17" s="233"/>
      <c r="BM17" s="233"/>
      <c r="BN17" s="233"/>
      <c r="BO17" s="233"/>
      <c r="BP17" s="233"/>
      <c r="BQ17" s="238">
        <v>11</v>
      </c>
      <c r="BR17" s="239"/>
      <c r="BS17" s="1030" t="s">
        <v>588</v>
      </c>
      <c r="BT17" s="1031"/>
      <c r="BU17" s="1031"/>
      <c r="BV17" s="1031"/>
      <c r="BW17" s="1031"/>
      <c r="BX17" s="1031"/>
      <c r="BY17" s="1031"/>
      <c r="BZ17" s="1031"/>
      <c r="CA17" s="1031"/>
      <c r="CB17" s="1031"/>
      <c r="CC17" s="1031"/>
      <c r="CD17" s="1031"/>
      <c r="CE17" s="1031"/>
      <c r="CF17" s="1031"/>
      <c r="CG17" s="1052"/>
      <c r="CH17" s="1027">
        <v>2</v>
      </c>
      <c r="CI17" s="1028"/>
      <c r="CJ17" s="1028"/>
      <c r="CK17" s="1028"/>
      <c r="CL17" s="1029"/>
      <c r="CM17" s="1027">
        <v>73</v>
      </c>
      <c r="CN17" s="1028"/>
      <c r="CO17" s="1028"/>
      <c r="CP17" s="1028"/>
      <c r="CQ17" s="1029"/>
      <c r="CR17" s="1027">
        <v>7.5</v>
      </c>
      <c r="CS17" s="1028"/>
      <c r="CT17" s="1028"/>
      <c r="CU17" s="1028"/>
      <c r="CV17" s="1029"/>
      <c r="CW17" s="1027">
        <v>30</v>
      </c>
      <c r="CX17" s="1028"/>
      <c r="CY17" s="1028"/>
      <c r="CZ17" s="1028"/>
      <c r="DA17" s="1029"/>
      <c r="DB17" s="1027" t="s">
        <v>513</v>
      </c>
      <c r="DC17" s="1028"/>
      <c r="DD17" s="1028"/>
      <c r="DE17" s="1028"/>
      <c r="DF17" s="1029"/>
      <c r="DG17" s="1027" t="s">
        <v>513</v>
      </c>
      <c r="DH17" s="1028"/>
      <c r="DI17" s="1028"/>
      <c r="DJ17" s="1028"/>
      <c r="DK17" s="1029"/>
      <c r="DL17" s="1027" t="s">
        <v>513</v>
      </c>
      <c r="DM17" s="1028"/>
      <c r="DN17" s="1028"/>
      <c r="DO17" s="1028"/>
      <c r="DP17" s="1029"/>
      <c r="DQ17" s="1027" t="s">
        <v>513</v>
      </c>
      <c r="DR17" s="1028"/>
      <c r="DS17" s="1028"/>
      <c r="DT17" s="1028"/>
      <c r="DU17" s="1029"/>
      <c r="DV17" s="1030"/>
      <c r="DW17" s="1031"/>
      <c r="DX17" s="1031"/>
      <c r="DY17" s="1031"/>
      <c r="DZ17" s="1032"/>
      <c r="EA17" s="234"/>
    </row>
    <row r="18" spans="1:131" s="235" customFormat="1" ht="26.25" customHeight="1" x14ac:dyDescent="0.15">
      <c r="A18" s="238">
        <v>12</v>
      </c>
      <c r="B18" s="1068"/>
      <c r="C18" s="1069"/>
      <c r="D18" s="1069"/>
      <c r="E18" s="1069"/>
      <c r="F18" s="1069"/>
      <c r="G18" s="1069"/>
      <c r="H18" s="1069"/>
      <c r="I18" s="1069"/>
      <c r="J18" s="1069"/>
      <c r="K18" s="1069"/>
      <c r="L18" s="1069"/>
      <c r="M18" s="1069"/>
      <c r="N18" s="1069"/>
      <c r="O18" s="1069"/>
      <c r="P18" s="1070"/>
      <c r="Q18" s="1076"/>
      <c r="R18" s="1077"/>
      <c r="S18" s="1077"/>
      <c r="T18" s="1077"/>
      <c r="U18" s="1077"/>
      <c r="V18" s="1077"/>
      <c r="W18" s="1077"/>
      <c r="X18" s="1077"/>
      <c r="Y18" s="1077"/>
      <c r="Z18" s="1077"/>
      <c r="AA18" s="1077"/>
      <c r="AB18" s="1077"/>
      <c r="AC18" s="1077"/>
      <c r="AD18" s="1077"/>
      <c r="AE18" s="1078"/>
      <c r="AF18" s="1073"/>
      <c r="AG18" s="1074"/>
      <c r="AH18" s="1074"/>
      <c r="AI18" s="1074"/>
      <c r="AJ18" s="1075"/>
      <c r="AK18" s="1118"/>
      <c r="AL18" s="1119"/>
      <c r="AM18" s="1119"/>
      <c r="AN18" s="1119"/>
      <c r="AO18" s="1119"/>
      <c r="AP18" s="1119"/>
      <c r="AQ18" s="1119"/>
      <c r="AR18" s="1119"/>
      <c r="AS18" s="1119"/>
      <c r="AT18" s="1119"/>
      <c r="AU18" s="1120"/>
      <c r="AV18" s="1120"/>
      <c r="AW18" s="1120"/>
      <c r="AX18" s="1120"/>
      <c r="AY18" s="1121"/>
      <c r="AZ18" s="232"/>
      <c r="BA18" s="232"/>
      <c r="BB18" s="232"/>
      <c r="BC18" s="232"/>
      <c r="BD18" s="232"/>
      <c r="BE18" s="233"/>
      <c r="BF18" s="233"/>
      <c r="BG18" s="233"/>
      <c r="BH18" s="233"/>
      <c r="BI18" s="233"/>
      <c r="BJ18" s="233"/>
      <c r="BK18" s="233"/>
      <c r="BL18" s="233"/>
      <c r="BM18" s="233"/>
      <c r="BN18" s="233"/>
      <c r="BO18" s="233"/>
      <c r="BP18" s="233"/>
      <c r="BQ18" s="238">
        <v>12</v>
      </c>
      <c r="BR18" s="239"/>
      <c r="BS18" s="1030" t="s">
        <v>589</v>
      </c>
      <c r="BT18" s="1031"/>
      <c r="BU18" s="1031"/>
      <c r="BV18" s="1031"/>
      <c r="BW18" s="1031"/>
      <c r="BX18" s="1031"/>
      <c r="BY18" s="1031"/>
      <c r="BZ18" s="1031"/>
      <c r="CA18" s="1031"/>
      <c r="CB18" s="1031"/>
      <c r="CC18" s="1031"/>
      <c r="CD18" s="1031"/>
      <c r="CE18" s="1031"/>
      <c r="CF18" s="1031"/>
      <c r="CG18" s="1052"/>
      <c r="CH18" s="1027">
        <v>779</v>
      </c>
      <c r="CI18" s="1028"/>
      <c r="CJ18" s="1028"/>
      <c r="CK18" s="1028"/>
      <c r="CL18" s="1029"/>
      <c r="CM18" s="1027">
        <v>3465</v>
      </c>
      <c r="CN18" s="1028"/>
      <c r="CO18" s="1028"/>
      <c r="CP18" s="1028"/>
      <c r="CQ18" s="1029"/>
      <c r="CR18" s="1027">
        <v>842.11900000000003</v>
      </c>
      <c r="CS18" s="1028"/>
      <c r="CT18" s="1028"/>
      <c r="CU18" s="1028"/>
      <c r="CV18" s="1029"/>
      <c r="CW18" s="1027">
        <v>10</v>
      </c>
      <c r="CX18" s="1028"/>
      <c r="CY18" s="1028"/>
      <c r="CZ18" s="1028"/>
      <c r="DA18" s="1029"/>
      <c r="DB18" s="1027" t="s">
        <v>513</v>
      </c>
      <c r="DC18" s="1028"/>
      <c r="DD18" s="1028"/>
      <c r="DE18" s="1028"/>
      <c r="DF18" s="1029"/>
      <c r="DG18" s="1027" t="s">
        <v>513</v>
      </c>
      <c r="DH18" s="1028"/>
      <c r="DI18" s="1028"/>
      <c r="DJ18" s="1028"/>
      <c r="DK18" s="1029"/>
      <c r="DL18" s="1027" t="s">
        <v>513</v>
      </c>
      <c r="DM18" s="1028"/>
      <c r="DN18" s="1028"/>
      <c r="DO18" s="1028"/>
      <c r="DP18" s="1029"/>
      <c r="DQ18" s="1027" t="s">
        <v>513</v>
      </c>
      <c r="DR18" s="1028"/>
      <c r="DS18" s="1028"/>
      <c r="DT18" s="1028"/>
      <c r="DU18" s="1029"/>
      <c r="DV18" s="1030"/>
      <c r="DW18" s="1031"/>
      <c r="DX18" s="1031"/>
      <c r="DY18" s="1031"/>
      <c r="DZ18" s="1032"/>
      <c r="EA18" s="234"/>
    </row>
    <row r="19" spans="1:131" s="235" customFormat="1" ht="26.25" customHeight="1" x14ac:dyDescent="0.15">
      <c r="A19" s="238">
        <v>13</v>
      </c>
      <c r="B19" s="1068"/>
      <c r="C19" s="1069"/>
      <c r="D19" s="1069"/>
      <c r="E19" s="1069"/>
      <c r="F19" s="1069"/>
      <c r="G19" s="1069"/>
      <c r="H19" s="1069"/>
      <c r="I19" s="1069"/>
      <c r="J19" s="1069"/>
      <c r="K19" s="1069"/>
      <c r="L19" s="1069"/>
      <c r="M19" s="1069"/>
      <c r="N19" s="1069"/>
      <c r="O19" s="1069"/>
      <c r="P19" s="1070"/>
      <c r="Q19" s="1076"/>
      <c r="R19" s="1077"/>
      <c r="S19" s="1077"/>
      <c r="T19" s="1077"/>
      <c r="U19" s="1077"/>
      <c r="V19" s="1077"/>
      <c r="W19" s="1077"/>
      <c r="X19" s="1077"/>
      <c r="Y19" s="1077"/>
      <c r="Z19" s="1077"/>
      <c r="AA19" s="1077"/>
      <c r="AB19" s="1077"/>
      <c r="AC19" s="1077"/>
      <c r="AD19" s="1077"/>
      <c r="AE19" s="1078"/>
      <c r="AF19" s="1073"/>
      <c r="AG19" s="1074"/>
      <c r="AH19" s="1074"/>
      <c r="AI19" s="1074"/>
      <c r="AJ19" s="1075"/>
      <c r="AK19" s="1118"/>
      <c r="AL19" s="1119"/>
      <c r="AM19" s="1119"/>
      <c r="AN19" s="1119"/>
      <c r="AO19" s="1119"/>
      <c r="AP19" s="1119"/>
      <c r="AQ19" s="1119"/>
      <c r="AR19" s="1119"/>
      <c r="AS19" s="1119"/>
      <c r="AT19" s="1119"/>
      <c r="AU19" s="1120"/>
      <c r="AV19" s="1120"/>
      <c r="AW19" s="1120"/>
      <c r="AX19" s="1120"/>
      <c r="AY19" s="1121"/>
      <c r="AZ19" s="232"/>
      <c r="BA19" s="232"/>
      <c r="BB19" s="232"/>
      <c r="BC19" s="232"/>
      <c r="BD19" s="232"/>
      <c r="BE19" s="233"/>
      <c r="BF19" s="233"/>
      <c r="BG19" s="233"/>
      <c r="BH19" s="233"/>
      <c r="BI19" s="233"/>
      <c r="BJ19" s="233"/>
      <c r="BK19" s="233"/>
      <c r="BL19" s="233"/>
      <c r="BM19" s="233"/>
      <c r="BN19" s="233"/>
      <c r="BO19" s="233"/>
      <c r="BP19" s="233"/>
      <c r="BQ19" s="238">
        <v>13</v>
      </c>
      <c r="BR19" s="239" t="s">
        <v>592</v>
      </c>
      <c r="BS19" s="1030" t="s">
        <v>590</v>
      </c>
      <c r="BT19" s="1031"/>
      <c r="BU19" s="1031"/>
      <c r="BV19" s="1031"/>
      <c r="BW19" s="1031"/>
      <c r="BX19" s="1031"/>
      <c r="BY19" s="1031"/>
      <c r="BZ19" s="1031"/>
      <c r="CA19" s="1031"/>
      <c r="CB19" s="1031"/>
      <c r="CC19" s="1031"/>
      <c r="CD19" s="1031"/>
      <c r="CE19" s="1031"/>
      <c r="CF19" s="1031"/>
      <c r="CG19" s="1052"/>
      <c r="CH19" s="1027">
        <v>305</v>
      </c>
      <c r="CI19" s="1028"/>
      <c r="CJ19" s="1028"/>
      <c r="CK19" s="1028"/>
      <c r="CL19" s="1029"/>
      <c r="CM19" s="1027">
        <v>30870</v>
      </c>
      <c r="CN19" s="1028"/>
      <c r="CO19" s="1028"/>
      <c r="CP19" s="1028"/>
      <c r="CQ19" s="1029"/>
      <c r="CR19" s="1027">
        <v>0.26</v>
      </c>
      <c r="CS19" s="1028"/>
      <c r="CT19" s="1028"/>
      <c r="CU19" s="1028"/>
      <c r="CV19" s="1029"/>
      <c r="CW19" s="1027" t="s">
        <v>513</v>
      </c>
      <c r="CX19" s="1028"/>
      <c r="CY19" s="1028"/>
      <c r="CZ19" s="1028"/>
      <c r="DA19" s="1029"/>
      <c r="DB19" s="1027" t="s">
        <v>513</v>
      </c>
      <c r="DC19" s="1028"/>
      <c r="DD19" s="1028"/>
      <c r="DE19" s="1028"/>
      <c r="DF19" s="1029"/>
      <c r="DG19" s="1027" t="s">
        <v>513</v>
      </c>
      <c r="DH19" s="1028"/>
      <c r="DI19" s="1028"/>
      <c r="DJ19" s="1028"/>
      <c r="DK19" s="1029"/>
      <c r="DL19" s="1027">
        <v>216</v>
      </c>
      <c r="DM19" s="1028"/>
      <c r="DN19" s="1028"/>
      <c r="DO19" s="1028"/>
      <c r="DP19" s="1029"/>
      <c r="DQ19" s="1027">
        <v>194</v>
      </c>
      <c r="DR19" s="1028"/>
      <c r="DS19" s="1028"/>
      <c r="DT19" s="1028"/>
      <c r="DU19" s="1029"/>
      <c r="DV19" s="1030"/>
      <c r="DW19" s="1031"/>
      <c r="DX19" s="1031"/>
      <c r="DY19" s="1031"/>
      <c r="DZ19" s="1032"/>
      <c r="EA19" s="234"/>
    </row>
    <row r="20" spans="1:131" s="235" customFormat="1" ht="26.25" customHeight="1" x14ac:dyDescent="0.15">
      <c r="A20" s="238">
        <v>14</v>
      </c>
      <c r="B20" s="1068"/>
      <c r="C20" s="1069"/>
      <c r="D20" s="1069"/>
      <c r="E20" s="1069"/>
      <c r="F20" s="1069"/>
      <c r="G20" s="1069"/>
      <c r="H20" s="1069"/>
      <c r="I20" s="1069"/>
      <c r="J20" s="1069"/>
      <c r="K20" s="1069"/>
      <c r="L20" s="1069"/>
      <c r="M20" s="1069"/>
      <c r="N20" s="1069"/>
      <c r="O20" s="1069"/>
      <c r="P20" s="1070"/>
      <c r="Q20" s="1076"/>
      <c r="R20" s="1077"/>
      <c r="S20" s="1077"/>
      <c r="T20" s="1077"/>
      <c r="U20" s="1077"/>
      <c r="V20" s="1077"/>
      <c r="W20" s="1077"/>
      <c r="X20" s="1077"/>
      <c r="Y20" s="1077"/>
      <c r="Z20" s="1077"/>
      <c r="AA20" s="1077"/>
      <c r="AB20" s="1077"/>
      <c r="AC20" s="1077"/>
      <c r="AD20" s="1077"/>
      <c r="AE20" s="1078"/>
      <c r="AF20" s="1073"/>
      <c r="AG20" s="1074"/>
      <c r="AH20" s="1074"/>
      <c r="AI20" s="1074"/>
      <c r="AJ20" s="1075"/>
      <c r="AK20" s="1118"/>
      <c r="AL20" s="1119"/>
      <c r="AM20" s="1119"/>
      <c r="AN20" s="1119"/>
      <c r="AO20" s="1119"/>
      <c r="AP20" s="1119"/>
      <c r="AQ20" s="1119"/>
      <c r="AR20" s="1119"/>
      <c r="AS20" s="1119"/>
      <c r="AT20" s="1119"/>
      <c r="AU20" s="1120"/>
      <c r="AV20" s="1120"/>
      <c r="AW20" s="1120"/>
      <c r="AX20" s="1120"/>
      <c r="AY20" s="1121"/>
      <c r="AZ20" s="232"/>
      <c r="BA20" s="232"/>
      <c r="BB20" s="232"/>
      <c r="BC20" s="232"/>
      <c r="BD20" s="232"/>
      <c r="BE20" s="233"/>
      <c r="BF20" s="233"/>
      <c r="BG20" s="233"/>
      <c r="BH20" s="233"/>
      <c r="BI20" s="233"/>
      <c r="BJ20" s="233"/>
      <c r="BK20" s="233"/>
      <c r="BL20" s="233"/>
      <c r="BM20" s="233"/>
      <c r="BN20" s="233"/>
      <c r="BO20" s="233"/>
      <c r="BP20" s="233"/>
      <c r="BQ20" s="238">
        <v>14</v>
      </c>
      <c r="BR20" s="239"/>
      <c r="BS20" s="1030" t="s">
        <v>591</v>
      </c>
      <c r="BT20" s="1031"/>
      <c r="BU20" s="1031"/>
      <c r="BV20" s="1031"/>
      <c r="BW20" s="1031"/>
      <c r="BX20" s="1031"/>
      <c r="BY20" s="1031"/>
      <c r="BZ20" s="1031"/>
      <c r="CA20" s="1031"/>
      <c r="CB20" s="1031"/>
      <c r="CC20" s="1031"/>
      <c r="CD20" s="1031"/>
      <c r="CE20" s="1031"/>
      <c r="CF20" s="1031"/>
      <c r="CG20" s="1052"/>
      <c r="CH20" s="1027">
        <v>606</v>
      </c>
      <c r="CI20" s="1028"/>
      <c r="CJ20" s="1028"/>
      <c r="CK20" s="1028"/>
      <c r="CL20" s="1029"/>
      <c r="CM20" s="1027">
        <v>27883</v>
      </c>
      <c r="CN20" s="1028"/>
      <c r="CO20" s="1028"/>
      <c r="CP20" s="1028"/>
      <c r="CQ20" s="1029"/>
      <c r="CR20" s="1027">
        <v>263.07</v>
      </c>
      <c r="CS20" s="1028"/>
      <c r="CT20" s="1028"/>
      <c r="CU20" s="1028"/>
      <c r="CV20" s="1029"/>
      <c r="CW20" s="1027" t="s">
        <v>513</v>
      </c>
      <c r="CX20" s="1028"/>
      <c r="CY20" s="1028"/>
      <c r="CZ20" s="1028"/>
      <c r="DA20" s="1029"/>
      <c r="DB20" s="1027" t="s">
        <v>513</v>
      </c>
      <c r="DC20" s="1028"/>
      <c r="DD20" s="1028"/>
      <c r="DE20" s="1028"/>
      <c r="DF20" s="1029"/>
      <c r="DG20" s="1027" t="s">
        <v>513</v>
      </c>
      <c r="DH20" s="1028"/>
      <c r="DI20" s="1028"/>
      <c r="DJ20" s="1028"/>
      <c r="DK20" s="1029"/>
      <c r="DL20" s="1027" t="s">
        <v>596</v>
      </c>
      <c r="DM20" s="1028"/>
      <c r="DN20" s="1028"/>
      <c r="DO20" s="1028"/>
      <c r="DP20" s="1029"/>
      <c r="DQ20" s="1027" t="s">
        <v>513</v>
      </c>
      <c r="DR20" s="1028"/>
      <c r="DS20" s="1028"/>
      <c r="DT20" s="1028"/>
      <c r="DU20" s="1029"/>
      <c r="DV20" s="1030"/>
      <c r="DW20" s="1031"/>
      <c r="DX20" s="1031"/>
      <c r="DY20" s="1031"/>
      <c r="DZ20" s="1032"/>
      <c r="EA20" s="234"/>
    </row>
    <row r="21" spans="1:131" s="235" customFormat="1" ht="26.25" customHeight="1" thickBot="1" x14ac:dyDescent="0.2">
      <c r="A21" s="238">
        <v>15</v>
      </c>
      <c r="B21" s="1068"/>
      <c r="C21" s="1069"/>
      <c r="D21" s="1069"/>
      <c r="E21" s="1069"/>
      <c r="F21" s="1069"/>
      <c r="G21" s="1069"/>
      <c r="H21" s="1069"/>
      <c r="I21" s="1069"/>
      <c r="J21" s="1069"/>
      <c r="K21" s="1069"/>
      <c r="L21" s="1069"/>
      <c r="M21" s="1069"/>
      <c r="N21" s="1069"/>
      <c r="O21" s="1069"/>
      <c r="P21" s="1070"/>
      <c r="Q21" s="1076"/>
      <c r="R21" s="1077"/>
      <c r="S21" s="1077"/>
      <c r="T21" s="1077"/>
      <c r="U21" s="1077"/>
      <c r="V21" s="1077"/>
      <c r="W21" s="1077"/>
      <c r="X21" s="1077"/>
      <c r="Y21" s="1077"/>
      <c r="Z21" s="1077"/>
      <c r="AA21" s="1077"/>
      <c r="AB21" s="1077"/>
      <c r="AC21" s="1077"/>
      <c r="AD21" s="1077"/>
      <c r="AE21" s="1078"/>
      <c r="AF21" s="1073"/>
      <c r="AG21" s="1074"/>
      <c r="AH21" s="1074"/>
      <c r="AI21" s="1074"/>
      <c r="AJ21" s="1075"/>
      <c r="AK21" s="1118"/>
      <c r="AL21" s="1119"/>
      <c r="AM21" s="1119"/>
      <c r="AN21" s="1119"/>
      <c r="AO21" s="1119"/>
      <c r="AP21" s="1119"/>
      <c r="AQ21" s="1119"/>
      <c r="AR21" s="1119"/>
      <c r="AS21" s="1119"/>
      <c r="AT21" s="1119"/>
      <c r="AU21" s="1120"/>
      <c r="AV21" s="1120"/>
      <c r="AW21" s="1120"/>
      <c r="AX21" s="1120"/>
      <c r="AY21" s="1121"/>
      <c r="AZ21" s="232"/>
      <c r="BA21" s="232"/>
      <c r="BB21" s="232"/>
      <c r="BC21" s="232"/>
      <c r="BD21" s="232"/>
      <c r="BE21" s="233"/>
      <c r="BF21" s="233"/>
      <c r="BG21" s="233"/>
      <c r="BH21" s="233"/>
      <c r="BI21" s="233"/>
      <c r="BJ21" s="233"/>
      <c r="BK21" s="233"/>
      <c r="BL21" s="233"/>
      <c r="BM21" s="233"/>
      <c r="BN21" s="233"/>
      <c r="BO21" s="233"/>
      <c r="BP21" s="233"/>
      <c r="BQ21" s="238">
        <v>15</v>
      </c>
      <c r="BR21" s="239"/>
      <c r="BS21" s="1030"/>
      <c r="BT21" s="1031"/>
      <c r="BU21" s="1031"/>
      <c r="BV21" s="1031"/>
      <c r="BW21" s="1031"/>
      <c r="BX21" s="1031"/>
      <c r="BY21" s="1031"/>
      <c r="BZ21" s="1031"/>
      <c r="CA21" s="1031"/>
      <c r="CB21" s="1031"/>
      <c r="CC21" s="1031"/>
      <c r="CD21" s="1031"/>
      <c r="CE21" s="1031"/>
      <c r="CF21" s="1031"/>
      <c r="CG21" s="1052"/>
      <c r="CH21" s="1027"/>
      <c r="CI21" s="1028"/>
      <c r="CJ21" s="1028"/>
      <c r="CK21" s="1028"/>
      <c r="CL21" s="1029"/>
      <c r="CM21" s="1027"/>
      <c r="CN21" s="1028"/>
      <c r="CO21" s="1028"/>
      <c r="CP21" s="1028"/>
      <c r="CQ21" s="1029"/>
      <c r="CR21" s="1027"/>
      <c r="CS21" s="1028"/>
      <c r="CT21" s="1028"/>
      <c r="CU21" s="1028"/>
      <c r="CV21" s="1029"/>
      <c r="CW21" s="1027"/>
      <c r="CX21" s="1028"/>
      <c r="CY21" s="1028"/>
      <c r="CZ21" s="1028"/>
      <c r="DA21" s="1029"/>
      <c r="DB21" s="1027"/>
      <c r="DC21" s="1028"/>
      <c r="DD21" s="1028"/>
      <c r="DE21" s="1028"/>
      <c r="DF21" s="1029"/>
      <c r="DG21" s="1027"/>
      <c r="DH21" s="1028"/>
      <c r="DI21" s="1028"/>
      <c r="DJ21" s="1028"/>
      <c r="DK21" s="1029"/>
      <c r="DL21" s="1027"/>
      <c r="DM21" s="1028"/>
      <c r="DN21" s="1028"/>
      <c r="DO21" s="1028"/>
      <c r="DP21" s="1029"/>
      <c r="DQ21" s="1027"/>
      <c r="DR21" s="1028"/>
      <c r="DS21" s="1028"/>
      <c r="DT21" s="1028"/>
      <c r="DU21" s="1029"/>
      <c r="DV21" s="1030"/>
      <c r="DW21" s="1031"/>
      <c r="DX21" s="1031"/>
      <c r="DY21" s="1031"/>
      <c r="DZ21" s="1032"/>
      <c r="EA21" s="234"/>
    </row>
    <row r="22" spans="1:131" s="235" customFormat="1" ht="26.25" customHeight="1" x14ac:dyDescent="0.15">
      <c r="A22" s="238">
        <v>16</v>
      </c>
      <c r="B22" s="1068"/>
      <c r="C22" s="1069"/>
      <c r="D22" s="1069"/>
      <c r="E22" s="1069"/>
      <c r="F22" s="1069"/>
      <c r="G22" s="1069"/>
      <c r="H22" s="1069"/>
      <c r="I22" s="1069"/>
      <c r="J22" s="1069"/>
      <c r="K22" s="1069"/>
      <c r="L22" s="1069"/>
      <c r="M22" s="1069"/>
      <c r="N22" s="1069"/>
      <c r="O22" s="1069"/>
      <c r="P22" s="1070"/>
      <c r="Q22" s="1111"/>
      <c r="R22" s="1112"/>
      <c r="S22" s="1112"/>
      <c r="T22" s="1112"/>
      <c r="U22" s="1112"/>
      <c r="V22" s="1112"/>
      <c r="W22" s="1112"/>
      <c r="X22" s="1112"/>
      <c r="Y22" s="1112"/>
      <c r="Z22" s="1112"/>
      <c r="AA22" s="1112"/>
      <c r="AB22" s="1112"/>
      <c r="AC22" s="1112"/>
      <c r="AD22" s="1112"/>
      <c r="AE22" s="1113"/>
      <c r="AF22" s="1073"/>
      <c r="AG22" s="1074"/>
      <c r="AH22" s="1074"/>
      <c r="AI22" s="1074"/>
      <c r="AJ22" s="1075"/>
      <c r="AK22" s="1114"/>
      <c r="AL22" s="1115"/>
      <c r="AM22" s="1115"/>
      <c r="AN22" s="1115"/>
      <c r="AO22" s="1115"/>
      <c r="AP22" s="1115"/>
      <c r="AQ22" s="1115"/>
      <c r="AR22" s="1115"/>
      <c r="AS22" s="1115"/>
      <c r="AT22" s="1115"/>
      <c r="AU22" s="1116"/>
      <c r="AV22" s="1116"/>
      <c r="AW22" s="1116"/>
      <c r="AX22" s="1116"/>
      <c r="AY22" s="1117"/>
      <c r="AZ22" s="1066" t="s">
        <v>393</v>
      </c>
      <c r="BA22" s="1066"/>
      <c r="BB22" s="1066"/>
      <c r="BC22" s="1066"/>
      <c r="BD22" s="1067"/>
      <c r="BE22" s="233"/>
      <c r="BF22" s="233"/>
      <c r="BG22" s="233"/>
      <c r="BH22" s="233"/>
      <c r="BI22" s="233"/>
      <c r="BJ22" s="233"/>
      <c r="BK22" s="233"/>
      <c r="BL22" s="233"/>
      <c r="BM22" s="233"/>
      <c r="BN22" s="233"/>
      <c r="BO22" s="233"/>
      <c r="BP22" s="233"/>
      <c r="BQ22" s="238">
        <v>16</v>
      </c>
      <c r="BR22" s="239"/>
      <c r="BS22" s="1030"/>
      <c r="BT22" s="1031"/>
      <c r="BU22" s="1031"/>
      <c r="BV22" s="1031"/>
      <c r="BW22" s="1031"/>
      <c r="BX22" s="1031"/>
      <c r="BY22" s="1031"/>
      <c r="BZ22" s="1031"/>
      <c r="CA22" s="1031"/>
      <c r="CB22" s="1031"/>
      <c r="CC22" s="1031"/>
      <c r="CD22" s="1031"/>
      <c r="CE22" s="1031"/>
      <c r="CF22" s="1031"/>
      <c r="CG22" s="1052"/>
      <c r="CH22" s="1027"/>
      <c r="CI22" s="1028"/>
      <c r="CJ22" s="1028"/>
      <c r="CK22" s="1028"/>
      <c r="CL22" s="1029"/>
      <c r="CM22" s="1027"/>
      <c r="CN22" s="1028"/>
      <c r="CO22" s="1028"/>
      <c r="CP22" s="1028"/>
      <c r="CQ22" s="1029"/>
      <c r="CR22" s="1027"/>
      <c r="CS22" s="1028"/>
      <c r="CT22" s="1028"/>
      <c r="CU22" s="1028"/>
      <c r="CV22" s="1029"/>
      <c r="CW22" s="1027"/>
      <c r="CX22" s="1028"/>
      <c r="CY22" s="1028"/>
      <c r="CZ22" s="1028"/>
      <c r="DA22" s="1029"/>
      <c r="DB22" s="1027"/>
      <c r="DC22" s="1028"/>
      <c r="DD22" s="1028"/>
      <c r="DE22" s="1028"/>
      <c r="DF22" s="1029"/>
      <c r="DG22" s="1027"/>
      <c r="DH22" s="1028"/>
      <c r="DI22" s="1028"/>
      <c r="DJ22" s="1028"/>
      <c r="DK22" s="1029"/>
      <c r="DL22" s="1027"/>
      <c r="DM22" s="1028"/>
      <c r="DN22" s="1028"/>
      <c r="DO22" s="1028"/>
      <c r="DP22" s="1029"/>
      <c r="DQ22" s="1027"/>
      <c r="DR22" s="1028"/>
      <c r="DS22" s="1028"/>
      <c r="DT22" s="1028"/>
      <c r="DU22" s="1029"/>
      <c r="DV22" s="1030"/>
      <c r="DW22" s="1031"/>
      <c r="DX22" s="1031"/>
      <c r="DY22" s="1031"/>
      <c r="DZ22" s="1032"/>
      <c r="EA22" s="234"/>
    </row>
    <row r="23" spans="1:131" s="235" customFormat="1" ht="26.25" customHeight="1" thickBot="1" x14ac:dyDescent="0.2">
      <c r="A23" s="240" t="s">
        <v>394</v>
      </c>
      <c r="B23" s="973" t="s">
        <v>395</v>
      </c>
      <c r="C23" s="974"/>
      <c r="D23" s="974"/>
      <c r="E23" s="974"/>
      <c r="F23" s="974"/>
      <c r="G23" s="974"/>
      <c r="H23" s="974"/>
      <c r="I23" s="974"/>
      <c r="J23" s="974"/>
      <c r="K23" s="974"/>
      <c r="L23" s="974"/>
      <c r="M23" s="974"/>
      <c r="N23" s="974"/>
      <c r="O23" s="974"/>
      <c r="P23" s="984"/>
      <c r="Q23" s="1105">
        <v>241831</v>
      </c>
      <c r="R23" s="1099"/>
      <c r="S23" s="1099"/>
      <c r="T23" s="1099"/>
      <c r="U23" s="1099"/>
      <c r="V23" s="1099">
        <v>233281</v>
      </c>
      <c r="W23" s="1099"/>
      <c r="X23" s="1099"/>
      <c r="Y23" s="1099"/>
      <c r="Z23" s="1099"/>
      <c r="AA23" s="1099">
        <v>8550</v>
      </c>
      <c r="AB23" s="1099"/>
      <c r="AC23" s="1099"/>
      <c r="AD23" s="1099"/>
      <c r="AE23" s="1106"/>
      <c r="AF23" s="1107">
        <v>6859</v>
      </c>
      <c r="AG23" s="1099"/>
      <c r="AH23" s="1099"/>
      <c r="AI23" s="1099"/>
      <c r="AJ23" s="1108"/>
      <c r="AK23" s="1109"/>
      <c r="AL23" s="1110"/>
      <c r="AM23" s="1110"/>
      <c r="AN23" s="1110"/>
      <c r="AO23" s="1110"/>
      <c r="AP23" s="1099"/>
      <c r="AQ23" s="1099"/>
      <c r="AR23" s="1099"/>
      <c r="AS23" s="1099"/>
      <c r="AT23" s="1099"/>
      <c r="AU23" s="1100"/>
      <c r="AV23" s="1100"/>
      <c r="AW23" s="1100"/>
      <c r="AX23" s="1100"/>
      <c r="AY23" s="1101"/>
      <c r="AZ23" s="1102" t="s">
        <v>235</v>
      </c>
      <c r="BA23" s="1103"/>
      <c r="BB23" s="1103"/>
      <c r="BC23" s="1103"/>
      <c r="BD23" s="1104"/>
      <c r="BE23" s="233"/>
      <c r="BF23" s="233"/>
      <c r="BG23" s="233"/>
      <c r="BH23" s="233"/>
      <c r="BI23" s="233"/>
      <c r="BJ23" s="233"/>
      <c r="BK23" s="233"/>
      <c r="BL23" s="233"/>
      <c r="BM23" s="233"/>
      <c r="BN23" s="233"/>
      <c r="BO23" s="233"/>
      <c r="BP23" s="233"/>
      <c r="BQ23" s="238">
        <v>17</v>
      </c>
      <c r="BR23" s="239"/>
      <c r="BS23" s="1030"/>
      <c r="BT23" s="1031"/>
      <c r="BU23" s="1031"/>
      <c r="BV23" s="1031"/>
      <c r="BW23" s="1031"/>
      <c r="BX23" s="1031"/>
      <c r="BY23" s="1031"/>
      <c r="BZ23" s="1031"/>
      <c r="CA23" s="1031"/>
      <c r="CB23" s="1031"/>
      <c r="CC23" s="1031"/>
      <c r="CD23" s="1031"/>
      <c r="CE23" s="1031"/>
      <c r="CF23" s="1031"/>
      <c r="CG23" s="1052"/>
      <c r="CH23" s="1027"/>
      <c r="CI23" s="1028"/>
      <c r="CJ23" s="1028"/>
      <c r="CK23" s="1028"/>
      <c r="CL23" s="1029"/>
      <c r="CM23" s="1027"/>
      <c r="CN23" s="1028"/>
      <c r="CO23" s="1028"/>
      <c r="CP23" s="1028"/>
      <c r="CQ23" s="1029"/>
      <c r="CR23" s="1027"/>
      <c r="CS23" s="1028"/>
      <c r="CT23" s="1028"/>
      <c r="CU23" s="1028"/>
      <c r="CV23" s="1029"/>
      <c r="CW23" s="1027"/>
      <c r="CX23" s="1028"/>
      <c r="CY23" s="1028"/>
      <c r="CZ23" s="1028"/>
      <c r="DA23" s="1029"/>
      <c r="DB23" s="1027"/>
      <c r="DC23" s="1028"/>
      <c r="DD23" s="1028"/>
      <c r="DE23" s="1028"/>
      <c r="DF23" s="1029"/>
      <c r="DG23" s="1027"/>
      <c r="DH23" s="1028"/>
      <c r="DI23" s="1028"/>
      <c r="DJ23" s="1028"/>
      <c r="DK23" s="1029"/>
      <c r="DL23" s="1027"/>
      <c r="DM23" s="1028"/>
      <c r="DN23" s="1028"/>
      <c r="DO23" s="1028"/>
      <c r="DP23" s="1029"/>
      <c r="DQ23" s="1027"/>
      <c r="DR23" s="1028"/>
      <c r="DS23" s="1028"/>
      <c r="DT23" s="1028"/>
      <c r="DU23" s="1029"/>
      <c r="DV23" s="1030"/>
      <c r="DW23" s="1031"/>
      <c r="DX23" s="1031"/>
      <c r="DY23" s="1031"/>
      <c r="DZ23" s="1032"/>
      <c r="EA23" s="234"/>
    </row>
    <row r="24" spans="1:131" s="235" customFormat="1" ht="26.25" customHeight="1" x14ac:dyDescent="0.15">
      <c r="A24" s="1098" t="s">
        <v>396</v>
      </c>
      <c r="B24" s="1098"/>
      <c r="C24" s="1098"/>
      <c r="D24" s="1098"/>
      <c r="E24" s="1098"/>
      <c r="F24" s="1098"/>
      <c r="G24" s="1098"/>
      <c r="H24" s="1098"/>
      <c r="I24" s="1098"/>
      <c r="J24" s="1098"/>
      <c r="K24" s="1098"/>
      <c r="L24" s="1098"/>
      <c r="M24" s="1098"/>
      <c r="N24" s="1098"/>
      <c r="O24" s="1098"/>
      <c r="P24" s="1098"/>
      <c r="Q24" s="1098"/>
      <c r="R24" s="1098"/>
      <c r="S24" s="1098"/>
      <c r="T24" s="1098"/>
      <c r="U24" s="1098"/>
      <c r="V24" s="1098"/>
      <c r="W24" s="1098"/>
      <c r="X24" s="1098"/>
      <c r="Y24" s="1098"/>
      <c r="Z24" s="1098"/>
      <c r="AA24" s="1098"/>
      <c r="AB24" s="1098"/>
      <c r="AC24" s="1098"/>
      <c r="AD24" s="1098"/>
      <c r="AE24" s="1098"/>
      <c r="AF24" s="1098"/>
      <c r="AG24" s="1098"/>
      <c r="AH24" s="1098"/>
      <c r="AI24" s="1098"/>
      <c r="AJ24" s="1098"/>
      <c r="AK24" s="1098"/>
      <c r="AL24" s="1098"/>
      <c r="AM24" s="1098"/>
      <c r="AN24" s="1098"/>
      <c r="AO24" s="1098"/>
      <c r="AP24" s="1098"/>
      <c r="AQ24" s="1098"/>
      <c r="AR24" s="1098"/>
      <c r="AS24" s="1098"/>
      <c r="AT24" s="1098"/>
      <c r="AU24" s="1098"/>
      <c r="AV24" s="1098"/>
      <c r="AW24" s="1098"/>
      <c r="AX24" s="1098"/>
      <c r="AY24" s="1098"/>
      <c r="AZ24" s="232"/>
      <c r="BA24" s="232"/>
      <c r="BB24" s="232"/>
      <c r="BC24" s="232"/>
      <c r="BD24" s="232"/>
      <c r="BE24" s="233"/>
      <c r="BF24" s="233"/>
      <c r="BG24" s="233"/>
      <c r="BH24" s="233"/>
      <c r="BI24" s="233"/>
      <c r="BJ24" s="233"/>
      <c r="BK24" s="233"/>
      <c r="BL24" s="233"/>
      <c r="BM24" s="233"/>
      <c r="BN24" s="233"/>
      <c r="BO24" s="233"/>
      <c r="BP24" s="233"/>
      <c r="BQ24" s="238">
        <v>18</v>
      </c>
      <c r="BR24" s="239"/>
      <c r="BS24" s="1030"/>
      <c r="BT24" s="1031"/>
      <c r="BU24" s="1031"/>
      <c r="BV24" s="1031"/>
      <c r="BW24" s="1031"/>
      <c r="BX24" s="1031"/>
      <c r="BY24" s="1031"/>
      <c r="BZ24" s="1031"/>
      <c r="CA24" s="1031"/>
      <c r="CB24" s="1031"/>
      <c r="CC24" s="1031"/>
      <c r="CD24" s="1031"/>
      <c r="CE24" s="1031"/>
      <c r="CF24" s="1031"/>
      <c r="CG24" s="1052"/>
      <c r="CH24" s="1027"/>
      <c r="CI24" s="1028"/>
      <c r="CJ24" s="1028"/>
      <c r="CK24" s="1028"/>
      <c r="CL24" s="1029"/>
      <c r="CM24" s="1027"/>
      <c r="CN24" s="1028"/>
      <c r="CO24" s="1028"/>
      <c r="CP24" s="1028"/>
      <c r="CQ24" s="1029"/>
      <c r="CR24" s="1027"/>
      <c r="CS24" s="1028"/>
      <c r="CT24" s="1028"/>
      <c r="CU24" s="1028"/>
      <c r="CV24" s="1029"/>
      <c r="CW24" s="1027"/>
      <c r="CX24" s="1028"/>
      <c r="CY24" s="1028"/>
      <c r="CZ24" s="1028"/>
      <c r="DA24" s="1029"/>
      <c r="DB24" s="1027"/>
      <c r="DC24" s="1028"/>
      <c r="DD24" s="1028"/>
      <c r="DE24" s="1028"/>
      <c r="DF24" s="1029"/>
      <c r="DG24" s="1027"/>
      <c r="DH24" s="1028"/>
      <c r="DI24" s="1028"/>
      <c r="DJ24" s="1028"/>
      <c r="DK24" s="1029"/>
      <c r="DL24" s="1027"/>
      <c r="DM24" s="1028"/>
      <c r="DN24" s="1028"/>
      <c r="DO24" s="1028"/>
      <c r="DP24" s="1029"/>
      <c r="DQ24" s="1027"/>
      <c r="DR24" s="1028"/>
      <c r="DS24" s="1028"/>
      <c r="DT24" s="1028"/>
      <c r="DU24" s="1029"/>
      <c r="DV24" s="1030"/>
      <c r="DW24" s="1031"/>
      <c r="DX24" s="1031"/>
      <c r="DY24" s="1031"/>
      <c r="DZ24" s="1032"/>
      <c r="EA24" s="234"/>
    </row>
    <row r="25" spans="1:131" ht="26.25" customHeight="1" thickBot="1" x14ac:dyDescent="0.2">
      <c r="A25" s="1097" t="s">
        <v>397</v>
      </c>
      <c r="B25" s="1097"/>
      <c r="C25" s="1097"/>
      <c r="D25" s="1097"/>
      <c r="E25" s="1097"/>
      <c r="F25" s="1097"/>
      <c r="G25" s="1097"/>
      <c r="H25" s="1097"/>
      <c r="I25" s="1097"/>
      <c r="J25" s="1097"/>
      <c r="K25" s="1097"/>
      <c r="L25" s="1097"/>
      <c r="M25" s="1097"/>
      <c r="N25" s="1097"/>
      <c r="O25" s="1097"/>
      <c r="P25" s="1097"/>
      <c r="Q25" s="1097"/>
      <c r="R25" s="1097"/>
      <c r="S25" s="1097"/>
      <c r="T25" s="1097"/>
      <c r="U25" s="1097"/>
      <c r="V25" s="1097"/>
      <c r="W25" s="1097"/>
      <c r="X25" s="1097"/>
      <c r="Y25" s="1097"/>
      <c r="Z25" s="1097"/>
      <c r="AA25" s="1097"/>
      <c r="AB25" s="1097"/>
      <c r="AC25" s="1097"/>
      <c r="AD25" s="1097"/>
      <c r="AE25" s="1097"/>
      <c r="AF25" s="1097"/>
      <c r="AG25" s="1097"/>
      <c r="AH25" s="1097"/>
      <c r="AI25" s="1097"/>
      <c r="AJ25" s="1097"/>
      <c r="AK25" s="1097"/>
      <c r="AL25" s="1097"/>
      <c r="AM25" s="1097"/>
      <c r="AN25" s="1097"/>
      <c r="AO25" s="1097"/>
      <c r="AP25" s="1097"/>
      <c r="AQ25" s="1097"/>
      <c r="AR25" s="1097"/>
      <c r="AS25" s="1097"/>
      <c r="AT25" s="1097"/>
      <c r="AU25" s="1097"/>
      <c r="AV25" s="1097"/>
      <c r="AW25" s="1097"/>
      <c r="AX25" s="1097"/>
      <c r="AY25" s="1097"/>
      <c r="AZ25" s="1097"/>
      <c r="BA25" s="1097"/>
      <c r="BB25" s="1097"/>
      <c r="BC25" s="1097"/>
      <c r="BD25" s="1097"/>
      <c r="BE25" s="1097"/>
      <c r="BF25" s="1097"/>
      <c r="BG25" s="1097"/>
      <c r="BH25" s="1097"/>
      <c r="BI25" s="1097"/>
      <c r="BJ25" s="232"/>
      <c r="BK25" s="232"/>
      <c r="BL25" s="232"/>
      <c r="BM25" s="232"/>
      <c r="BN25" s="232"/>
      <c r="BO25" s="241"/>
      <c r="BP25" s="241"/>
      <c r="BQ25" s="238">
        <v>19</v>
      </c>
      <c r="BR25" s="239"/>
      <c r="BS25" s="1030"/>
      <c r="BT25" s="1031"/>
      <c r="BU25" s="1031"/>
      <c r="BV25" s="1031"/>
      <c r="BW25" s="1031"/>
      <c r="BX25" s="1031"/>
      <c r="BY25" s="1031"/>
      <c r="BZ25" s="1031"/>
      <c r="CA25" s="1031"/>
      <c r="CB25" s="1031"/>
      <c r="CC25" s="1031"/>
      <c r="CD25" s="1031"/>
      <c r="CE25" s="1031"/>
      <c r="CF25" s="1031"/>
      <c r="CG25" s="1052"/>
      <c r="CH25" s="1027"/>
      <c r="CI25" s="1028"/>
      <c r="CJ25" s="1028"/>
      <c r="CK25" s="1028"/>
      <c r="CL25" s="1029"/>
      <c r="CM25" s="1027"/>
      <c r="CN25" s="1028"/>
      <c r="CO25" s="1028"/>
      <c r="CP25" s="1028"/>
      <c r="CQ25" s="1029"/>
      <c r="CR25" s="1027"/>
      <c r="CS25" s="1028"/>
      <c r="CT25" s="1028"/>
      <c r="CU25" s="1028"/>
      <c r="CV25" s="1029"/>
      <c r="CW25" s="1027"/>
      <c r="CX25" s="1028"/>
      <c r="CY25" s="1028"/>
      <c r="CZ25" s="1028"/>
      <c r="DA25" s="1029"/>
      <c r="DB25" s="1027"/>
      <c r="DC25" s="1028"/>
      <c r="DD25" s="1028"/>
      <c r="DE25" s="1028"/>
      <c r="DF25" s="1029"/>
      <c r="DG25" s="1027"/>
      <c r="DH25" s="1028"/>
      <c r="DI25" s="1028"/>
      <c r="DJ25" s="1028"/>
      <c r="DK25" s="1029"/>
      <c r="DL25" s="1027"/>
      <c r="DM25" s="1028"/>
      <c r="DN25" s="1028"/>
      <c r="DO25" s="1028"/>
      <c r="DP25" s="1029"/>
      <c r="DQ25" s="1027"/>
      <c r="DR25" s="1028"/>
      <c r="DS25" s="1028"/>
      <c r="DT25" s="1028"/>
      <c r="DU25" s="1029"/>
      <c r="DV25" s="1030"/>
      <c r="DW25" s="1031"/>
      <c r="DX25" s="1031"/>
      <c r="DY25" s="1031"/>
      <c r="DZ25" s="1032"/>
      <c r="EA25" s="230"/>
    </row>
    <row r="26" spans="1:131" ht="26.25" customHeight="1" x14ac:dyDescent="0.15">
      <c r="A26" s="1033" t="s">
        <v>371</v>
      </c>
      <c r="B26" s="1034"/>
      <c r="C26" s="1034"/>
      <c r="D26" s="1034"/>
      <c r="E26" s="1034"/>
      <c r="F26" s="1034"/>
      <c r="G26" s="1034"/>
      <c r="H26" s="1034"/>
      <c r="I26" s="1034"/>
      <c r="J26" s="1034"/>
      <c r="K26" s="1034"/>
      <c r="L26" s="1034"/>
      <c r="M26" s="1034"/>
      <c r="N26" s="1034"/>
      <c r="O26" s="1034"/>
      <c r="P26" s="1035"/>
      <c r="Q26" s="1039" t="s">
        <v>398</v>
      </c>
      <c r="R26" s="1040"/>
      <c r="S26" s="1040"/>
      <c r="T26" s="1040"/>
      <c r="U26" s="1041"/>
      <c r="V26" s="1039" t="s">
        <v>399</v>
      </c>
      <c r="W26" s="1040"/>
      <c r="X26" s="1040"/>
      <c r="Y26" s="1040"/>
      <c r="Z26" s="1041"/>
      <c r="AA26" s="1039" t="s">
        <v>400</v>
      </c>
      <c r="AB26" s="1040"/>
      <c r="AC26" s="1040"/>
      <c r="AD26" s="1040"/>
      <c r="AE26" s="1040"/>
      <c r="AF26" s="1093" t="s">
        <v>401</v>
      </c>
      <c r="AG26" s="1046"/>
      <c r="AH26" s="1046"/>
      <c r="AI26" s="1046"/>
      <c r="AJ26" s="1094"/>
      <c r="AK26" s="1040" t="s">
        <v>402</v>
      </c>
      <c r="AL26" s="1040"/>
      <c r="AM26" s="1040"/>
      <c r="AN26" s="1040"/>
      <c r="AO26" s="1041"/>
      <c r="AP26" s="1039" t="s">
        <v>403</v>
      </c>
      <c r="AQ26" s="1040"/>
      <c r="AR26" s="1040"/>
      <c r="AS26" s="1040"/>
      <c r="AT26" s="1041"/>
      <c r="AU26" s="1039" t="s">
        <v>404</v>
      </c>
      <c r="AV26" s="1040"/>
      <c r="AW26" s="1040"/>
      <c r="AX26" s="1040"/>
      <c r="AY26" s="1041"/>
      <c r="AZ26" s="1039" t="s">
        <v>405</v>
      </c>
      <c r="BA26" s="1040"/>
      <c r="BB26" s="1040"/>
      <c r="BC26" s="1040"/>
      <c r="BD26" s="1041"/>
      <c r="BE26" s="1039" t="s">
        <v>378</v>
      </c>
      <c r="BF26" s="1040"/>
      <c r="BG26" s="1040"/>
      <c r="BH26" s="1040"/>
      <c r="BI26" s="1053"/>
      <c r="BJ26" s="232"/>
      <c r="BK26" s="232"/>
      <c r="BL26" s="232"/>
      <c r="BM26" s="232"/>
      <c r="BN26" s="232"/>
      <c r="BO26" s="241"/>
      <c r="BP26" s="241"/>
      <c r="BQ26" s="238">
        <v>20</v>
      </c>
      <c r="BR26" s="239"/>
      <c r="BS26" s="1030"/>
      <c r="BT26" s="1031"/>
      <c r="BU26" s="1031"/>
      <c r="BV26" s="1031"/>
      <c r="BW26" s="1031"/>
      <c r="BX26" s="1031"/>
      <c r="BY26" s="1031"/>
      <c r="BZ26" s="1031"/>
      <c r="CA26" s="1031"/>
      <c r="CB26" s="1031"/>
      <c r="CC26" s="1031"/>
      <c r="CD26" s="1031"/>
      <c r="CE26" s="1031"/>
      <c r="CF26" s="1031"/>
      <c r="CG26" s="1052"/>
      <c r="CH26" s="1027"/>
      <c r="CI26" s="1028"/>
      <c r="CJ26" s="1028"/>
      <c r="CK26" s="1028"/>
      <c r="CL26" s="1029"/>
      <c r="CM26" s="1027"/>
      <c r="CN26" s="1028"/>
      <c r="CO26" s="1028"/>
      <c r="CP26" s="1028"/>
      <c r="CQ26" s="1029"/>
      <c r="CR26" s="1027"/>
      <c r="CS26" s="1028"/>
      <c r="CT26" s="1028"/>
      <c r="CU26" s="1028"/>
      <c r="CV26" s="1029"/>
      <c r="CW26" s="1027"/>
      <c r="CX26" s="1028"/>
      <c r="CY26" s="1028"/>
      <c r="CZ26" s="1028"/>
      <c r="DA26" s="1029"/>
      <c r="DB26" s="1027"/>
      <c r="DC26" s="1028"/>
      <c r="DD26" s="1028"/>
      <c r="DE26" s="1028"/>
      <c r="DF26" s="1029"/>
      <c r="DG26" s="1027"/>
      <c r="DH26" s="1028"/>
      <c r="DI26" s="1028"/>
      <c r="DJ26" s="1028"/>
      <c r="DK26" s="1029"/>
      <c r="DL26" s="1027"/>
      <c r="DM26" s="1028"/>
      <c r="DN26" s="1028"/>
      <c r="DO26" s="1028"/>
      <c r="DP26" s="1029"/>
      <c r="DQ26" s="1027"/>
      <c r="DR26" s="1028"/>
      <c r="DS26" s="1028"/>
      <c r="DT26" s="1028"/>
      <c r="DU26" s="1029"/>
      <c r="DV26" s="1030"/>
      <c r="DW26" s="1031"/>
      <c r="DX26" s="1031"/>
      <c r="DY26" s="1031"/>
      <c r="DZ26" s="1032"/>
      <c r="EA26" s="230"/>
    </row>
    <row r="27" spans="1:131" ht="26.25" customHeight="1" thickBot="1" x14ac:dyDescent="0.2">
      <c r="A27" s="1036"/>
      <c r="B27" s="1037"/>
      <c r="C27" s="1037"/>
      <c r="D27" s="1037"/>
      <c r="E27" s="1037"/>
      <c r="F27" s="1037"/>
      <c r="G27" s="1037"/>
      <c r="H27" s="1037"/>
      <c r="I27" s="1037"/>
      <c r="J27" s="1037"/>
      <c r="K27" s="1037"/>
      <c r="L27" s="1037"/>
      <c r="M27" s="1037"/>
      <c r="N27" s="1037"/>
      <c r="O27" s="1037"/>
      <c r="P27" s="1038"/>
      <c r="Q27" s="1042"/>
      <c r="R27" s="1043"/>
      <c r="S27" s="1043"/>
      <c r="T27" s="1043"/>
      <c r="U27" s="1044"/>
      <c r="V27" s="1042"/>
      <c r="W27" s="1043"/>
      <c r="X27" s="1043"/>
      <c r="Y27" s="1043"/>
      <c r="Z27" s="1044"/>
      <c r="AA27" s="1042"/>
      <c r="AB27" s="1043"/>
      <c r="AC27" s="1043"/>
      <c r="AD27" s="1043"/>
      <c r="AE27" s="1043"/>
      <c r="AF27" s="1095"/>
      <c r="AG27" s="1049"/>
      <c r="AH27" s="1049"/>
      <c r="AI27" s="1049"/>
      <c r="AJ27" s="1096"/>
      <c r="AK27" s="1043"/>
      <c r="AL27" s="1043"/>
      <c r="AM27" s="1043"/>
      <c r="AN27" s="1043"/>
      <c r="AO27" s="1044"/>
      <c r="AP27" s="1042"/>
      <c r="AQ27" s="1043"/>
      <c r="AR27" s="1043"/>
      <c r="AS27" s="1043"/>
      <c r="AT27" s="1044"/>
      <c r="AU27" s="1042"/>
      <c r="AV27" s="1043"/>
      <c r="AW27" s="1043"/>
      <c r="AX27" s="1043"/>
      <c r="AY27" s="1044"/>
      <c r="AZ27" s="1042"/>
      <c r="BA27" s="1043"/>
      <c r="BB27" s="1043"/>
      <c r="BC27" s="1043"/>
      <c r="BD27" s="1044"/>
      <c r="BE27" s="1042"/>
      <c r="BF27" s="1043"/>
      <c r="BG27" s="1043"/>
      <c r="BH27" s="1043"/>
      <c r="BI27" s="1054"/>
      <c r="BJ27" s="232"/>
      <c r="BK27" s="232"/>
      <c r="BL27" s="232"/>
      <c r="BM27" s="232"/>
      <c r="BN27" s="232"/>
      <c r="BO27" s="241"/>
      <c r="BP27" s="241"/>
      <c r="BQ27" s="238">
        <v>21</v>
      </c>
      <c r="BR27" s="239"/>
      <c r="BS27" s="1030"/>
      <c r="BT27" s="1031"/>
      <c r="BU27" s="1031"/>
      <c r="BV27" s="1031"/>
      <c r="BW27" s="1031"/>
      <c r="BX27" s="1031"/>
      <c r="BY27" s="1031"/>
      <c r="BZ27" s="1031"/>
      <c r="CA27" s="1031"/>
      <c r="CB27" s="1031"/>
      <c r="CC27" s="1031"/>
      <c r="CD27" s="1031"/>
      <c r="CE27" s="1031"/>
      <c r="CF27" s="1031"/>
      <c r="CG27" s="1052"/>
      <c r="CH27" s="1027"/>
      <c r="CI27" s="1028"/>
      <c r="CJ27" s="1028"/>
      <c r="CK27" s="1028"/>
      <c r="CL27" s="1029"/>
      <c r="CM27" s="1027"/>
      <c r="CN27" s="1028"/>
      <c r="CO27" s="1028"/>
      <c r="CP27" s="1028"/>
      <c r="CQ27" s="1029"/>
      <c r="CR27" s="1027"/>
      <c r="CS27" s="1028"/>
      <c r="CT27" s="1028"/>
      <c r="CU27" s="1028"/>
      <c r="CV27" s="1029"/>
      <c r="CW27" s="1027"/>
      <c r="CX27" s="1028"/>
      <c r="CY27" s="1028"/>
      <c r="CZ27" s="1028"/>
      <c r="DA27" s="1029"/>
      <c r="DB27" s="1027"/>
      <c r="DC27" s="1028"/>
      <c r="DD27" s="1028"/>
      <c r="DE27" s="1028"/>
      <c r="DF27" s="1029"/>
      <c r="DG27" s="1027"/>
      <c r="DH27" s="1028"/>
      <c r="DI27" s="1028"/>
      <c r="DJ27" s="1028"/>
      <c r="DK27" s="1029"/>
      <c r="DL27" s="1027"/>
      <c r="DM27" s="1028"/>
      <c r="DN27" s="1028"/>
      <c r="DO27" s="1028"/>
      <c r="DP27" s="1029"/>
      <c r="DQ27" s="1027"/>
      <c r="DR27" s="1028"/>
      <c r="DS27" s="1028"/>
      <c r="DT27" s="1028"/>
      <c r="DU27" s="1029"/>
      <c r="DV27" s="1030"/>
      <c r="DW27" s="1031"/>
      <c r="DX27" s="1031"/>
      <c r="DY27" s="1031"/>
      <c r="DZ27" s="1032"/>
      <c r="EA27" s="230"/>
    </row>
    <row r="28" spans="1:131" ht="26.25" customHeight="1" thickTop="1" x14ac:dyDescent="0.15">
      <c r="A28" s="242">
        <v>1</v>
      </c>
      <c r="B28" s="1085" t="s">
        <v>406</v>
      </c>
      <c r="C28" s="1086"/>
      <c r="D28" s="1086"/>
      <c r="E28" s="1086"/>
      <c r="F28" s="1086"/>
      <c r="G28" s="1086"/>
      <c r="H28" s="1086"/>
      <c r="I28" s="1086"/>
      <c r="J28" s="1086"/>
      <c r="K28" s="1086"/>
      <c r="L28" s="1086"/>
      <c r="M28" s="1086"/>
      <c r="N28" s="1086"/>
      <c r="O28" s="1086"/>
      <c r="P28" s="1087"/>
      <c r="Q28" s="1088">
        <v>54215</v>
      </c>
      <c r="R28" s="1089"/>
      <c r="S28" s="1089"/>
      <c r="T28" s="1089"/>
      <c r="U28" s="1089"/>
      <c r="V28" s="1089">
        <v>53902</v>
      </c>
      <c r="W28" s="1089"/>
      <c r="X28" s="1089"/>
      <c r="Y28" s="1089"/>
      <c r="Z28" s="1089"/>
      <c r="AA28" s="1089">
        <v>313</v>
      </c>
      <c r="AB28" s="1089"/>
      <c r="AC28" s="1089"/>
      <c r="AD28" s="1089"/>
      <c r="AE28" s="1090"/>
      <c r="AF28" s="1091">
        <v>313</v>
      </c>
      <c r="AG28" s="1089"/>
      <c r="AH28" s="1089"/>
      <c r="AI28" s="1089"/>
      <c r="AJ28" s="1092"/>
      <c r="AK28" s="1080">
        <v>4353</v>
      </c>
      <c r="AL28" s="1081"/>
      <c r="AM28" s="1081"/>
      <c r="AN28" s="1081"/>
      <c r="AO28" s="1081"/>
      <c r="AP28" s="1081">
        <v>54</v>
      </c>
      <c r="AQ28" s="1081"/>
      <c r="AR28" s="1081"/>
      <c r="AS28" s="1081"/>
      <c r="AT28" s="1081"/>
      <c r="AU28" s="1081">
        <v>41</v>
      </c>
      <c r="AV28" s="1081"/>
      <c r="AW28" s="1081"/>
      <c r="AX28" s="1081"/>
      <c r="AY28" s="1081"/>
      <c r="AZ28" s="1082">
        <v>0</v>
      </c>
      <c r="BA28" s="1082"/>
      <c r="BB28" s="1082"/>
      <c r="BC28" s="1082"/>
      <c r="BD28" s="1082"/>
      <c r="BE28" s="1083"/>
      <c r="BF28" s="1083"/>
      <c r="BG28" s="1083"/>
      <c r="BH28" s="1083"/>
      <c r="BI28" s="1084"/>
      <c r="BJ28" s="232"/>
      <c r="BK28" s="232"/>
      <c r="BL28" s="232"/>
      <c r="BM28" s="232"/>
      <c r="BN28" s="232"/>
      <c r="BO28" s="241"/>
      <c r="BP28" s="241"/>
      <c r="BQ28" s="238">
        <v>22</v>
      </c>
      <c r="BR28" s="239"/>
      <c r="BS28" s="1030"/>
      <c r="BT28" s="1031"/>
      <c r="BU28" s="1031"/>
      <c r="BV28" s="1031"/>
      <c r="BW28" s="1031"/>
      <c r="BX28" s="1031"/>
      <c r="BY28" s="1031"/>
      <c r="BZ28" s="1031"/>
      <c r="CA28" s="1031"/>
      <c r="CB28" s="1031"/>
      <c r="CC28" s="1031"/>
      <c r="CD28" s="1031"/>
      <c r="CE28" s="1031"/>
      <c r="CF28" s="1031"/>
      <c r="CG28" s="1052"/>
      <c r="CH28" s="1027"/>
      <c r="CI28" s="1028"/>
      <c r="CJ28" s="1028"/>
      <c r="CK28" s="1028"/>
      <c r="CL28" s="1029"/>
      <c r="CM28" s="1027"/>
      <c r="CN28" s="1028"/>
      <c r="CO28" s="1028"/>
      <c r="CP28" s="1028"/>
      <c r="CQ28" s="1029"/>
      <c r="CR28" s="1027"/>
      <c r="CS28" s="1028"/>
      <c r="CT28" s="1028"/>
      <c r="CU28" s="1028"/>
      <c r="CV28" s="1029"/>
      <c r="CW28" s="1027"/>
      <c r="CX28" s="1028"/>
      <c r="CY28" s="1028"/>
      <c r="CZ28" s="1028"/>
      <c r="DA28" s="1029"/>
      <c r="DB28" s="1027"/>
      <c r="DC28" s="1028"/>
      <c r="DD28" s="1028"/>
      <c r="DE28" s="1028"/>
      <c r="DF28" s="1029"/>
      <c r="DG28" s="1027"/>
      <c r="DH28" s="1028"/>
      <c r="DI28" s="1028"/>
      <c r="DJ28" s="1028"/>
      <c r="DK28" s="1029"/>
      <c r="DL28" s="1027"/>
      <c r="DM28" s="1028"/>
      <c r="DN28" s="1028"/>
      <c r="DO28" s="1028"/>
      <c r="DP28" s="1029"/>
      <c r="DQ28" s="1027"/>
      <c r="DR28" s="1028"/>
      <c r="DS28" s="1028"/>
      <c r="DT28" s="1028"/>
      <c r="DU28" s="1029"/>
      <c r="DV28" s="1030"/>
      <c r="DW28" s="1031"/>
      <c r="DX28" s="1031"/>
      <c r="DY28" s="1031"/>
      <c r="DZ28" s="1032"/>
      <c r="EA28" s="230"/>
    </row>
    <row r="29" spans="1:131" ht="26.25" customHeight="1" x14ac:dyDescent="0.15">
      <c r="A29" s="242">
        <v>2</v>
      </c>
      <c r="B29" s="1068" t="s">
        <v>407</v>
      </c>
      <c r="C29" s="1069"/>
      <c r="D29" s="1069"/>
      <c r="E29" s="1069"/>
      <c r="F29" s="1069"/>
      <c r="G29" s="1069"/>
      <c r="H29" s="1069"/>
      <c r="I29" s="1069"/>
      <c r="J29" s="1069"/>
      <c r="K29" s="1069"/>
      <c r="L29" s="1069"/>
      <c r="M29" s="1069"/>
      <c r="N29" s="1069"/>
      <c r="O29" s="1069"/>
      <c r="P29" s="1070"/>
      <c r="Q29" s="1076">
        <v>47838</v>
      </c>
      <c r="R29" s="1077"/>
      <c r="S29" s="1077"/>
      <c r="T29" s="1077"/>
      <c r="U29" s="1077"/>
      <c r="V29" s="1077">
        <v>46535</v>
      </c>
      <c r="W29" s="1077"/>
      <c r="X29" s="1077"/>
      <c r="Y29" s="1077"/>
      <c r="Z29" s="1077"/>
      <c r="AA29" s="1077">
        <v>1303</v>
      </c>
      <c r="AB29" s="1077"/>
      <c r="AC29" s="1077"/>
      <c r="AD29" s="1077"/>
      <c r="AE29" s="1078"/>
      <c r="AF29" s="1073">
        <v>1299</v>
      </c>
      <c r="AG29" s="1074"/>
      <c r="AH29" s="1074"/>
      <c r="AI29" s="1074"/>
      <c r="AJ29" s="1075"/>
      <c r="AK29" s="1016">
        <v>6869</v>
      </c>
      <c r="AL29" s="1007"/>
      <c r="AM29" s="1007"/>
      <c r="AN29" s="1007"/>
      <c r="AO29" s="1007"/>
      <c r="AP29" s="1007" t="s">
        <v>596</v>
      </c>
      <c r="AQ29" s="1007"/>
      <c r="AR29" s="1007"/>
      <c r="AS29" s="1007"/>
      <c r="AT29" s="1007"/>
      <c r="AU29" s="1007" t="s">
        <v>596</v>
      </c>
      <c r="AV29" s="1007"/>
      <c r="AW29" s="1007"/>
      <c r="AX29" s="1007"/>
      <c r="AY29" s="1007"/>
      <c r="AZ29" s="1079">
        <v>0</v>
      </c>
      <c r="BA29" s="1079"/>
      <c r="BB29" s="1079"/>
      <c r="BC29" s="1079"/>
      <c r="BD29" s="1079"/>
      <c r="BE29" s="1008"/>
      <c r="BF29" s="1008"/>
      <c r="BG29" s="1008"/>
      <c r="BH29" s="1008"/>
      <c r="BI29" s="1009"/>
      <c r="BJ29" s="232"/>
      <c r="BK29" s="232"/>
      <c r="BL29" s="232"/>
      <c r="BM29" s="232"/>
      <c r="BN29" s="232"/>
      <c r="BO29" s="241"/>
      <c r="BP29" s="241"/>
      <c r="BQ29" s="238">
        <v>23</v>
      </c>
      <c r="BR29" s="239"/>
      <c r="BS29" s="1030"/>
      <c r="BT29" s="1031"/>
      <c r="BU29" s="1031"/>
      <c r="BV29" s="1031"/>
      <c r="BW29" s="1031"/>
      <c r="BX29" s="1031"/>
      <c r="BY29" s="1031"/>
      <c r="BZ29" s="1031"/>
      <c r="CA29" s="1031"/>
      <c r="CB29" s="1031"/>
      <c r="CC29" s="1031"/>
      <c r="CD29" s="1031"/>
      <c r="CE29" s="1031"/>
      <c r="CF29" s="1031"/>
      <c r="CG29" s="1052"/>
      <c r="CH29" s="1027"/>
      <c r="CI29" s="1028"/>
      <c r="CJ29" s="1028"/>
      <c r="CK29" s="1028"/>
      <c r="CL29" s="1029"/>
      <c r="CM29" s="1027"/>
      <c r="CN29" s="1028"/>
      <c r="CO29" s="1028"/>
      <c r="CP29" s="1028"/>
      <c r="CQ29" s="1029"/>
      <c r="CR29" s="1027"/>
      <c r="CS29" s="1028"/>
      <c r="CT29" s="1028"/>
      <c r="CU29" s="1028"/>
      <c r="CV29" s="1029"/>
      <c r="CW29" s="1027"/>
      <c r="CX29" s="1028"/>
      <c r="CY29" s="1028"/>
      <c r="CZ29" s="1028"/>
      <c r="DA29" s="1029"/>
      <c r="DB29" s="1027"/>
      <c r="DC29" s="1028"/>
      <c r="DD29" s="1028"/>
      <c r="DE29" s="1028"/>
      <c r="DF29" s="1029"/>
      <c r="DG29" s="1027"/>
      <c r="DH29" s="1028"/>
      <c r="DI29" s="1028"/>
      <c r="DJ29" s="1028"/>
      <c r="DK29" s="1029"/>
      <c r="DL29" s="1027"/>
      <c r="DM29" s="1028"/>
      <c r="DN29" s="1028"/>
      <c r="DO29" s="1028"/>
      <c r="DP29" s="1029"/>
      <c r="DQ29" s="1027"/>
      <c r="DR29" s="1028"/>
      <c r="DS29" s="1028"/>
      <c r="DT29" s="1028"/>
      <c r="DU29" s="1029"/>
      <c r="DV29" s="1030"/>
      <c r="DW29" s="1031"/>
      <c r="DX29" s="1031"/>
      <c r="DY29" s="1031"/>
      <c r="DZ29" s="1032"/>
      <c r="EA29" s="230"/>
    </row>
    <row r="30" spans="1:131" ht="26.25" customHeight="1" x14ac:dyDescent="0.15">
      <c r="A30" s="242">
        <v>3</v>
      </c>
      <c r="B30" s="1068" t="s">
        <v>408</v>
      </c>
      <c r="C30" s="1069"/>
      <c r="D30" s="1069"/>
      <c r="E30" s="1069"/>
      <c r="F30" s="1069"/>
      <c r="G30" s="1069"/>
      <c r="H30" s="1069"/>
      <c r="I30" s="1069"/>
      <c r="J30" s="1069"/>
      <c r="K30" s="1069"/>
      <c r="L30" s="1069"/>
      <c r="M30" s="1069"/>
      <c r="N30" s="1069"/>
      <c r="O30" s="1069"/>
      <c r="P30" s="1070"/>
      <c r="Q30" s="1076">
        <v>6163</v>
      </c>
      <c r="R30" s="1077"/>
      <c r="S30" s="1077"/>
      <c r="T30" s="1077"/>
      <c r="U30" s="1077"/>
      <c r="V30" s="1077">
        <v>6134</v>
      </c>
      <c r="W30" s="1077"/>
      <c r="X30" s="1077"/>
      <c r="Y30" s="1077"/>
      <c r="Z30" s="1077"/>
      <c r="AA30" s="1077">
        <v>29</v>
      </c>
      <c r="AB30" s="1077"/>
      <c r="AC30" s="1077"/>
      <c r="AD30" s="1077"/>
      <c r="AE30" s="1078"/>
      <c r="AF30" s="1073">
        <v>29</v>
      </c>
      <c r="AG30" s="1074"/>
      <c r="AH30" s="1074"/>
      <c r="AI30" s="1074"/>
      <c r="AJ30" s="1075"/>
      <c r="AK30" s="1016">
        <v>1549</v>
      </c>
      <c r="AL30" s="1007"/>
      <c r="AM30" s="1007"/>
      <c r="AN30" s="1007"/>
      <c r="AO30" s="1007"/>
      <c r="AP30" s="1007" t="s">
        <v>596</v>
      </c>
      <c r="AQ30" s="1007"/>
      <c r="AR30" s="1007"/>
      <c r="AS30" s="1007"/>
      <c r="AT30" s="1007"/>
      <c r="AU30" s="1007" t="s">
        <v>596</v>
      </c>
      <c r="AV30" s="1007"/>
      <c r="AW30" s="1007"/>
      <c r="AX30" s="1007"/>
      <c r="AY30" s="1007"/>
      <c r="AZ30" s="1079">
        <v>0</v>
      </c>
      <c r="BA30" s="1079"/>
      <c r="BB30" s="1079"/>
      <c r="BC30" s="1079"/>
      <c r="BD30" s="1079"/>
      <c r="BE30" s="1008"/>
      <c r="BF30" s="1008"/>
      <c r="BG30" s="1008"/>
      <c r="BH30" s="1008"/>
      <c r="BI30" s="1009"/>
      <c r="BJ30" s="232"/>
      <c r="BK30" s="232"/>
      <c r="BL30" s="232"/>
      <c r="BM30" s="232"/>
      <c r="BN30" s="232"/>
      <c r="BO30" s="241"/>
      <c r="BP30" s="241"/>
      <c r="BQ30" s="238">
        <v>24</v>
      </c>
      <c r="BR30" s="239"/>
      <c r="BS30" s="1030"/>
      <c r="BT30" s="1031"/>
      <c r="BU30" s="1031"/>
      <c r="BV30" s="1031"/>
      <c r="BW30" s="1031"/>
      <c r="BX30" s="1031"/>
      <c r="BY30" s="1031"/>
      <c r="BZ30" s="1031"/>
      <c r="CA30" s="1031"/>
      <c r="CB30" s="1031"/>
      <c r="CC30" s="1031"/>
      <c r="CD30" s="1031"/>
      <c r="CE30" s="1031"/>
      <c r="CF30" s="1031"/>
      <c r="CG30" s="1052"/>
      <c r="CH30" s="1027"/>
      <c r="CI30" s="1028"/>
      <c r="CJ30" s="1028"/>
      <c r="CK30" s="1028"/>
      <c r="CL30" s="1029"/>
      <c r="CM30" s="1027"/>
      <c r="CN30" s="1028"/>
      <c r="CO30" s="1028"/>
      <c r="CP30" s="1028"/>
      <c r="CQ30" s="1029"/>
      <c r="CR30" s="1027"/>
      <c r="CS30" s="1028"/>
      <c r="CT30" s="1028"/>
      <c r="CU30" s="1028"/>
      <c r="CV30" s="1029"/>
      <c r="CW30" s="1027"/>
      <c r="CX30" s="1028"/>
      <c r="CY30" s="1028"/>
      <c r="CZ30" s="1028"/>
      <c r="DA30" s="1029"/>
      <c r="DB30" s="1027"/>
      <c r="DC30" s="1028"/>
      <c r="DD30" s="1028"/>
      <c r="DE30" s="1028"/>
      <c r="DF30" s="1029"/>
      <c r="DG30" s="1027"/>
      <c r="DH30" s="1028"/>
      <c r="DI30" s="1028"/>
      <c r="DJ30" s="1028"/>
      <c r="DK30" s="1029"/>
      <c r="DL30" s="1027"/>
      <c r="DM30" s="1028"/>
      <c r="DN30" s="1028"/>
      <c r="DO30" s="1028"/>
      <c r="DP30" s="1029"/>
      <c r="DQ30" s="1027"/>
      <c r="DR30" s="1028"/>
      <c r="DS30" s="1028"/>
      <c r="DT30" s="1028"/>
      <c r="DU30" s="1029"/>
      <c r="DV30" s="1030"/>
      <c r="DW30" s="1031"/>
      <c r="DX30" s="1031"/>
      <c r="DY30" s="1031"/>
      <c r="DZ30" s="1032"/>
      <c r="EA30" s="230"/>
    </row>
    <row r="31" spans="1:131" ht="26.25" customHeight="1" x14ac:dyDescent="0.15">
      <c r="A31" s="242">
        <v>4</v>
      </c>
      <c r="B31" s="1068" t="s">
        <v>409</v>
      </c>
      <c r="C31" s="1069"/>
      <c r="D31" s="1069"/>
      <c r="E31" s="1069"/>
      <c r="F31" s="1069"/>
      <c r="G31" s="1069"/>
      <c r="H31" s="1069"/>
      <c r="I31" s="1069"/>
      <c r="J31" s="1069"/>
      <c r="K31" s="1069"/>
      <c r="L31" s="1069"/>
      <c r="M31" s="1069"/>
      <c r="N31" s="1069"/>
      <c r="O31" s="1069"/>
      <c r="P31" s="1070"/>
      <c r="Q31" s="1076">
        <v>221</v>
      </c>
      <c r="R31" s="1077"/>
      <c r="S31" s="1077"/>
      <c r="T31" s="1077"/>
      <c r="U31" s="1077"/>
      <c r="V31" s="1077">
        <v>221</v>
      </c>
      <c r="W31" s="1077"/>
      <c r="X31" s="1077"/>
      <c r="Y31" s="1077"/>
      <c r="Z31" s="1077"/>
      <c r="AA31" s="1077" t="s">
        <v>513</v>
      </c>
      <c r="AB31" s="1077"/>
      <c r="AC31" s="1077"/>
      <c r="AD31" s="1077"/>
      <c r="AE31" s="1078"/>
      <c r="AF31" s="1073" t="s">
        <v>235</v>
      </c>
      <c r="AG31" s="1074"/>
      <c r="AH31" s="1074"/>
      <c r="AI31" s="1074"/>
      <c r="AJ31" s="1075"/>
      <c r="AK31" s="1016">
        <v>0</v>
      </c>
      <c r="AL31" s="1007"/>
      <c r="AM31" s="1007"/>
      <c r="AN31" s="1007"/>
      <c r="AO31" s="1007"/>
      <c r="AP31" s="1007">
        <v>589</v>
      </c>
      <c r="AQ31" s="1007"/>
      <c r="AR31" s="1007"/>
      <c r="AS31" s="1007"/>
      <c r="AT31" s="1007"/>
      <c r="AU31" s="1007" t="s">
        <v>596</v>
      </c>
      <c r="AV31" s="1007"/>
      <c r="AW31" s="1007"/>
      <c r="AX31" s="1007"/>
      <c r="AY31" s="1007"/>
      <c r="AZ31" s="1079">
        <v>0</v>
      </c>
      <c r="BA31" s="1079"/>
      <c r="BB31" s="1079"/>
      <c r="BC31" s="1079"/>
      <c r="BD31" s="1079"/>
      <c r="BE31" s="1008"/>
      <c r="BF31" s="1008"/>
      <c r="BG31" s="1008"/>
      <c r="BH31" s="1008"/>
      <c r="BI31" s="1009"/>
      <c r="BJ31" s="232"/>
      <c r="BK31" s="232"/>
      <c r="BL31" s="232"/>
      <c r="BM31" s="232"/>
      <c r="BN31" s="232"/>
      <c r="BO31" s="241"/>
      <c r="BP31" s="241"/>
      <c r="BQ31" s="238">
        <v>25</v>
      </c>
      <c r="BR31" s="239"/>
      <c r="BS31" s="1030"/>
      <c r="BT31" s="1031"/>
      <c r="BU31" s="1031"/>
      <c r="BV31" s="1031"/>
      <c r="BW31" s="1031"/>
      <c r="BX31" s="1031"/>
      <c r="BY31" s="1031"/>
      <c r="BZ31" s="1031"/>
      <c r="CA31" s="1031"/>
      <c r="CB31" s="1031"/>
      <c r="CC31" s="1031"/>
      <c r="CD31" s="1031"/>
      <c r="CE31" s="1031"/>
      <c r="CF31" s="1031"/>
      <c r="CG31" s="1052"/>
      <c r="CH31" s="1027"/>
      <c r="CI31" s="1028"/>
      <c r="CJ31" s="1028"/>
      <c r="CK31" s="1028"/>
      <c r="CL31" s="1029"/>
      <c r="CM31" s="1027"/>
      <c r="CN31" s="1028"/>
      <c r="CO31" s="1028"/>
      <c r="CP31" s="1028"/>
      <c r="CQ31" s="1029"/>
      <c r="CR31" s="1027"/>
      <c r="CS31" s="1028"/>
      <c r="CT31" s="1028"/>
      <c r="CU31" s="1028"/>
      <c r="CV31" s="1029"/>
      <c r="CW31" s="1027"/>
      <c r="CX31" s="1028"/>
      <c r="CY31" s="1028"/>
      <c r="CZ31" s="1028"/>
      <c r="DA31" s="1029"/>
      <c r="DB31" s="1027"/>
      <c r="DC31" s="1028"/>
      <c r="DD31" s="1028"/>
      <c r="DE31" s="1028"/>
      <c r="DF31" s="1029"/>
      <c r="DG31" s="1027"/>
      <c r="DH31" s="1028"/>
      <c r="DI31" s="1028"/>
      <c r="DJ31" s="1028"/>
      <c r="DK31" s="1029"/>
      <c r="DL31" s="1027"/>
      <c r="DM31" s="1028"/>
      <c r="DN31" s="1028"/>
      <c r="DO31" s="1028"/>
      <c r="DP31" s="1029"/>
      <c r="DQ31" s="1027"/>
      <c r="DR31" s="1028"/>
      <c r="DS31" s="1028"/>
      <c r="DT31" s="1028"/>
      <c r="DU31" s="1029"/>
      <c r="DV31" s="1030"/>
      <c r="DW31" s="1031"/>
      <c r="DX31" s="1031"/>
      <c r="DY31" s="1031"/>
      <c r="DZ31" s="1032"/>
      <c r="EA31" s="230"/>
    </row>
    <row r="32" spans="1:131" ht="26.25" customHeight="1" x14ac:dyDescent="0.15">
      <c r="A32" s="242">
        <v>5</v>
      </c>
      <c r="B32" s="1068" t="s">
        <v>410</v>
      </c>
      <c r="C32" s="1069"/>
      <c r="D32" s="1069"/>
      <c r="E32" s="1069"/>
      <c r="F32" s="1069"/>
      <c r="G32" s="1069"/>
      <c r="H32" s="1069"/>
      <c r="I32" s="1069"/>
      <c r="J32" s="1069"/>
      <c r="K32" s="1069"/>
      <c r="L32" s="1069"/>
      <c r="M32" s="1069"/>
      <c r="N32" s="1069"/>
      <c r="O32" s="1069"/>
      <c r="P32" s="1070"/>
      <c r="Q32" s="1076">
        <v>10217</v>
      </c>
      <c r="R32" s="1077"/>
      <c r="S32" s="1077"/>
      <c r="T32" s="1077"/>
      <c r="U32" s="1077"/>
      <c r="V32" s="1077">
        <v>9368</v>
      </c>
      <c r="W32" s="1077"/>
      <c r="X32" s="1077"/>
      <c r="Y32" s="1077"/>
      <c r="Z32" s="1077"/>
      <c r="AA32" s="1077">
        <v>850</v>
      </c>
      <c r="AB32" s="1077"/>
      <c r="AC32" s="1077"/>
      <c r="AD32" s="1077"/>
      <c r="AE32" s="1078"/>
      <c r="AF32" s="1073">
        <v>13859</v>
      </c>
      <c r="AG32" s="1074"/>
      <c r="AH32" s="1074"/>
      <c r="AI32" s="1074"/>
      <c r="AJ32" s="1075"/>
      <c r="AK32" s="1016">
        <v>150</v>
      </c>
      <c r="AL32" s="1007"/>
      <c r="AM32" s="1007"/>
      <c r="AN32" s="1007"/>
      <c r="AO32" s="1007"/>
      <c r="AP32" s="1007">
        <v>9579</v>
      </c>
      <c r="AQ32" s="1007"/>
      <c r="AR32" s="1007"/>
      <c r="AS32" s="1007"/>
      <c r="AT32" s="1007"/>
      <c r="AU32" s="1007">
        <v>1178</v>
      </c>
      <c r="AV32" s="1007"/>
      <c r="AW32" s="1007"/>
      <c r="AX32" s="1007"/>
      <c r="AY32" s="1007"/>
      <c r="AZ32" s="1079">
        <v>0</v>
      </c>
      <c r="BA32" s="1079"/>
      <c r="BB32" s="1079"/>
      <c r="BC32" s="1079"/>
      <c r="BD32" s="1079"/>
      <c r="BE32" s="1008" t="s">
        <v>411</v>
      </c>
      <c r="BF32" s="1008"/>
      <c r="BG32" s="1008"/>
      <c r="BH32" s="1008"/>
      <c r="BI32" s="1009"/>
      <c r="BJ32" s="232"/>
      <c r="BK32" s="232"/>
      <c r="BL32" s="232"/>
      <c r="BM32" s="232"/>
      <c r="BN32" s="232"/>
      <c r="BO32" s="241"/>
      <c r="BP32" s="241"/>
      <c r="BQ32" s="238">
        <v>26</v>
      </c>
      <c r="BR32" s="239"/>
      <c r="BS32" s="1030"/>
      <c r="BT32" s="1031"/>
      <c r="BU32" s="1031"/>
      <c r="BV32" s="1031"/>
      <c r="BW32" s="1031"/>
      <c r="BX32" s="1031"/>
      <c r="BY32" s="1031"/>
      <c r="BZ32" s="1031"/>
      <c r="CA32" s="1031"/>
      <c r="CB32" s="1031"/>
      <c r="CC32" s="1031"/>
      <c r="CD32" s="1031"/>
      <c r="CE32" s="1031"/>
      <c r="CF32" s="1031"/>
      <c r="CG32" s="1052"/>
      <c r="CH32" s="1027"/>
      <c r="CI32" s="1028"/>
      <c r="CJ32" s="1028"/>
      <c r="CK32" s="1028"/>
      <c r="CL32" s="1029"/>
      <c r="CM32" s="1027"/>
      <c r="CN32" s="1028"/>
      <c r="CO32" s="1028"/>
      <c r="CP32" s="1028"/>
      <c r="CQ32" s="1029"/>
      <c r="CR32" s="1027"/>
      <c r="CS32" s="1028"/>
      <c r="CT32" s="1028"/>
      <c r="CU32" s="1028"/>
      <c r="CV32" s="1029"/>
      <c r="CW32" s="1027"/>
      <c r="CX32" s="1028"/>
      <c r="CY32" s="1028"/>
      <c r="CZ32" s="1028"/>
      <c r="DA32" s="1029"/>
      <c r="DB32" s="1027"/>
      <c r="DC32" s="1028"/>
      <c r="DD32" s="1028"/>
      <c r="DE32" s="1028"/>
      <c r="DF32" s="1029"/>
      <c r="DG32" s="1027"/>
      <c r="DH32" s="1028"/>
      <c r="DI32" s="1028"/>
      <c r="DJ32" s="1028"/>
      <c r="DK32" s="1029"/>
      <c r="DL32" s="1027"/>
      <c r="DM32" s="1028"/>
      <c r="DN32" s="1028"/>
      <c r="DO32" s="1028"/>
      <c r="DP32" s="1029"/>
      <c r="DQ32" s="1027"/>
      <c r="DR32" s="1028"/>
      <c r="DS32" s="1028"/>
      <c r="DT32" s="1028"/>
      <c r="DU32" s="1029"/>
      <c r="DV32" s="1030"/>
      <c r="DW32" s="1031"/>
      <c r="DX32" s="1031"/>
      <c r="DY32" s="1031"/>
      <c r="DZ32" s="1032"/>
      <c r="EA32" s="230"/>
    </row>
    <row r="33" spans="1:131" ht="26.25" customHeight="1" x14ac:dyDescent="0.15">
      <c r="A33" s="242">
        <v>6</v>
      </c>
      <c r="B33" s="1068" t="s">
        <v>412</v>
      </c>
      <c r="C33" s="1069"/>
      <c r="D33" s="1069"/>
      <c r="E33" s="1069"/>
      <c r="F33" s="1069"/>
      <c r="G33" s="1069"/>
      <c r="H33" s="1069"/>
      <c r="I33" s="1069"/>
      <c r="J33" s="1069"/>
      <c r="K33" s="1069"/>
      <c r="L33" s="1069"/>
      <c r="M33" s="1069"/>
      <c r="N33" s="1069"/>
      <c r="O33" s="1069"/>
      <c r="P33" s="1070"/>
      <c r="Q33" s="1076">
        <v>11810</v>
      </c>
      <c r="R33" s="1077"/>
      <c r="S33" s="1077"/>
      <c r="T33" s="1077"/>
      <c r="U33" s="1077"/>
      <c r="V33" s="1077">
        <v>11718</v>
      </c>
      <c r="W33" s="1077"/>
      <c r="X33" s="1077"/>
      <c r="Y33" s="1077"/>
      <c r="Z33" s="1077"/>
      <c r="AA33" s="1077">
        <v>1093</v>
      </c>
      <c r="AB33" s="1077"/>
      <c r="AC33" s="1077"/>
      <c r="AD33" s="1077"/>
      <c r="AE33" s="1078"/>
      <c r="AF33" s="1073">
        <v>11238</v>
      </c>
      <c r="AG33" s="1074"/>
      <c r="AH33" s="1074"/>
      <c r="AI33" s="1074"/>
      <c r="AJ33" s="1075"/>
      <c r="AK33" s="1016">
        <v>4073</v>
      </c>
      <c r="AL33" s="1007"/>
      <c r="AM33" s="1007"/>
      <c r="AN33" s="1007"/>
      <c r="AO33" s="1007"/>
      <c r="AP33" s="1007">
        <v>58829</v>
      </c>
      <c r="AQ33" s="1007"/>
      <c r="AR33" s="1007"/>
      <c r="AS33" s="1007"/>
      <c r="AT33" s="1007"/>
      <c r="AU33" s="1007">
        <v>34705</v>
      </c>
      <c r="AV33" s="1007"/>
      <c r="AW33" s="1007"/>
      <c r="AX33" s="1007"/>
      <c r="AY33" s="1007"/>
      <c r="AZ33" s="1079">
        <v>0</v>
      </c>
      <c r="BA33" s="1079"/>
      <c r="BB33" s="1079"/>
      <c r="BC33" s="1079"/>
      <c r="BD33" s="1079"/>
      <c r="BE33" s="1008" t="s">
        <v>411</v>
      </c>
      <c r="BF33" s="1008"/>
      <c r="BG33" s="1008"/>
      <c r="BH33" s="1008"/>
      <c r="BI33" s="1009"/>
      <c r="BJ33" s="232"/>
      <c r="BK33" s="232"/>
      <c r="BL33" s="232"/>
      <c r="BM33" s="232"/>
      <c r="BN33" s="232"/>
      <c r="BO33" s="241"/>
      <c r="BP33" s="241"/>
      <c r="BQ33" s="238">
        <v>27</v>
      </c>
      <c r="BR33" s="239"/>
      <c r="BS33" s="1030"/>
      <c r="BT33" s="1031"/>
      <c r="BU33" s="1031"/>
      <c r="BV33" s="1031"/>
      <c r="BW33" s="1031"/>
      <c r="BX33" s="1031"/>
      <c r="BY33" s="1031"/>
      <c r="BZ33" s="1031"/>
      <c r="CA33" s="1031"/>
      <c r="CB33" s="1031"/>
      <c r="CC33" s="1031"/>
      <c r="CD33" s="1031"/>
      <c r="CE33" s="1031"/>
      <c r="CF33" s="1031"/>
      <c r="CG33" s="1052"/>
      <c r="CH33" s="1027"/>
      <c r="CI33" s="1028"/>
      <c r="CJ33" s="1028"/>
      <c r="CK33" s="1028"/>
      <c r="CL33" s="1029"/>
      <c r="CM33" s="1027"/>
      <c r="CN33" s="1028"/>
      <c r="CO33" s="1028"/>
      <c r="CP33" s="1028"/>
      <c r="CQ33" s="1029"/>
      <c r="CR33" s="1027"/>
      <c r="CS33" s="1028"/>
      <c r="CT33" s="1028"/>
      <c r="CU33" s="1028"/>
      <c r="CV33" s="1029"/>
      <c r="CW33" s="1027"/>
      <c r="CX33" s="1028"/>
      <c r="CY33" s="1028"/>
      <c r="CZ33" s="1028"/>
      <c r="DA33" s="1029"/>
      <c r="DB33" s="1027"/>
      <c r="DC33" s="1028"/>
      <c r="DD33" s="1028"/>
      <c r="DE33" s="1028"/>
      <c r="DF33" s="1029"/>
      <c r="DG33" s="1027"/>
      <c r="DH33" s="1028"/>
      <c r="DI33" s="1028"/>
      <c r="DJ33" s="1028"/>
      <c r="DK33" s="1029"/>
      <c r="DL33" s="1027"/>
      <c r="DM33" s="1028"/>
      <c r="DN33" s="1028"/>
      <c r="DO33" s="1028"/>
      <c r="DP33" s="1029"/>
      <c r="DQ33" s="1027"/>
      <c r="DR33" s="1028"/>
      <c r="DS33" s="1028"/>
      <c r="DT33" s="1028"/>
      <c r="DU33" s="1029"/>
      <c r="DV33" s="1030"/>
      <c r="DW33" s="1031"/>
      <c r="DX33" s="1031"/>
      <c r="DY33" s="1031"/>
      <c r="DZ33" s="1032"/>
      <c r="EA33" s="230"/>
    </row>
    <row r="34" spans="1:131" ht="26.25" customHeight="1" x14ac:dyDescent="0.15">
      <c r="A34" s="242">
        <v>7</v>
      </c>
      <c r="B34" s="1068" t="s">
        <v>413</v>
      </c>
      <c r="C34" s="1069"/>
      <c r="D34" s="1069"/>
      <c r="E34" s="1069"/>
      <c r="F34" s="1069"/>
      <c r="G34" s="1069"/>
      <c r="H34" s="1069"/>
      <c r="I34" s="1069"/>
      <c r="J34" s="1069"/>
      <c r="K34" s="1069"/>
      <c r="L34" s="1069"/>
      <c r="M34" s="1069"/>
      <c r="N34" s="1069"/>
      <c r="O34" s="1069"/>
      <c r="P34" s="1070"/>
      <c r="Q34" s="1076">
        <v>398</v>
      </c>
      <c r="R34" s="1077"/>
      <c r="S34" s="1077"/>
      <c r="T34" s="1077"/>
      <c r="U34" s="1077"/>
      <c r="V34" s="1077">
        <v>398</v>
      </c>
      <c r="W34" s="1077"/>
      <c r="X34" s="1077"/>
      <c r="Y34" s="1077"/>
      <c r="Z34" s="1077"/>
      <c r="AA34" s="1077" t="s">
        <v>596</v>
      </c>
      <c r="AB34" s="1077"/>
      <c r="AC34" s="1077"/>
      <c r="AD34" s="1077"/>
      <c r="AE34" s="1078"/>
      <c r="AF34" s="1073" t="s">
        <v>235</v>
      </c>
      <c r="AG34" s="1074"/>
      <c r="AH34" s="1074"/>
      <c r="AI34" s="1074"/>
      <c r="AJ34" s="1075"/>
      <c r="AK34" s="1016">
        <v>80263</v>
      </c>
      <c r="AL34" s="1007"/>
      <c r="AM34" s="1007"/>
      <c r="AN34" s="1007"/>
      <c r="AO34" s="1007"/>
      <c r="AP34" s="1007">
        <v>360</v>
      </c>
      <c r="AQ34" s="1007"/>
      <c r="AR34" s="1007"/>
      <c r="AS34" s="1007"/>
      <c r="AT34" s="1007"/>
      <c r="AU34" s="1007">
        <v>119</v>
      </c>
      <c r="AV34" s="1007"/>
      <c r="AW34" s="1007"/>
      <c r="AX34" s="1007"/>
      <c r="AY34" s="1007"/>
      <c r="AZ34" s="1079">
        <v>0</v>
      </c>
      <c r="BA34" s="1079"/>
      <c r="BB34" s="1079"/>
      <c r="BC34" s="1079"/>
      <c r="BD34" s="1079"/>
      <c r="BE34" s="1008" t="s">
        <v>414</v>
      </c>
      <c r="BF34" s="1008"/>
      <c r="BG34" s="1008"/>
      <c r="BH34" s="1008"/>
      <c r="BI34" s="1009"/>
      <c r="BJ34" s="232"/>
      <c r="BK34" s="232"/>
      <c r="BL34" s="232"/>
      <c r="BM34" s="232"/>
      <c r="BN34" s="232"/>
      <c r="BO34" s="241"/>
      <c r="BP34" s="241"/>
      <c r="BQ34" s="238">
        <v>28</v>
      </c>
      <c r="BR34" s="239"/>
      <c r="BS34" s="1030"/>
      <c r="BT34" s="1031"/>
      <c r="BU34" s="1031"/>
      <c r="BV34" s="1031"/>
      <c r="BW34" s="1031"/>
      <c r="BX34" s="1031"/>
      <c r="BY34" s="1031"/>
      <c r="BZ34" s="1031"/>
      <c r="CA34" s="1031"/>
      <c r="CB34" s="1031"/>
      <c r="CC34" s="1031"/>
      <c r="CD34" s="1031"/>
      <c r="CE34" s="1031"/>
      <c r="CF34" s="1031"/>
      <c r="CG34" s="1052"/>
      <c r="CH34" s="1027"/>
      <c r="CI34" s="1028"/>
      <c r="CJ34" s="1028"/>
      <c r="CK34" s="1028"/>
      <c r="CL34" s="1029"/>
      <c r="CM34" s="1027"/>
      <c r="CN34" s="1028"/>
      <c r="CO34" s="1028"/>
      <c r="CP34" s="1028"/>
      <c r="CQ34" s="1029"/>
      <c r="CR34" s="1027"/>
      <c r="CS34" s="1028"/>
      <c r="CT34" s="1028"/>
      <c r="CU34" s="1028"/>
      <c r="CV34" s="1029"/>
      <c r="CW34" s="1027"/>
      <c r="CX34" s="1028"/>
      <c r="CY34" s="1028"/>
      <c r="CZ34" s="1028"/>
      <c r="DA34" s="1029"/>
      <c r="DB34" s="1027"/>
      <c r="DC34" s="1028"/>
      <c r="DD34" s="1028"/>
      <c r="DE34" s="1028"/>
      <c r="DF34" s="1029"/>
      <c r="DG34" s="1027"/>
      <c r="DH34" s="1028"/>
      <c r="DI34" s="1028"/>
      <c r="DJ34" s="1028"/>
      <c r="DK34" s="1029"/>
      <c r="DL34" s="1027"/>
      <c r="DM34" s="1028"/>
      <c r="DN34" s="1028"/>
      <c r="DO34" s="1028"/>
      <c r="DP34" s="1029"/>
      <c r="DQ34" s="1027"/>
      <c r="DR34" s="1028"/>
      <c r="DS34" s="1028"/>
      <c r="DT34" s="1028"/>
      <c r="DU34" s="1029"/>
      <c r="DV34" s="1030"/>
      <c r="DW34" s="1031"/>
      <c r="DX34" s="1031"/>
      <c r="DY34" s="1031"/>
      <c r="DZ34" s="1032"/>
      <c r="EA34" s="230"/>
    </row>
    <row r="35" spans="1:131" ht="26.25" customHeight="1" x14ac:dyDescent="0.15">
      <c r="A35" s="242">
        <v>8</v>
      </c>
      <c r="B35" s="1068" t="s">
        <v>415</v>
      </c>
      <c r="C35" s="1069"/>
      <c r="D35" s="1069"/>
      <c r="E35" s="1069"/>
      <c r="F35" s="1069"/>
      <c r="G35" s="1069"/>
      <c r="H35" s="1069"/>
      <c r="I35" s="1069"/>
      <c r="J35" s="1069"/>
      <c r="K35" s="1069"/>
      <c r="L35" s="1069"/>
      <c r="M35" s="1069"/>
      <c r="N35" s="1069"/>
      <c r="O35" s="1069"/>
      <c r="P35" s="1070"/>
      <c r="Q35" s="1076">
        <v>230</v>
      </c>
      <c r="R35" s="1077"/>
      <c r="S35" s="1077"/>
      <c r="T35" s="1077"/>
      <c r="U35" s="1077"/>
      <c r="V35" s="1077">
        <v>230</v>
      </c>
      <c r="W35" s="1077"/>
      <c r="X35" s="1077"/>
      <c r="Y35" s="1077"/>
      <c r="Z35" s="1077"/>
      <c r="AA35" s="1077" t="s">
        <v>596</v>
      </c>
      <c r="AB35" s="1077"/>
      <c r="AC35" s="1077"/>
      <c r="AD35" s="1077"/>
      <c r="AE35" s="1078"/>
      <c r="AF35" s="1073" t="s">
        <v>235</v>
      </c>
      <c r="AG35" s="1074"/>
      <c r="AH35" s="1074"/>
      <c r="AI35" s="1074"/>
      <c r="AJ35" s="1075"/>
      <c r="AK35" s="1016">
        <v>27669</v>
      </c>
      <c r="AL35" s="1007"/>
      <c r="AM35" s="1007"/>
      <c r="AN35" s="1007"/>
      <c r="AO35" s="1007"/>
      <c r="AP35" s="1007">
        <v>223</v>
      </c>
      <c r="AQ35" s="1007"/>
      <c r="AR35" s="1007"/>
      <c r="AS35" s="1007"/>
      <c r="AT35" s="1007"/>
      <c r="AU35" s="1007">
        <v>120</v>
      </c>
      <c r="AV35" s="1007"/>
      <c r="AW35" s="1007"/>
      <c r="AX35" s="1007"/>
      <c r="AY35" s="1007"/>
      <c r="AZ35" s="1079">
        <v>0</v>
      </c>
      <c r="BA35" s="1079"/>
      <c r="BB35" s="1079"/>
      <c r="BC35" s="1079"/>
      <c r="BD35" s="1079"/>
      <c r="BE35" s="1008" t="s">
        <v>414</v>
      </c>
      <c r="BF35" s="1008"/>
      <c r="BG35" s="1008"/>
      <c r="BH35" s="1008"/>
      <c r="BI35" s="1009"/>
      <c r="BJ35" s="232"/>
      <c r="BK35" s="232"/>
      <c r="BL35" s="232"/>
      <c r="BM35" s="232"/>
      <c r="BN35" s="232"/>
      <c r="BO35" s="241"/>
      <c r="BP35" s="241"/>
      <c r="BQ35" s="238">
        <v>29</v>
      </c>
      <c r="BR35" s="239"/>
      <c r="BS35" s="1030"/>
      <c r="BT35" s="1031"/>
      <c r="BU35" s="1031"/>
      <c r="BV35" s="1031"/>
      <c r="BW35" s="1031"/>
      <c r="BX35" s="1031"/>
      <c r="BY35" s="1031"/>
      <c r="BZ35" s="1031"/>
      <c r="CA35" s="1031"/>
      <c r="CB35" s="1031"/>
      <c r="CC35" s="1031"/>
      <c r="CD35" s="1031"/>
      <c r="CE35" s="1031"/>
      <c r="CF35" s="1031"/>
      <c r="CG35" s="1052"/>
      <c r="CH35" s="1027"/>
      <c r="CI35" s="1028"/>
      <c r="CJ35" s="1028"/>
      <c r="CK35" s="1028"/>
      <c r="CL35" s="1029"/>
      <c r="CM35" s="1027"/>
      <c r="CN35" s="1028"/>
      <c r="CO35" s="1028"/>
      <c r="CP35" s="1028"/>
      <c r="CQ35" s="1029"/>
      <c r="CR35" s="1027"/>
      <c r="CS35" s="1028"/>
      <c r="CT35" s="1028"/>
      <c r="CU35" s="1028"/>
      <c r="CV35" s="1029"/>
      <c r="CW35" s="1027"/>
      <c r="CX35" s="1028"/>
      <c r="CY35" s="1028"/>
      <c r="CZ35" s="1028"/>
      <c r="DA35" s="1029"/>
      <c r="DB35" s="1027"/>
      <c r="DC35" s="1028"/>
      <c r="DD35" s="1028"/>
      <c r="DE35" s="1028"/>
      <c r="DF35" s="1029"/>
      <c r="DG35" s="1027"/>
      <c r="DH35" s="1028"/>
      <c r="DI35" s="1028"/>
      <c r="DJ35" s="1028"/>
      <c r="DK35" s="1029"/>
      <c r="DL35" s="1027"/>
      <c r="DM35" s="1028"/>
      <c r="DN35" s="1028"/>
      <c r="DO35" s="1028"/>
      <c r="DP35" s="1029"/>
      <c r="DQ35" s="1027"/>
      <c r="DR35" s="1028"/>
      <c r="DS35" s="1028"/>
      <c r="DT35" s="1028"/>
      <c r="DU35" s="1029"/>
      <c r="DV35" s="1030"/>
      <c r="DW35" s="1031"/>
      <c r="DX35" s="1031"/>
      <c r="DY35" s="1031"/>
      <c r="DZ35" s="1032"/>
      <c r="EA35" s="230"/>
    </row>
    <row r="36" spans="1:131" ht="26.25" customHeight="1" x14ac:dyDescent="0.15">
      <c r="A36" s="242">
        <v>9</v>
      </c>
      <c r="B36" s="1068" t="s">
        <v>416</v>
      </c>
      <c r="C36" s="1069"/>
      <c r="D36" s="1069"/>
      <c r="E36" s="1069"/>
      <c r="F36" s="1069"/>
      <c r="G36" s="1069"/>
      <c r="H36" s="1069"/>
      <c r="I36" s="1069"/>
      <c r="J36" s="1069"/>
      <c r="K36" s="1069"/>
      <c r="L36" s="1069"/>
      <c r="M36" s="1069"/>
      <c r="N36" s="1069"/>
      <c r="O36" s="1069"/>
      <c r="P36" s="1070"/>
      <c r="Q36" s="1076">
        <v>513</v>
      </c>
      <c r="R36" s="1077"/>
      <c r="S36" s="1077"/>
      <c r="T36" s="1077"/>
      <c r="U36" s="1077"/>
      <c r="V36" s="1077">
        <v>513</v>
      </c>
      <c r="W36" s="1077"/>
      <c r="X36" s="1077"/>
      <c r="Y36" s="1077"/>
      <c r="Z36" s="1077"/>
      <c r="AA36" s="1077" t="s">
        <v>596</v>
      </c>
      <c r="AB36" s="1077"/>
      <c r="AC36" s="1077"/>
      <c r="AD36" s="1077"/>
      <c r="AE36" s="1078"/>
      <c r="AF36" s="1073" t="s">
        <v>235</v>
      </c>
      <c r="AG36" s="1074"/>
      <c r="AH36" s="1074"/>
      <c r="AI36" s="1074"/>
      <c r="AJ36" s="1075"/>
      <c r="AK36" s="1016">
        <v>367280</v>
      </c>
      <c r="AL36" s="1007"/>
      <c r="AM36" s="1007"/>
      <c r="AN36" s="1007"/>
      <c r="AO36" s="1007"/>
      <c r="AP36" s="1007">
        <v>1400</v>
      </c>
      <c r="AQ36" s="1007"/>
      <c r="AR36" s="1007"/>
      <c r="AS36" s="1007"/>
      <c r="AT36" s="1007"/>
      <c r="AU36" s="1007">
        <v>1223</v>
      </c>
      <c r="AV36" s="1007"/>
      <c r="AW36" s="1007"/>
      <c r="AX36" s="1007"/>
      <c r="AY36" s="1007"/>
      <c r="AZ36" s="1079">
        <v>0</v>
      </c>
      <c r="BA36" s="1079"/>
      <c r="BB36" s="1079"/>
      <c r="BC36" s="1079"/>
      <c r="BD36" s="1079"/>
      <c r="BE36" s="1008" t="s">
        <v>414</v>
      </c>
      <c r="BF36" s="1008"/>
      <c r="BG36" s="1008"/>
      <c r="BH36" s="1008"/>
      <c r="BI36" s="1009"/>
      <c r="BJ36" s="232"/>
      <c r="BK36" s="232"/>
      <c r="BL36" s="232"/>
      <c r="BM36" s="232"/>
      <c r="BN36" s="232"/>
      <c r="BO36" s="241"/>
      <c r="BP36" s="241"/>
      <c r="BQ36" s="238">
        <v>30</v>
      </c>
      <c r="BR36" s="239"/>
      <c r="BS36" s="1030"/>
      <c r="BT36" s="1031"/>
      <c r="BU36" s="1031"/>
      <c r="BV36" s="1031"/>
      <c r="BW36" s="1031"/>
      <c r="BX36" s="1031"/>
      <c r="BY36" s="1031"/>
      <c r="BZ36" s="1031"/>
      <c r="CA36" s="1031"/>
      <c r="CB36" s="1031"/>
      <c r="CC36" s="1031"/>
      <c r="CD36" s="1031"/>
      <c r="CE36" s="1031"/>
      <c r="CF36" s="1031"/>
      <c r="CG36" s="1052"/>
      <c r="CH36" s="1027"/>
      <c r="CI36" s="1028"/>
      <c r="CJ36" s="1028"/>
      <c r="CK36" s="1028"/>
      <c r="CL36" s="1029"/>
      <c r="CM36" s="1027"/>
      <c r="CN36" s="1028"/>
      <c r="CO36" s="1028"/>
      <c r="CP36" s="1028"/>
      <c r="CQ36" s="1029"/>
      <c r="CR36" s="1027"/>
      <c r="CS36" s="1028"/>
      <c r="CT36" s="1028"/>
      <c r="CU36" s="1028"/>
      <c r="CV36" s="1029"/>
      <c r="CW36" s="1027"/>
      <c r="CX36" s="1028"/>
      <c r="CY36" s="1028"/>
      <c r="CZ36" s="1028"/>
      <c r="DA36" s="1029"/>
      <c r="DB36" s="1027"/>
      <c r="DC36" s="1028"/>
      <c r="DD36" s="1028"/>
      <c r="DE36" s="1028"/>
      <c r="DF36" s="1029"/>
      <c r="DG36" s="1027"/>
      <c r="DH36" s="1028"/>
      <c r="DI36" s="1028"/>
      <c r="DJ36" s="1028"/>
      <c r="DK36" s="1029"/>
      <c r="DL36" s="1027"/>
      <c r="DM36" s="1028"/>
      <c r="DN36" s="1028"/>
      <c r="DO36" s="1028"/>
      <c r="DP36" s="1029"/>
      <c r="DQ36" s="1027"/>
      <c r="DR36" s="1028"/>
      <c r="DS36" s="1028"/>
      <c r="DT36" s="1028"/>
      <c r="DU36" s="1029"/>
      <c r="DV36" s="1030"/>
      <c r="DW36" s="1031"/>
      <c r="DX36" s="1031"/>
      <c r="DY36" s="1031"/>
      <c r="DZ36" s="1032"/>
      <c r="EA36" s="230"/>
    </row>
    <row r="37" spans="1:131" ht="26.25" customHeight="1" x14ac:dyDescent="0.15">
      <c r="A37" s="242">
        <v>10</v>
      </c>
      <c r="B37" s="1068"/>
      <c r="C37" s="1069"/>
      <c r="D37" s="1069"/>
      <c r="E37" s="1069"/>
      <c r="F37" s="1069"/>
      <c r="G37" s="1069"/>
      <c r="H37" s="1069"/>
      <c r="I37" s="1069"/>
      <c r="J37" s="1069"/>
      <c r="K37" s="1069"/>
      <c r="L37" s="1069"/>
      <c r="M37" s="1069"/>
      <c r="N37" s="1069"/>
      <c r="O37" s="1069"/>
      <c r="P37" s="1070"/>
      <c r="Q37" s="1076"/>
      <c r="R37" s="1077"/>
      <c r="S37" s="1077"/>
      <c r="T37" s="1077"/>
      <c r="U37" s="1077"/>
      <c r="V37" s="1077"/>
      <c r="W37" s="1077"/>
      <c r="X37" s="1077"/>
      <c r="Y37" s="1077"/>
      <c r="Z37" s="1077"/>
      <c r="AA37" s="1077"/>
      <c r="AB37" s="1077"/>
      <c r="AC37" s="1077"/>
      <c r="AD37" s="1077"/>
      <c r="AE37" s="1078"/>
      <c r="AF37" s="1073"/>
      <c r="AG37" s="1074"/>
      <c r="AH37" s="1074"/>
      <c r="AI37" s="1074"/>
      <c r="AJ37" s="1075"/>
      <c r="AK37" s="1016"/>
      <c r="AL37" s="1007"/>
      <c r="AM37" s="1007"/>
      <c r="AN37" s="1007"/>
      <c r="AO37" s="1007"/>
      <c r="AP37" s="1007"/>
      <c r="AQ37" s="1007"/>
      <c r="AR37" s="1007"/>
      <c r="AS37" s="1007"/>
      <c r="AT37" s="1007"/>
      <c r="AU37" s="1007"/>
      <c r="AV37" s="1007"/>
      <c r="AW37" s="1007"/>
      <c r="AX37" s="1007"/>
      <c r="AY37" s="1007"/>
      <c r="AZ37" s="1079"/>
      <c r="BA37" s="1079"/>
      <c r="BB37" s="1079"/>
      <c r="BC37" s="1079"/>
      <c r="BD37" s="1079"/>
      <c r="BE37" s="1008"/>
      <c r="BF37" s="1008"/>
      <c r="BG37" s="1008"/>
      <c r="BH37" s="1008"/>
      <c r="BI37" s="1009"/>
      <c r="BJ37" s="232"/>
      <c r="BK37" s="232"/>
      <c r="BL37" s="232"/>
      <c r="BM37" s="232"/>
      <c r="BN37" s="232"/>
      <c r="BO37" s="241"/>
      <c r="BP37" s="241"/>
      <c r="BQ37" s="238">
        <v>31</v>
      </c>
      <c r="BR37" s="239"/>
      <c r="BS37" s="1030"/>
      <c r="BT37" s="1031"/>
      <c r="BU37" s="1031"/>
      <c r="BV37" s="1031"/>
      <c r="BW37" s="1031"/>
      <c r="BX37" s="1031"/>
      <c r="BY37" s="1031"/>
      <c r="BZ37" s="1031"/>
      <c r="CA37" s="1031"/>
      <c r="CB37" s="1031"/>
      <c r="CC37" s="1031"/>
      <c r="CD37" s="1031"/>
      <c r="CE37" s="1031"/>
      <c r="CF37" s="1031"/>
      <c r="CG37" s="1052"/>
      <c r="CH37" s="1027"/>
      <c r="CI37" s="1028"/>
      <c r="CJ37" s="1028"/>
      <c r="CK37" s="1028"/>
      <c r="CL37" s="1029"/>
      <c r="CM37" s="1027"/>
      <c r="CN37" s="1028"/>
      <c r="CO37" s="1028"/>
      <c r="CP37" s="1028"/>
      <c r="CQ37" s="1029"/>
      <c r="CR37" s="1027"/>
      <c r="CS37" s="1028"/>
      <c r="CT37" s="1028"/>
      <c r="CU37" s="1028"/>
      <c r="CV37" s="1029"/>
      <c r="CW37" s="1027"/>
      <c r="CX37" s="1028"/>
      <c r="CY37" s="1028"/>
      <c r="CZ37" s="1028"/>
      <c r="DA37" s="1029"/>
      <c r="DB37" s="1027"/>
      <c r="DC37" s="1028"/>
      <c r="DD37" s="1028"/>
      <c r="DE37" s="1028"/>
      <c r="DF37" s="1029"/>
      <c r="DG37" s="1027"/>
      <c r="DH37" s="1028"/>
      <c r="DI37" s="1028"/>
      <c r="DJ37" s="1028"/>
      <c r="DK37" s="1029"/>
      <c r="DL37" s="1027"/>
      <c r="DM37" s="1028"/>
      <c r="DN37" s="1028"/>
      <c r="DO37" s="1028"/>
      <c r="DP37" s="1029"/>
      <c r="DQ37" s="1027"/>
      <c r="DR37" s="1028"/>
      <c r="DS37" s="1028"/>
      <c r="DT37" s="1028"/>
      <c r="DU37" s="1029"/>
      <c r="DV37" s="1030"/>
      <c r="DW37" s="1031"/>
      <c r="DX37" s="1031"/>
      <c r="DY37" s="1031"/>
      <c r="DZ37" s="1032"/>
      <c r="EA37" s="230"/>
    </row>
    <row r="38" spans="1:131" ht="26.25" customHeight="1" x14ac:dyDescent="0.15">
      <c r="A38" s="242">
        <v>11</v>
      </c>
      <c r="B38" s="1068"/>
      <c r="C38" s="1069"/>
      <c r="D38" s="1069"/>
      <c r="E38" s="1069"/>
      <c r="F38" s="1069"/>
      <c r="G38" s="1069"/>
      <c r="H38" s="1069"/>
      <c r="I38" s="1069"/>
      <c r="J38" s="1069"/>
      <c r="K38" s="1069"/>
      <c r="L38" s="1069"/>
      <c r="M38" s="1069"/>
      <c r="N38" s="1069"/>
      <c r="O38" s="1069"/>
      <c r="P38" s="1070"/>
      <c r="Q38" s="1076"/>
      <c r="R38" s="1077"/>
      <c r="S38" s="1077"/>
      <c r="T38" s="1077"/>
      <c r="U38" s="1077"/>
      <c r="V38" s="1077"/>
      <c r="W38" s="1077"/>
      <c r="X38" s="1077"/>
      <c r="Y38" s="1077"/>
      <c r="Z38" s="1077"/>
      <c r="AA38" s="1077"/>
      <c r="AB38" s="1077"/>
      <c r="AC38" s="1077"/>
      <c r="AD38" s="1077"/>
      <c r="AE38" s="1078"/>
      <c r="AF38" s="1073"/>
      <c r="AG38" s="1074"/>
      <c r="AH38" s="1074"/>
      <c r="AI38" s="1074"/>
      <c r="AJ38" s="1075"/>
      <c r="AK38" s="1016"/>
      <c r="AL38" s="1007"/>
      <c r="AM38" s="1007"/>
      <c r="AN38" s="1007"/>
      <c r="AO38" s="1007"/>
      <c r="AP38" s="1007"/>
      <c r="AQ38" s="1007"/>
      <c r="AR38" s="1007"/>
      <c r="AS38" s="1007"/>
      <c r="AT38" s="1007"/>
      <c r="AU38" s="1007"/>
      <c r="AV38" s="1007"/>
      <c r="AW38" s="1007"/>
      <c r="AX38" s="1007"/>
      <c r="AY38" s="1007"/>
      <c r="AZ38" s="1079"/>
      <c r="BA38" s="1079"/>
      <c r="BB38" s="1079"/>
      <c r="BC38" s="1079"/>
      <c r="BD38" s="1079"/>
      <c r="BE38" s="1008"/>
      <c r="BF38" s="1008"/>
      <c r="BG38" s="1008"/>
      <c r="BH38" s="1008"/>
      <c r="BI38" s="1009"/>
      <c r="BJ38" s="232"/>
      <c r="BK38" s="232"/>
      <c r="BL38" s="232"/>
      <c r="BM38" s="232"/>
      <c r="BN38" s="232"/>
      <c r="BO38" s="241"/>
      <c r="BP38" s="241"/>
      <c r="BQ38" s="238">
        <v>32</v>
      </c>
      <c r="BR38" s="239"/>
      <c r="BS38" s="1030"/>
      <c r="BT38" s="1031"/>
      <c r="BU38" s="1031"/>
      <c r="BV38" s="1031"/>
      <c r="BW38" s="1031"/>
      <c r="BX38" s="1031"/>
      <c r="BY38" s="1031"/>
      <c r="BZ38" s="1031"/>
      <c r="CA38" s="1031"/>
      <c r="CB38" s="1031"/>
      <c r="CC38" s="1031"/>
      <c r="CD38" s="1031"/>
      <c r="CE38" s="1031"/>
      <c r="CF38" s="1031"/>
      <c r="CG38" s="1052"/>
      <c r="CH38" s="1027"/>
      <c r="CI38" s="1028"/>
      <c r="CJ38" s="1028"/>
      <c r="CK38" s="1028"/>
      <c r="CL38" s="1029"/>
      <c r="CM38" s="1027"/>
      <c r="CN38" s="1028"/>
      <c r="CO38" s="1028"/>
      <c r="CP38" s="1028"/>
      <c r="CQ38" s="1029"/>
      <c r="CR38" s="1027"/>
      <c r="CS38" s="1028"/>
      <c r="CT38" s="1028"/>
      <c r="CU38" s="1028"/>
      <c r="CV38" s="1029"/>
      <c r="CW38" s="1027"/>
      <c r="CX38" s="1028"/>
      <c r="CY38" s="1028"/>
      <c r="CZ38" s="1028"/>
      <c r="DA38" s="1029"/>
      <c r="DB38" s="1027"/>
      <c r="DC38" s="1028"/>
      <c r="DD38" s="1028"/>
      <c r="DE38" s="1028"/>
      <c r="DF38" s="1029"/>
      <c r="DG38" s="1027"/>
      <c r="DH38" s="1028"/>
      <c r="DI38" s="1028"/>
      <c r="DJ38" s="1028"/>
      <c r="DK38" s="1029"/>
      <c r="DL38" s="1027"/>
      <c r="DM38" s="1028"/>
      <c r="DN38" s="1028"/>
      <c r="DO38" s="1028"/>
      <c r="DP38" s="1029"/>
      <c r="DQ38" s="1027"/>
      <c r="DR38" s="1028"/>
      <c r="DS38" s="1028"/>
      <c r="DT38" s="1028"/>
      <c r="DU38" s="1029"/>
      <c r="DV38" s="1030"/>
      <c r="DW38" s="1031"/>
      <c r="DX38" s="1031"/>
      <c r="DY38" s="1031"/>
      <c r="DZ38" s="1032"/>
      <c r="EA38" s="230"/>
    </row>
    <row r="39" spans="1:131" ht="26.25" customHeight="1" x14ac:dyDescent="0.15">
      <c r="A39" s="242">
        <v>12</v>
      </c>
      <c r="B39" s="1068"/>
      <c r="C39" s="1069"/>
      <c r="D39" s="1069"/>
      <c r="E39" s="1069"/>
      <c r="F39" s="1069"/>
      <c r="G39" s="1069"/>
      <c r="H39" s="1069"/>
      <c r="I39" s="1069"/>
      <c r="J39" s="1069"/>
      <c r="K39" s="1069"/>
      <c r="L39" s="1069"/>
      <c r="M39" s="1069"/>
      <c r="N39" s="1069"/>
      <c r="O39" s="1069"/>
      <c r="P39" s="1070"/>
      <c r="Q39" s="1076"/>
      <c r="R39" s="1077"/>
      <c r="S39" s="1077"/>
      <c r="T39" s="1077"/>
      <c r="U39" s="1077"/>
      <c r="V39" s="1077"/>
      <c r="W39" s="1077"/>
      <c r="X39" s="1077"/>
      <c r="Y39" s="1077"/>
      <c r="Z39" s="1077"/>
      <c r="AA39" s="1077"/>
      <c r="AB39" s="1077"/>
      <c r="AC39" s="1077"/>
      <c r="AD39" s="1077"/>
      <c r="AE39" s="1078"/>
      <c r="AF39" s="1073"/>
      <c r="AG39" s="1074"/>
      <c r="AH39" s="1074"/>
      <c r="AI39" s="1074"/>
      <c r="AJ39" s="1075"/>
      <c r="AK39" s="1016"/>
      <c r="AL39" s="1007"/>
      <c r="AM39" s="1007"/>
      <c r="AN39" s="1007"/>
      <c r="AO39" s="1007"/>
      <c r="AP39" s="1007"/>
      <c r="AQ39" s="1007"/>
      <c r="AR39" s="1007"/>
      <c r="AS39" s="1007"/>
      <c r="AT39" s="1007"/>
      <c r="AU39" s="1007"/>
      <c r="AV39" s="1007"/>
      <c r="AW39" s="1007"/>
      <c r="AX39" s="1007"/>
      <c r="AY39" s="1007"/>
      <c r="AZ39" s="1079"/>
      <c r="BA39" s="1079"/>
      <c r="BB39" s="1079"/>
      <c r="BC39" s="1079"/>
      <c r="BD39" s="1079"/>
      <c r="BE39" s="1008"/>
      <c r="BF39" s="1008"/>
      <c r="BG39" s="1008"/>
      <c r="BH39" s="1008"/>
      <c r="BI39" s="1009"/>
      <c r="BJ39" s="232"/>
      <c r="BK39" s="232"/>
      <c r="BL39" s="232"/>
      <c r="BM39" s="232"/>
      <c r="BN39" s="232"/>
      <c r="BO39" s="241"/>
      <c r="BP39" s="241"/>
      <c r="BQ39" s="238">
        <v>33</v>
      </c>
      <c r="BR39" s="239"/>
      <c r="BS39" s="1030"/>
      <c r="BT39" s="1031"/>
      <c r="BU39" s="1031"/>
      <c r="BV39" s="1031"/>
      <c r="BW39" s="1031"/>
      <c r="BX39" s="1031"/>
      <c r="BY39" s="1031"/>
      <c r="BZ39" s="1031"/>
      <c r="CA39" s="1031"/>
      <c r="CB39" s="1031"/>
      <c r="CC39" s="1031"/>
      <c r="CD39" s="1031"/>
      <c r="CE39" s="1031"/>
      <c r="CF39" s="1031"/>
      <c r="CG39" s="1052"/>
      <c r="CH39" s="1027"/>
      <c r="CI39" s="1028"/>
      <c r="CJ39" s="1028"/>
      <c r="CK39" s="1028"/>
      <c r="CL39" s="1029"/>
      <c r="CM39" s="1027"/>
      <c r="CN39" s="1028"/>
      <c r="CO39" s="1028"/>
      <c r="CP39" s="1028"/>
      <c r="CQ39" s="1029"/>
      <c r="CR39" s="1027"/>
      <c r="CS39" s="1028"/>
      <c r="CT39" s="1028"/>
      <c r="CU39" s="1028"/>
      <c r="CV39" s="1029"/>
      <c r="CW39" s="1027"/>
      <c r="CX39" s="1028"/>
      <c r="CY39" s="1028"/>
      <c r="CZ39" s="1028"/>
      <c r="DA39" s="1029"/>
      <c r="DB39" s="1027"/>
      <c r="DC39" s="1028"/>
      <c r="DD39" s="1028"/>
      <c r="DE39" s="1028"/>
      <c r="DF39" s="1029"/>
      <c r="DG39" s="1027"/>
      <c r="DH39" s="1028"/>
      <c r="DI39" s="1028"/>
      <c r="DJ39" s="1028"/>
      <c r="DK39" s="1029"/>
      <c r="DL39" s="1027"/>
      <c r="DM39" s="1028"/>
      <c r="DN39" s="1028"/>
      <c r="DO39" s="1028"/>
      <c r="DP39" s="1029"/>
      <c r="DQ39" s="1027"/>
      <c r="DR39" s="1028"/>
      <c r="DS39" s="1028"/>
      <c r="DT39" s="1028"/>
      <c r="DU39" s="1029"/>
      <c r="DV39" s="1030"/>
      <c r="DW39" s="1031"/>
      <c r="DX39" s="1031"/>
      <c r="DY39" s="1031"/>
      <c r="DZ39" s="1032"/>
      <c r="EA39" s="230"/>
    </row>
    <row r="40" spans="1:131" ht="26.25" customHeight="1" x14ac:dyDescent="0.15">
      <c r="A40" s="238">
        <v>13</v>
      </c>
      <c r="B40" s="1068"/>
      <c r="C40" s="1069"/>
      <c r="D40" s="1069"/>
      <c r="E40" s="1069"/>
      <c r="F40" s="1069"/>
      <c r="G40" s="1069"/>
      <c r="H40" s="1069"/>
      <c r="I40" s="1069"/>
      <c r="J40" s="1069"/>
      <c r="K40" s="1069"/>
      <c r="L40" s="1069"/>
      <c r="M40" s="1069"/>
      <c r="N40" s="1069"/>
      <c r="O40" s="1069"/>
      <c r="P40" s="1070"/>
      <c r="Q40" s="1076"/>
      <c r="R40" s="1077"/>
      <c r="S40" s="1077"/>
      <c r="T40" s="1077"/>
      <c r="U40" s="1077"/>
      <c r="V40" s="1077"/>
      <c r="W40" s="1077"/>
      <c r="X40" s="1077"/>
      <c r="Y40" s="1077"/>
      <c r="Z40" s="1077"/>
      <c r="AA40" s="1077"/>
      <c r="AB40" s="1077"/>
      <c r="AC40" s="1077"/>
      <c r="AD40" s="1077"/>
      <c r="AE40" s="1078"/>
      <c r="AF40" s="1073"/>
      <c r="AG40" s="1074"/>
      <c r="AH40" s="1074"/>
      <c r="AI40" s="1074"/>
      <c r="AJ40" s="1075"/>
      <c r="AK40" s="1016"/>
      <c r="AL40" s="1007"/>
      <c r="AM40" s="1007"/>
      <c r="AN40" s="1007"/>
      <c r="AO40" s="1007"/>
      <c r="AP40" s="1007"/>
      <c r="AQ40" s="1007"/>
      <c r="AR40" s="1007"/>
      <c r="AS40" s="1007"/>
      <c r="AT40" s="1007"/>
      <c r="AU40" s="1007"/>
      <c r="AV40" s="1007"/>
      <c r="AW40" s="1007"/>
      <c r="AX40" s="1007"/>
      <c r="AY40" s="1007"/>
      <c r="AZ40" s="1079"/>
      <c r="BA40" s="1079"/>
      <c r="BB40" s="1079"/>
      <c r="BC40" s="1079"/>
      <c r="BD40" s="1079"/>
      <c r="BE40" s="1008"/>
      <c r="BF40" s="1008"/>
      <c r="BG40" s="1008"/>
      <c r="BH40" s="1008"/>
      <c r="BI40" s="1009"/>
      <c r="BJ40" s="232"/>
      <c r="BK40" s="232"/>
      <c r="BL40" s="232"/>
      <c r="BM40" s="232"/>
      <c r="BN40" s="232"/>
      <c r="BO40" s="241"/>
      <c r="BP40" s="241"/>
      <c r="BQ40" s="238">
        <v>34</v>
      </c>
      <c r="BR40" s="239"/>
      <c r="BS40" s="1030"/>
      <c r="BT40" s="1031"/>
      <c r="BU40" s="1031"/>
      <c r="BV40" s="1031"/>
      <c r="BW40" s="1031"/>
      <c r="BX40" s="1031"/>
      <c r="BY40" s="1031"/>
      <c r="BZ40" s="1031"/>
      <c r="CA40" s="1031"/>
      <c r="CB40" s="1031"/>
      <c r="CC40" s="1031"/>
      <c r="CD40" s="1031"/>
      <c r="CE40" s="1031"/>
      <c r="CF40" s="1031"/>
      <c r="CG40" s="1052"/>
      <c r="CH40" s="1027"/>
      <c r="CI40" s="1028"/>
      <c r="CJ40" s="1028"/>
      <c r="CK40" s="1028"/>
      <c r="CL40" s="1029"/>
      <c r="CM40" s="1027"/>
      <c r="CN40" s="1028"/>
      <c r="CO40" s="1028"/>
      <c r="CP40" s="1028"/>
      <c r="CQ40" s="1029"/>
      <c r="CR40" s="1027"/>
      <c r="CS40" s="1028"/>
      <c r="CT40" s="1028"/>
      <c r="CU40" s="1028"/>
      <c r="CV40" s="1029"/>
      <c r="CW40" s="1027"/>
      <c r="CX40" s="1028"/>
      <c r="CY40" s="1028"/>
      <c r="CZ40" s="1028"/>
      <c r="DA40" s="1029"/>
      <c r="DB40" s="1027"/>
      <c r="DC40" s="1028"/>
      <c r="DD40" s="1028"/>
      <c r="DE40" s="1028"/>
      <c r="DF40" s="1029"/>
      <c r="DG40" s="1027"/>
      <c r="DH40" s="1028"/>
      <c r="DI40" s="1028"/>
      <c r="DJ40" s="1028"/>
      <c r="DK40" s="1029"/>
      <c r="DL40" s="1027"/>
      <c r="DM40" s="1028"/>
      <c r="DN40" s="1028"/>
      <c r="DO40" s="1028"/>
      <c r="DP40" s="1029"/>
      <c r="DQ40" s="1027"/>
      <c r="DR40" s="1028"/>
      <c r="DS40" s="1028"/>
      <c r="DT40" s="1028"/>
      <c r="DU40" s="1029"/>
      <c r="DV40" s="1030"/>
      <c r="DW40" s="1031"/>
      <c r="DX40" s="1031"/>
      <c r="DY40" s="1031"/>
      <c r="DZ40" s="1032"/>
      <c r="EA40" s="230"/>
    </row>
    <row r="41" spans="1:131" ht="26.25" customHeight="1" x14ac:dyDescent="0.15">
      <c r="A41" s="238">
        <v>14</v>
      </c>
      <c r="B41" s="1068"/>
      <c r="C41" s="1069"/>
      <c r="D41" s="1069"/>
      <c r="E41" s="1069"/>
      <c r="F41" s="1069"/>
      <c r="G41" s="1069"/>
      <c r="H41" s="1069"/>
      <c r="I41" s="1069"/>
      <c r="J41" s="1069"/>
      <c r="K41" s="1069"/>
      <c r="L41" s="1069"/>
      <c r="M41" s="1069"/>
      <c r="N41" s="1069"/>
      <c r="O41" s="1069"/>
      <c r="P41" s="1070"/>
      <c r="Q41" s="1076"/>
      <c r="R41" s="1077"/>
      <c r="S41" s="1077"/>
      <c r="T41" s="1077"/>
      <c r="U41" s="1077"/>
      <c r="V41" s="1077"/>
      <c r="W41" s="1077"/>
      <c r="X41" s="1077"/>
      <c r="Y41" s="1077"/>
      <c r="Z41" s="1077"/>
      <c r="AA41" s="1077"/>
      <c r="AB41" s="1077"/>
      <c r="AC41" s="1077"/>
      <c r="AD41" s="1077"/>
      <c r="AE41" s="1078"/>
      <c r="AF41" s="1073"/>
      <c r="AG41" s="1074"/>
      <c r="AH41" s="1074"/>
      <c r="AI41" s="1074"/>
      <c r="AJ41" s="1075"/>
      <c r="AK41" s="1016"/>
      <c r="AL41" s="1007"/>
      <c r="AM41" s="1007"/>
      <c r="AN41" s="1007"/>
      <c r="AO41" s="1007"/>
      <c r="AP41" s="1007"/>
      <c r="AQ41" s="1007"/>
      <c r="AR41" s="1007"/>
      <c r="AS41" s="1007"/>
      <c r="AT41" s="1007"/>
      <c r="AU41" s="1007"/>
      <c r="AV41" s="1007"/>
      <c r="AW41" s="1007"/>
      <c r="AX41" s="1007"/>
      <c r="AY41" s="1007"/>
      <c r="AZ41" s="1079"/>
      <c r="BA41" s="1079"/>
      <c r="BB41" s="1079"/>
      <c r="BC41" s="1079"/>
      <c r="BD41" s="1079"/>
      <c r="BE41" s="1008"/>
      <c r="BF41" s="1008"/>
      <c r="BG41" s="1008"/>
      <c r="BH41" s="1008"/>
      <c r="BI41" s="1009"/>
      <c r="BJ41" s="232"/>
      <c r="BK41" s="232"/>
      <c r="BL41" s="232"/>
      <c r="BM41" s="232"/>
      <c r="BN41" s="232"/>
      <c r="BO41" s="241"/>
      <c r="BP41" s="241"/>
      <c r="BQ41" s="238">
        <v>35</v>
      </c>
      <c r="BR41" s="239"/>
      <c r="BS41" s="1030"/>
      <c r="BT41" s="1031"/>
      <c r="BU41" s="1031"/>
      <c r="BV41" s="1031"/>
      <c r="BW41" s="1031"/>
      <c r="BX41" s="1031"/>
      <c r="BY41" s="1031"/>
      <c r="BZ41" s="1031"/>
      <c r="CA41" s="1031"/>
      <c r="CB41" s="1031"/>
      <c r="CC41" s="1031"/>
      <c r="CD41" s="1031"/>
      <c r="CE41" s="1031"/>
      <c r="CF41" s="1031"/>
      <c r="CG41" s="1052"/>
      <c r="CH41" s="1027"/>
      <c r="CI41" s="1028"/>
      <c r="CJ41" s="1028"/>
      <c r="CK41" s="1028"/>
      <c r="CL41" s="1029"/>
      <c r="CM41" s="1027"/>
      <c r="CN41" s="1028"/>
      <c r="CO41" s="1028"/>
      <c r="CP41" s="1028"/>
      <c r="CQ41" s="1029"/>
      <c r="CR41" s="1027"/>
      <c r="CS41" s="1028"/>
      <c r="CT41" s="1028"/>
      <c r="CU41" s="1028"/>
      <c r="CV41" s="1029"/>
      <c r="CW41" s="1027"/>
      <c r="CX41" s="1028"/>
      <c r="CY41" s="1028"/>
      <c r="CZ41" s="1028"/>
      <c r="DA41" s="1029"/>
      <c r="DB41" s="1027"/>
      <c r="DC41" s="1028"/>
      <c r="DD41" s="1028"/>
      <c r="DE41" s="1028"/>
      <c r="DF41" s="1029"/>
      <c r="DG41" s="1027"/>
      <c r="DH41" s="1028"/>
      <c r="DI41" s="1028"/>
      <c r="DJ41" s="1028"/>
      <c r="DK41" s="1029"/>
      <c r="DL41" s="1027"/>
      <c r="DM41" s="1028"/>
      <c r="DN41" s="1028"/>
      <c r="DO41" s="1028"/>
      <c r="DP41" s="1029"/>
      <c r="DQ41" s="1027"/>
      <c r="DR41" s="1028"/>
      <c r="DS41" s="1028"/>
      <c r="DT41" s="1028"/>
      <c r="DU41" s="1029"/>
      <c r="DV41" s="1030"/>
      <c r="DW41" s="1031"/>
      <c r="DX41" s="1031"/>
      <c r="DY41" s="1031"/>
      <c r="DZ41" s="1032"/>
      <c r="EA41" s="230"/>
    </row>
    <row r="42" spans="1:131" ht="26.25" customHeight="1" x14ac:dyDescent="0.15">
      <c r="A42" s="238">
        <v>15</v>
      </c>
      <c r="B42" s="1068"/>
      <c r="C42" s="1069"/>
      <c r="D42" s="1069"/>
      <c r="E42" s="1069"/>
      <c r="F42" s="1069"/>
      <c r="G42" s="1069"/>
      <c r="H42" s="1069"/>
      <c r="I42" s="1069"/>
      <c r="J42" s="1069"/>
      <c r="K42" s="1069"/>
      <c r="L42" s="1069"/>
      <c r="M42" s="1069"/>
      <c r="N42" s="1069"/>
      <c r="O42" s="1069"/>
      <c r="P42" s="1070"/>
      <c r="Q42" s="1076"/>
      <c r="R42" s="1077"/>
      <c r="S42" s="1077"/>
      <c r="T42" s="1077"/>
      <c r="U42" s="1077"/>
      <c r="V42" s="1077"/>
      <c r="W42" s="1077"/>
      <c r="X42" s="1077"/>
      <c r="Y42" s="1077"/>
      <c r="Z42" s="1077"/>
      <c r="AA42" s="1077"/>
      <c r="AB42" s="1077"/>
      <c r="AC42" s="1077"/>
      <c r="AD42" s="1077"/>
      <c r="AE42" s="1078"/>
      <c r="AF42" s="1073"/>
      <c r="AG42" s="1074"/>
      <c r="AH42" s="1074"/>
      <c r="AI42" s="1074"/>
      <c r="AJ42" s="1075"/>
      <c r="AK42" s="1016"/>
      <c r="AL42" s="1007"/>
      <c r="AM42" s="1007"/>
      <c r="AN42" s="1007"/>
      <c r="AO42" s="1007"/>
      <c r="AP42" s="1007"/>
      <c r="AQ42" s="1007"/>
      <c r="AR42" s="1007"/>
      <c r="AS42" s="1007"/>
      <c r="AT42" s="1007"/>
      <c r="AU42" s="1007"/>
      <c r="AV42" s="1007"/>
      <c r="AW42" s="1007"/>
      <c r="AX42" s="1007"/>
      <c r="AY42" s="1007"/>
      <c r="AZ42" s="1079"/>
      <c r="BA42" s="1079"/>
      <c r="BB42" s="1079"/>
      <c r="BC42" s="1079"/>
      <c r="BD42" s="1079"/>
      <c r="BE42" s="1008"/>
      <c r="BF42" s="1008"/>
      <c r="BG42" s="1008"/>
      <c r="BH42" s="1008"/>
      <c r="BI42" s="1009"/>
      <c r="BJ42" s="232"/>
      <c r="BK42" s="232"/>
      <c r="BL42" s="232"/>
      <c r="BM42" s="232"/>
      <c r="BN42" s="232"/>
      <c r="BO42" s="241"/>
      <c r="BP42" s="241"/>
      <c r="BQ42" s="238">
        <v>36</v>
      </c>
      <c r="BR42" s="239"/>
      <c r="BS42" s="1030"/>
      <c r="BT42" s="1031"/>
      <c r="BU42" s="1031"/>
      <c r="BV42" s="1031"/>
      <c r="BW42" s="1031"/>
      <c r="BX42" s="1031"/>
      <c r="BY42" s="1031"/>
      <c r="BZ42" s="1031"/>
      <c r="CA42" s="1031"/>
      <c r="CB42" s="1031"/>
      <c r="CC42" s="1031"/>
      <c r="CD42" s="1031"/>
      <c r="CE42" s="1031"/>
      <c r="CF42" s="1031"/>
      <c r="CG42" s="1052"/>
      <c r="CH42" s="1027"/>
      <c r="CI42" s="1028"/>
      <c r="CJ42" s="1028"/>
      <c r="CK42" s="1028"/>
      <c r="CL42" s="1029"/>
      <c r="CM42" s="1027"/>
      <c r="CN42" s="1028"/>
      <c r="CO42" s="1028"/>
      <c r="CP42" s="1028"/>
      <c r="CQ42" s="1029"/>
      <c r="CR42" s="1027"/>
      <c r="CS42" s="1028"/>
      <c r="CT42" s="1028"/>
      <c r="CU42" s="1028"/>
      <c r="CV42" s="1029"/>
      <c r="CW42" s="1027"/>
      <c r="CX42" s="1028"/>
      <c r="CY42" s="1028"/>
      <c r="CZ42" s="1028"/>
      <c r="DA42" s="1029"/>
      <c r="DB42" s="1027"/>
      <c r="DC42" s="1028"/>
      <c r="DD42" s="1028"/>
      <c r="DE42" s="1028"/>
      <c r="DF42" s="1029"/>
      <c r="DG42" s="1027"/>
      <c r="DH42" s="1028"/>
      <c r="DI42" s="1028"/>
      <c r="DJ42" s="1028"/>
      <c r="DK42" s="1029"/>
      <c r="DL42" s="1027"/>
      <c r="DM42" s="1028"/>
      <c r="DN42" s="1028"/>
      <c r="DO42" s="1028"/>
      <c r="DP42" s="1029"/>
      <c r="DQ42" s="1027"/>
      <c r="DR42" s="1028"/>
      <c r="DS42" s="1028"/>
      <c r="DT42" s="1028"/>
      <c r="DU42" s="1029"/>
      <c r="DV42" s="1030"/>
      <c r="DW42" s="1031"/>
      <c r="DX42" s="1031"/>
      <c r="DY42" s="1031"/>
      <c r="DZ42" s="1032"/>
      <c r="EA42" s="230"/>
    </row>
    <row r="43" spans="1:131" ht="26.25" customHeight="1" x14ac:dyDescent="0.15">
      <c r="A43" s="238">
        <v>16</v>
      </c>
      <c r="B43" s="1068"/>
      <c r="C43" s="1069"/>
      <c r="D43" s="1069"/>
      <c r="E43" s="1069"/>
      <c r="F43" s="1069"/>
      <c r="G43" s="1069"/>
      <c r="H43" s="1069"/>
      <c r="I43" s="1069"/>
      <c r="J43" s="1069"/>
      <c r="K43" s="1069"/>
      <c r="L43" s="1069"/>
      <c r="M43" s="1069"/>
      <c r="N43" s="1069"/>
      <c r="O43" s="1069"/>
      <c r="P43" s="1070"/>
      <c r="Q43" s="1076"/>
      <c r="R43" s="1077"/>
      <c r="S43" s="1077"/>
      <c r="T43" s="1077"/>
      <c r="U43" s="1077"/>
      <c r="V43" s="1077"/>
      <c r="W43" s="1077"/>
      <c r="X43" s="1077"/>
      <c r="Y43" s="1077"/>
      <c r="Z43" s="1077"/>
      <c r="AA43" s="1077"/>
      <c r="AB43" s="1077"/>
      <c r="AC43" s="1077"/>
      <c r="AD43" s="1077"/>
      <c r="AE43" s="1078"/>
      <c r="AF43" s="1073"/>
      <c r="AG43" s="1074"/>
      <c r="AH43" s="1074"/>
      <c r="AI43" s="1074"/>
      <c r="AJ43" s="1075"/>
      <c r="AK43" s="1016"/>
      <c r="AL43" s="1007"/>
      <c r="AM43" s="1007"/>
      <c r="AN43" s="1007"/>
      <c r="AO43" s="1007"/>
      <c r="AP43" s="1007"/>
      <c r="AQ43" s="1007"/>
      <c r="AR43" s="1007"/>
      <c r="AS43" s="1007"/>
      <c r="AT43" s="1007"/>
      <c r="AU43" s="1007"/>
      <c r="AV43" s="1007"/>
      <c r="AW43" s="1007"/>
      <c r="AX43" s="1007"/>
      <c r="AY43" s="1007"/>
      <c r="AZ43" s="1079"/>
      <c r="BA43" s="1079"/>
      <c r="BB43" s="1079"/>
      <c r="BC43" s="1079"/>
      <c r="BD43" s="1079"/>
      <c r="BE43" s="1008"/>
      <c r="BF43" s="1008"/>
      <c r="BG43" s="1008"/>
      <c r="BH43" s="1008"/>
      <c r="BI43" s="1009"/>
      <c r="BJ43" s="232"/>
      <c r="BK43" s="232"/>
      <c r="BL43" s="232"/>
      <c r="BM43" s="232"/>
      <c r="BN43" s="232"/>
      <c r="BO43" s="241"/>
      <c r="BP43" s="241"/>
      <c r="BQ43" s="238">
        <v>37</v>
      </c>
      <c r="BR43" s="239"/>
      <c r="BS43" s="1030"/>
      <c r="BT43" s="1031"/>
      <c r="BU43" s="1031"/>
      <c r="BV43" s="1031"/>
      <c r="BW43" s="1031"/>
      <c r="BX43" s="1031"/>
      <c r="BY43" s="1031"/>
      <c r="BZ43" s="1031"/>
      <c r="CA43" s="1031"/>
      <c r="CB43" s="1031"/>
      <c r="CC43" s="1031"/>
      <c r="CD43" s="1031"/>
      <c r="CE43" s="1031"/>
      <c r="CF43" s="1031"/>
      <c r="CG43" s="1052"/>
      <c r="CH43" s="1027"/>
      <c r="CI43" s="1028"/>
      <c r="CJ43" s="1028"/>
      <c r="CK43" s="1028"/>
      <c r="CL43" s="1029"/>
      <c r="CM43" s="1027"/>
      <c r="CN43" s="1028"/>
      <c r="CO43" s="1028"/>
      <c r="CP43" s="1028"/>
      <c r="CQ43" s="1029"/>
      <c r="CR43" s="1027"/>
      <c r="CS43" s="1028"/>
      <c r="CT43" s="1028"/>
      <c r="CU43" s="1028"/>
      <c r="CV43" s="1029"/>
      <c r="CW43" s="1027"/>
      <c r="CX43" s="1028"/>
      <c r="CY43" s="1028"/>
      <c r="CZ43" s="1028"/>
      <c r="DA43" s="1029"/>
      <c r="DB43" s="1027"/>
      <c r="DC43" s="1028"/>
      <c r="DD43" s="1028"/>
      <c r="DE43" s="1028"/>
      <c r="DF43" s="1029"/>
      <c r="DG43" s="1027"/>
      <c r="DH43" s="1028"/>
      <c r="DI43" s="1028"/>
      <c r="DJ43" s="1028"/>
      <c r="DK43" s="1029"/>
      <c r="DL43" s="1027"/>
      <c r="DM43" s="1028"/>
      <c r="DN43" s="1028"/>
      <c r="DO43" s="1028"/>
      <c r="DP43" s="1029"/>
      <c r="DQ43" s="1027"/>
      <c r="DR43" s="1028"/>
      <c r="DS43" s="1028"/>
      <c r="DT43" s="1028"/>
      <c r="DU43" s="1029"/>
      <c r="DV43" s="1030"/>
      <c r="DW43" s="1031"/>
      <c r="DX43" s="1031"/>
      <c r="DY43" s="1031"/>
      <c r="DZ43" s="1032"/>
      <c r="EA43" s="230"/>
    </row>
    <row r="44" spans="1:131" ht="26.25" customHeight="1" x14ac:dyDescent="0.15">
      <c r="A44" s="238">
        <v>17</v>
      </c>
      <c r="B44" s="1068"/>
      <c r="C44" s="1069"/>
      <c r="D44" s="1069"/>
      <c r="E44" s="1069"/>
      <c r="F44" s="1069"/>
      <c r="G44" s="1069"/>
      <c r="H44" s="1069"/>
      <c r="I44" s="1069"/>
      <c r="J44" s="1069"/>
      <c r="K44" s="1069"/>
      <c r="L44" s="1069"/>
      <c r="M44" s="1069"/>
      <c r="N44" s="1069"/>
      <c r="O44" s="1069"/>
      <c r="P44" s="1070"/>
      <c r="Q44" s="1076"/>
      <c r="R44" s="1077"/>
      <c r="S44" s="1077"/>
      <c r="T44" s="1077"/>
      <c r="U44" s="1077"/>
      <c r="V44" s="1077"/>
      <c r="W44" s="1077"/>
      <c r="X44" s="1077"/>
      <c r="Y44" s="1077"/>
      <c r="Z44" s="1077"/>
      <c r="AA44" s="1077"/>
      <c r="AB44" s="1077"/>
      <c r="AC44" s="1077"/>
      <c r="AD44" s="1077"/>
      <c r="AE44" s="1078"/>
      <c r="AF44" s="1073"/>
      <c r="AG44" s="1074"/>
      <c r="AH44" s="1074"/>
      <c r="AI44" s="1074"/>
      <c r="AJ44" s="1075"/>
      <c r="AK44" s="1016"/>
      <c r="AL44" s="1007"/>
      <c r="AM44" s="1007"/>
      <c r="AN44" s="1007"/>
      <c r="AO44" s="1007"/>
      <c r="AP44" s="1007"/>
      <c r="AQ44" s="1007"/>
      <c r="AR44" s="1007"/>
      <c r="AS44" s="1007"/>
      <c r="AT44" s="1007"/>
      <c r="AU44" s="1007"/>
      <c r="AV44" s="1007"/>
      <c r="AW44" s="1007"/>
      <c r="AX44" s="1007"/>
      <c r="AY44" s="1007"/>
      <c r="AZ44" s="1079"/>
      <c r="BA44" s="1079"/>
      <c r="BB44" s="1079"/>
      <c r="BC44" s="1079"/>
      <c r="BD44" s="1079"/>
      <c r="BE44" s="1008"/>
      <c r="BF44" s="1008"/>
      <c r="BG44" s="1008"/>
      <c r="BH44" s="1008"/>
      <c r="BI44" s="1009"/>
      <c r="BJ44" s="232"/>
      <c r="BK44" s="232"/>
      <c r="BL44" s="232"/>
      <c r="BM44" s="232"/>
      <c r="BN44" s="232"/>
      <c r="BO44" s="241"/>
      <c r="BP44" s="241"/>
      <c r="BQ44" s="238">
        <v>38</v>
      </c>
      <c r="BR44" s="239"/>
      <c r="BS44" s="1030"/>
      <c r="BT44" s="1031"/>
      <c r="BU44" s="1031"/>
      <c r="BV44" s="1031"/>
      <c r="BW44" s="1031"/>
      <c r="BX44" s="1031"/>
      <c r="BY44" s="1031"/>
      <c r="BZ44" s="1031"/>
      <c r="CA44" s="1031"/>
      <c r="CB44" s="1031"/>
      <c r="CC44" s="1031"/>
      <c r="CD44" s="1031"/>
      <c r="CE44" s="1031"/>
      <c r="CF44" s="1031"/>
      <c r="CG44" s="1052"/>
      <c r="CH44" s="1027"/>
      <c r="CI44" s="1028"/>
      <c r="CJ44" s="1028"/>
      <c r="CK44" s="1028"/>
      <c r="CL44" s="1029"/>
      <c r="CM44" s="1027"/>
      <c r="CN44" s="1028"/>
      <c r="CO44" s="1028"/>
      <c r="CP44" s="1028"/>
      <c r="CQ44" s="1029"/>
      <c r="CR44" s="1027"/>
      <c r="CS44" s="1028"/>
      <c r="CT44" s="1028"/>
      <c r="CU44" s="1028"/>
      <c r="CV44" s="1029"/>
      <c r="CW44" s="1027"/>
      <c r="CX44" s="1028"/>
      <c r="CY44" s="1028"/>
      <c r="CZ44" s="1028"/>
      <c r="DA44" s="1029"/>
      <c r="DB44" s="1027"/>
      <c r="DC44" s="1028"/>
      <c r="DD44" s="1028"/>
      <c r="DE44" s="1028"/>
      <c r="DF44" s="1029"/>
      <c r="DG44" s="1027"/>
      <c r="DH44" s="1028"/>
      <c r="DI44" s="1028"/>
      <c r="DJ44" s="1028"/>
      <c r="DK44" s="1029"/>
      <c r="DL44" s="1027"/>
      <c r="DM44" s="1028"/>
      <c r="DN44" s="1028"/>
      <c r="DO44" s="1028"/>
      <c r="DP44" s="1029"/>
      <c r="DQ44" s="1027"/>
      <c r="DR44" s="1028"/>
      <c r="DS44" s="1028"/>
      <c r="DT44" s="1028"/>
      <c r="DU44" s="1029"/>
      <c r="DV44" s="1030"/>
      <c r="DW44" s="1031"/>
      <c r="DX44" s="1031"/>
      <c r="DY44" s="1031"/>
      <c r="DZ44" s="1032"/>
      <c r="EA44" s="230"/>
    </row>
    <row r="45" spans="1:131" ht="26.25" customHeight="1" x14ac:dyDescent="0.15">
      <c r="A45" s="238">
        <v>18</v>
      </c>
      <c r="B45" s="1068"/>
      <c r="C45" s="1069"/>
      <c r="D45" s="1069"/>
      <c r="E45" s="1069"/>
      <c r="F45" s="1069"/>
      <c r="G45" s="1069"/>
      <c r="H45" s="1069"/>
      <c r="I45" s="1069"/>
      <c r="J45" s="1069"/>
      <c r="K45" s="1069"/>
      <c r="L45" s="1069"/>
      <c r="M45" s="1069"/>
      <c r="N45" s="1069"/>
      <c r="O45" s="1069"/>
      <c r="P45" s="1070"/>
      <c r="Q45" s="1076"/>
      <c r="R45" s="1077"/>
      <c r="S45" s="1077"/>
      <c r="T45" s="1077"/>
      <c r="U45" s="1077"/>
      <c r="V45" s="1077"/>
      <c r="W45" s="1077"/>
      <c r="X45" s="1077"/>
      <c r="Y45" s="1077"/>
      <c r="Z45" s="1077"/>
      <c r="AA45" s="1077"/>
      <c r="AB45" s="1077"/>
      <c r="AC45" s="1077"/>
      <c r="AD45" s="1077"/>
      <c r="AE45" s="1078"/>
      <c r="AF45" s="1073"/>
      <c r="AG45" s="1074"/>
      <c r="AH45" s="1074"/>
      <c r="AI45" s="1074"/>
      <c r="AJ45" s="1075"/>
      <c r="AK45" s="1016"/>
      <c r="AL45" s="1007"/>
      <c r="AM45" s="1007"/>
      <c r="AN45" s="1007"/>
      <c r="AO45" s="1007"/>
      <c r="AP45" s="1007"/>
      <c r="AQ45" s="1007"/>
      <c r="AR45" s="1007"/>
      <c r="AS45" s="1007"/>
      <c r="AT45" s="1007"/>
      <c r="AU45" s="1007"/>
      <c r="AV45" s="1007"/>
      <c r="AW45" s="1007"/>
      <c r="AX45" s="1007"/>
      <c r="AY45" s="1007"/>
      <c r="AZ45" s="1079"/>
      <c r="BA45" s="1079"/>
      <c r="BB45" s="1079"/>
      <c r="BC45" s="1079"/>
      <c r="BD45" s="1079"/>
      <c r="BE45" s="1008"/>
      <c r="BF45" s="1008"/>
      <c r="BG45" s="1008"/>
      <c r="BH45" s="1008"/>
      <c r="BI45" s="1009"/>
      <c r="BJ45" s="232"/>
      <c r="BK45" s="232"/>
      <c r="BL45" s="232"/>
      <c r="BM45" s="232"/>
      <c r="BN45" s="232"/>
      <c r="BO45" s="241"/>
      <c r="BP45" s="241"/>
      <c r="BQ45" s="238">
        <v>39</v>
      </c>
      <c r="BR45" s="239"/>
      <c r="BS45" s="1030"/>
      <c r="BT45" s="1031"/>
      <c r="BU45" s="1031"/>
      <c r="BV45" s="1031"/>
      <c r="BW45" s="1031"/>
      <c r="BX45" s="1031"/>
      <c r="BY45" s="1031"/>
      <c r="BZ45" s="1031"/>
      <c r="CA45" s="1031"/>
      <c r="CB45" s="1031"/>
      <c r="CC45" s="1031"/>
      <c r="CD45" s="1031"/>
      <c r="CE45" s="1031"/>
      <c r="CF45" s="1031"/>
      <c r="CG45" s="1052"/>
      <c r="CH45" s="1027"/>
      <c r="CI45" s="1028"/>
      <c r="CJ45" s="1028"/>
      <c r="CK45" s="1028"/>
      <c r="CL45" s="1029"/>
      <c r="CM45" s="1027"/>
      <c r="CN45" s="1028"/>
      <c r="CO45" s="1028"/>
      <c r="CP45" s="1028"/>
      <c r="CQ45" s="1029"/>
      <c r="CR45" s="1027"/>
      <c r="CS45" s="1028"/>
      <c r="CT45" s="1028"/>
      <c r="CU45" s="1028"/>
      <c r="CV45" s="1029"/>
      <c r="CW45" s="1027"/>
      <c r="CX45" s="1028"/>
      <c r="CY45" s="1028"/>
      <c r="CZ45" s="1028"/>
      <c r="DA45" s="1029"/>
      <c r="DB45" s="1027"/>
      <c r="DC45" s="1028"/>
      <c r="DD45" s="1028"/>
      <c r="DE45" s="1028"/>
      <c r="DF45" s="1029"/>
      <c r="DG45" s="1027"/>
      <c r="DH45" s="1028"/>
      <c r="DI45" s="1028"/>
      <c r="DJ45" s="1028"/>
      <c r="DK45" s="1029"/>
      <c r="DL45" s="1027"/>
      <c r="DM45" s="1028"/>
      <c r="DN45" s="1028"/>
      <c r="DO45" s="1028"/>
      <c r="DP45" s="1029"/>
      <c r="DQ45" s="1027"/>
      <c r="DR45" s="1028"/>
      <c r="DS45" s="1028"/>
      <c r="DT45" s="1028"/>
      <c r="DU45" s="1029"/>
      <c r="DV45" s="1030"/>
      <c r="DW45" s="1031"/>
      <c r="DX45" s="1031"/>
      <c r="DY45" s="1031"/>
      <c r="DZ45" s="1032"/>
      <c r="EA45" s="230"/>
    </row>
    <row r="46" spans="1:131" ht="26.25" customHeight="1" x14ac:dyDescent="0.15">
      <c r="A46" s="238">
        <v>19</v>
      </c>
      <c r="B46" s="1068"/>
      <c r="C46" s="1069"/>
      <c r="D46" s="1069"/>
      <c r="E46" s="1069"/>
      <c r="F46" s="1069"/>
      <c r="G46" s="1069"/>
      <c r="H46" s="1069"/>
      <c r="I46" s="1069"/>
      <c r="J46" s="1069"/>
      <c r="K46" s="1069"/>
      <c r="L46" s="1069"/>
      <c r="M46" s="1069"/>
      <c r="N46" s="1069"/>
      <c r="O46" s="1069"/>
      <c r="P46" s="1070"/>
      <c r="Q46" s="1076"/>
      <c r="R46" s="1077"/>
      <c r="S46" s="1077"/>
      <c r="T46" s="1077"/>
      <c r="U46" s="1077"/>
      <c r="V46" s="1077"/>
      <c r="W46" s="1077"/>
      <c r="X46" s="1077"/>
      <c r="Y46" s="1077"/>
      <c r="Z46" s="1077"/>
      <c r="AA46" s="1077"/>
      <c r="AB46" s="1077"/>
      <c r="AC46" s="1077"/>
      <c r="AD46" s="1077"/>
      <c r="AE46" s="1078"/>
      <c r="AF46" s="1073"/>
      <c r="AG46" s="1074"/>
      <c r="AH46" s="1074"/>
      <c r="AI46" s="1074"/>
      <c r="AJ46" s="1075"/>
      <c r="AK46" s="1016"/>
      <c r="AL46" s="1007"/>
      <c r="AM46" s="1007"/>
      <c r="AN46" s="1007"/>
      <c r="AO46" s="1007"/>
      <c r="AP46" s="1007"/>
      <c r="AQ46" s="1007"/>
      <c r="AR46" s="1007"/>
      <c r="AS46" s="1007"/>
      <c r="AT46" s="1007"/>
      <c r="AU46" s="1007"/>
      <c r="AV46" s="1007"/>
      <c r="AW46" s="1007"/>
      <c r="AX46" s="1007"/>
      <c r="AY46" s="1007"/>
      <c r="AZ46" s="1079"/>
      <c r="BA46" s="1079"/>
      <c r="BB46" s="1079"/>
      <c r="BC46" s="1079"/>
      <c r="BD46" s="1079"/>
      <c r="BE46" s="1008"/>
      <c r="BF46" s="1008"/>
      <c r="BG46" s="1008"/>
      <c r="BH46" s="1008"/>
      <c r="BI46" s="1009"/>
      <c r="BJ46" s="232"/>
      <c r="BK46" s="232"/>
      <c r="BL46" s="232"/>
      <c r="BM46" s="232"/>
      <c r="BN46" s="232"/>
      <c r="BO46" s="241"/>
      <c r="BP46" s="241"/>
      <c r="BQ46" s="238">
        <v>40</v>
      </c>
      <c r="BR46" s="239"/>
      <c r="BS46" s="1030"/>
      <c r="BT46" s="1031"/>
      <c r="BU46" s="1031"/>
      <c r="BV46" s="1031"/>
      <c r="BW46" s="1031"/>
      <c r="BX46" s="1031"/>
      <c r="BY46" s="1031"/>
      <c r="BZ46" s="1031"/>
      <c r="CA46" s="1031"/>
      <c r="CB46" s="1031"/>
      <c r="CC46" s="1031"/>
      <c r="CD46" s="1031"/>
      <c r="CE46" s="1031"/>
      <c r="CF46" s="1031"/>
      <c r="CG46" s="1052"/>
      <c r="CH46" s="1027"/>
      <c r="CI46" s="1028"/>
      <c r="CJ46" s="1028"/>
      <c r="CK46" s="1028"/>
      <c r="CL46" s="1029"/>
      <c r="CM46" s="1027"/>
      <c r="CN46" s="1028"/>
      <c r="CO46" s="1028"/>
      <c r="CP46" s="1028"/>
      <c r="CQ46" s="1029"/>
      <c r="CR46" s="1027"/>
      <c r="CS46" s="1028"/>
      <c r="CT46" s="1028"/>
      <c r="CU46" s="1028"/>
      <c r="CV46" s="1029"/>
      <c r="CW46" s="1027"/>
      <c r="CX46" s="1028"/>
      <c r="CY46" s="1028"/>
      <c r="CZ46" s="1028"/>
      <c r="DA46" s="1029"/>
      <c r="DB46" s="1027"/>
      <c r="DC46" s="1028"/>
      <c r="DD46" s="1028"/>
      <c r="DE46" s="1028"/>
      <c r="DF46" s="1029"/>
      <c r="DG46" s="1027"/>
      <c r="DH46" s="1028"/>
      <c r="DI46" s="1028"/>
      <c r="DJ46" s="1028"/>
      <c r="DK46" s="1029"/>
      <c r="DL46" s="1027"/>
      <c r="DM46" s="1028"/>
      <c r="DN46" s="1028"/>
      <c r="DO46" s="1028"/>
      <c r="DP46" s="1029"/>
      <c r="DQ46" s="1027"/>
      <c r="DR46" s="1028"/>
      <c r="DS46" s="1028"/>
      <c r="DT46" s="1028"/>
      <c r="DU46" s="1029"/>
      <c r="DV46" s="1030"/>
      <c r="DW46" s="1031"/>
      <c r="DX46" s="1031"/>
      <c r="DY46" s="1031"/>
      <c r="DZ46" s="1032"/>
      <c r="EA46" s="230"/>
    </row>
    <row r="47" spans="1:131" ht="26.25" customHeight="1" x14ac:dyDescent="0.15">
      <c r="A47" s="238">
        <v>20</v>
      </c>
      <c r="B47" s="1068"/>
      <c r="C47" s="1069"/>
      <c r="D47" s="1069"/>
      <c r="E47" s="1069"/>
      <c r="F47" s="1069"/>
      <c r="G47" s="1069"/>
      <c r="H47" s="1069"/>
      <c r="I47" s="1069"/>
      <c r="J47" s="1069"/>
      <c r="K47" s="1069"/>
      <c r="L47" s="1069"/>
      <c r="M47" s="1069"/>
      <c r="N47" s="1069"/>
      <c r="O47" s="1069"/>
      <c r="P47" s="1070"/>
      <c r="Q47" s="1076"/>
      <c r="R47" s="1077"/>
      <c r="S47" s="1077"/>
      <c r="T47" s="1077"/>
      <c r="U47" s="1077"/>
      <c r="V47" s="1077"/>
      <c r="W47" s="1077"/>
      <c r="X47" s="1077"/>
      <c r="Y47" s="1077"/>
      <c r="Z47" s="1077"/>
      <c r="AA47" s="1077"/>
      <c r="AB47" s="1077"/>
      <c r="AC47" s="1077"/>
      <c r="AD47" s="1077"/>
      <c r="AE47" s="1078"/>
      <c r="AF47" s="1073"/>
      <c r="AG47" s="1074"/>
      <c r="AH47" s="1074"/>
      <c r="AI47" s="1074"/>
      <c r="AJ47" s="1075"/>
      <c r="AK47" s="1016"/>
      <c r="AL47" s="1007"/>
      <c r="AM47" s="1007"/>
      <c r="AN47" s="1007"/>
      <c r="AO47" s="1007"/>
      <c r="AP47" s="1007"/>
      <c r="AQ47" s="1007"/>
      <c r="AR47" s="1007"/>
      <c r="AS47" s="1007"/>
      <c r="AT47" s="1007"/>
      <c r="AU47" s="1007"/>
      <c r="AV47" s="1007"/>
      <c r="AW47" s="1007"/>
      <c r="AX47" s="1007"/>
      <c r="AY47" s="1007"/>
      <c r="AZ47" s="1079"/>
      <c r="BA47" s="1079"/>
      <c r="BB47" s="1079"/>
      <c r="BC47" s="1079"/>
      <c r="BD47" s="1079"/>
      <c r="BE47" s="1008"/>
      <c r="BF47" s="1008"/>
      <c r="BG47" s="1008"/>
      <c r="BH47" s="1008"/>
      <c r="BI47" s="1009"/>
      <c r="BJ47" s="232"/>
      <c r="BK47" s="232"/>
      <c r="BL47" s="232"/>
      <c r="BM47" s="232"/>
      <c r="BN47" s="232"/>
      <c r="BO47" s="241"/>
      <c r="BP47" s="241"/>
      <c r="BQ47" s="238">
        <v>41</v>
      </c>
      <c r="BR47" s="239"/>
      <c r="BS47" s="1030"/>
      <c r="BT47" s="1031"/>
      <c r="BU47" s="1031"/>
      <c r="BV47" s="1031"/>
      <c r="BW47" s="1031"/>
      <c r="BX47" s="1031"/>
      <c r="BY47" s="1031"/>
      <c r="BZ47" s="1031"/>
      <c r="CA47" s="1031"/>
      <c r="CB47" s="1031"/>
      <c r="CC47" s="1031"/>
      <c r="CD47" s="1031"/>
      <c r="CE47" s="1031"/>
      <c r="CF47" s="1031"/>
      <c r="CG47" s="1052"/>
      <c r="CH47" s="1027"/>
      <c r="CI47" s="1028"/>
      <c r="CJ47" s="1028"/>
      <c r="CK47" s="1028"/>
      <c r="CL47" s="1029"/>
      <c r="CM47" s="1027"/>
      <c r="CN47" s="1028"/>
      <c r="CO47" s="1028"/>
      <c r="CP47" s="1028"/>
      <c r="CQ47" s="1029"/>
      <c r="CR47" s="1027"/>
      <c r="CS47" s="1028"/>
      <c r="CT47" s="1028"/>
      <c r="CU47" s="1028"/>
      <c r="CV47" s="1029"/>
      <c r="CW47" s="1027"/>
      <c r="CX47" s="1028"/>
      <c r="CY47" s="1028"/>
      <c r="CZ47" s="1028"/>
      <c r="DA47" s="1029"/>
      <c r="DB47" s="1027"/>
      <c r="DC47" s="1028"/>
      <c r="DD47" s="1028"/>
      <c r="DE47" s="1028"/>
      <c r="DF47" s="1029"/>
      <c r="DG47" s="1027"/>
      <c r="DH47" s="1028"/>
      <c r="DI47" s="1028"/>
      <c r="DJ47" s="1028"/>
      <c r="DK47" s="1029"/>
      <c r="DL47" s="1027"/>
      <c r="DM47" s="1028"/>
      <c r="DN47" s="1028"/>
      <c r="DO47" s="1028"/>
      <c r="DP47" s="1029"/>
      <c r="DQ47" s="1027"/>
      <c r="DR47" s="1028"/>
      <c r="DS47" s="1028"/>
      <c r="DT47" s="1028"/>
      <c r="DU47" s="1029"/>
      <c r="DV47" s="1030"/>
      <c r="DW47" s="1031"/>
      <c r="DX47" s="1031"/>
      <c r="DY47" s="1031"/>
      <c r="DZ47" s="1032"/>
      <c r="EA47" s="230"/>
    </row>
    <row r="48" spans="1:131" ht="26.25" customHeight="1" x14ac:dyDescent="0.15">
      <c r="A48" s="238">
        <v>21</v>
      </c>
      <c r="B48" s="1068"/>
      <c r="C48" s="1069"/>
      <c r="D48" s="1069"/>
      <c r="E48" s="1069"/>
      <c r="F48" s="1069"/>
      <c r="G48" s="1069"/>
      <c r="H48" s="1069"/>
      <c r="I48" s="1069"/>
      <c r="J48" s="1069"/>
      <c r="K48" s="1069"/>
      <c r="L48" s="1069"/>
      <c r="M48" s="1069"/>
      <c r="N48" s="1069"/>
      <c r="O48" s="1069"/>
      <c r="P48" s="1070"/>
      <c r="Q48" s="1076"/>
      <c r="R48" s="1077"/>
      <c r="S48" s="1077"/>
      <c r="T48" s="1077"/>
      <c r="U48" s="1077"/>
      <c r="V48" s="1077"/>
      <c r="W48" s="1077"/>
      <c r="X48" s="1077"/>
      <c r="Y48" s="1077"/>
      <c r="Z48" s="1077"/>
      <c r="AA48" s="1077"/>
      <c r="AB48" s="1077"/>
      <c r="AC48" s="1077"/>
      <c r="AD48" s="1077"/>
      <c r="AE48" s="1078"/>
      <c r="AF48" s="1073"/>
      <c r="AG48" s="1074"/>
      <c r="AH48" s="1074"/>
      <c r="AI48" s="1074"/>
      <c r="AJ48" s="1075"/>
      <c r="AK48" s="1016"/>
      <c r="AL48" s="1007"/>
      <c r="AM48" s="1007"/>
      <c r="AN48" s="1007"/>
      <c r="AO48" s="1007"/>
      <c r="AP48" s="1007"/>
      <c r="AQ48" s="1007"/>
      <c r="AR48" s="1007"/>
      <c r="AS48" s="1007"/>
      <c r="AT48" s="1007"/>
      <c r="AU48" s="1007"/>
      <c r="AV48" s="1007"/>
      <c r="AW48" s="1007"/>
      <c r="AX48" s="1007"/>
      <c r="AY48" s="1007"/>
      <c r="AZ48" s="1079"/>
      <c r="BA48" s="1079"/>
      <c r="BB48" s="1079"/>
      <c r="BC48" s="1079"/>
      <c r="BD48" s="1079"/>
      <c r="BE48" s="1008"/>
      <c r="BF48" s="1008"/>
      <c r="BG48" s="1008"/>
      <c r="BH48" s="1008"/>
      <c r="BI48" s="1009"/>
      <c r="BJ48" s="232"/>
      <c r="BK48" s="232"/>
      <c r="BL48" s="232"/>
      <c r="BM48" s="232"/>
      <c r="BN48" s="232"/>
      <c r="BO48" s="241"/>
      <c r="BP48" s="241"/>
      <c r="BQ48" s="238">
        <v>42</v>
      </c>
      <c r="BR48" s="239"/>
      <c r="BS48" s="1030"/>
      <c r="BT48" s="1031"/>
      <c r="BU48" s="1031"/>
      <c r="BV48" s="1031"/>
      <c r="BW48" s="1031"/>
      <c r="BX48" s="1031"/>
      <c r="BY48" s="1031"/>
      <c r="BZ48" s="1031"/>
      <c r="CA48" s="1031"/>
      <c r="CB48" s="1031"/>
      <c r="CC48" s="1031"/>
      <c r="CD48" s="1031"/>
      <c r="CE48" s="1031"/>
      <c r="CF48" s="1031"/>
      <c r="CG48" s="1052"/>
      <c r="CH48" s="1027"/>
      <c r="CI48" s="1028"/>
      <c r="CJ48" s="1028"/>
      <c r="CK48" s="1028"/>
      <c r="CL48" s="1029"/>
      <c r="CM48" s="1027"/>
      <c r="CN48" s="1028"/>
      <c r="CO48" s="1028"/>
      <c r="CP48" s="1028"/>
      <c r="CQ48" s="1029"/>
      <c r="CR48" s="1027"/>
      <c r="CS48" s="1028"/>
      <c r="CT48" s="1028"/>
      <c r="CU48" s="1028"/>
      <c r="CV48" s="1029"/>
      <c r="CW48" s="1027"/>
      <c r="CX48" s="1028"/>
      <c r="CY48" s="1028"/>
      <c r="CZ48" s="1028"/>
      <c r="DA48" s="1029"/>
      <c r="DB48" s="1027"/>
      <c r="DC48" s="1028"/>
      <c r="DD48" s="1028"/>
      <c r="DE48" s="1028"/>
      <c r="DF48" s="1029"/>
      <c r="DG48" s="1027"/>
      <c r="DH48" s="1028"/>
      <c r="DI48" s="1028"/>
      <c r="DJ48" s="1028"/>
      <c r="DK48" s="1029"/>
      <c r="DL48" s="1027"/>
      <c r="DM48" s="1028"/>
      <c r="DN48" s="1028"/>
      <c r="DO48" s="1028"/>
      <c r="DP48" s="1029"/>
      <c r="DQ48" s="1027"/>
      <c r="DR48" s="1028"/>
      <c r="DS48" s="1028"/>
      <c r="DT48" s="1028"/>
      <c r="DU48" s="1029"/>
      <c r="DV48" s="1030"/>
      <c r="DW48" s="1031"/>
      <c r="DX48" s="1031"/>
      <c r="DY48" s="1031"/>
      <c r="DZ48" s="1032"/>
      <c r="EA48" s="230"/>
    </row>
    <row r="49" spans="1:131" ht="26.25" customHeight="1" x14ac:dyDescent="0.15">
      <c r="A49" s="238">
        <v>22</v>
      </c>
      <c r="B49" s="1068"/>
      <c r="C49" s="1069"/>
      <c r="D49" s="1069"/>
      <c r="E49" s="1069"/>
      <c r="F49" s="1069"/>
      <c r="G49" s="1069"/>
      <c r="H49" s="1069"/>
      <c r="I49" s="1069"/>
      <c r="J49" s="1069"/>
      <c r="K49" s="1069"/>
      <c r="L49" s="1069"/>
      <c r="M49" s="1069"/>
      <c r="N49" s="1069"/>
      <c r="O49" s="1069"/>
      <c r="P49" s="1070"/>
      <c r="Q49" s="1076"/>
      <c r="R49" s="1077"/>
      <c r="S49" s="1077"/>
      <c r="T49" s="1077"/>
      <c r="U49" s="1077"/>
      <c r="V49" s="1077"/>
      <c r="W49" s="1077"/>
      <c r="X49" s="1077"/>
      <c r="Y49" s="1077"/>
      <c r="Z49" s="1077"/>
      <c r="AA49" s="1077"/>
      <c r="AB49" s="1077"/>
      <c r="AC49" s="1077"/>
      <c r="AD49" s="1077"/>
      <c r="AE49" s="1078"/>
      <c r="AF49" s="1073"/>
      <c r="AG49" s="1074"/>
      <c r="AH49" s="1074"/>
      <c r="AI49" s="1074"/>
      <c r="AJ49" s="1075"/>
      <c r="AK49" s="1016"/>
      <c r="AL49" s="1007"/>
      <c r="AM49" s="1007"/>
      <c r="AN49" s="1007"/>
      <c r="AO49" s="1007"/>
      <c r="AP49" s="1007"/>
      <c r="AQ49" s="1007"/>
      <c r="AR49" s="1007"/>
      <c r="AS49" s="1007"/>
      <c r="AT49" s="1007"/>
      <c r="AU49" s="1007"/>
      <c r="AV49" s="1007"/>
      <c r="AW49" s="1007"/>
      <c r="AX49" s="1007"/>
      <c r="AY49" s="1007"/>
      <c r="AZ49" s="1079"/>
      <c r="BA49" s="1079"/>
      <c r="BB49" s="1079"/>
      <c r="BC49" s="1079"/>
      <c r="BD49" s="1079"/>
      <c r="BE49" s="1008"/>
      <c r="BF49" s="1008"/>
      <c r="BG49" s="1008"/>
      <c r="BH49" s="1008"/>
      <c r="BI49" s="1009"/>
      <c r="BJ49" s="232"/>
      <c r="BK49" s="232"/>
      <c r="BL49" s="232"/>
      <c r="BM49" s="232"/>
      <c r="BN49" s="232"/>
      <c r="BO49" s="241"/>
      <c r="BP49" s="241"/>
      <c r="BQ49" s="238">
        <v>43</v>
      </c>
      <c r="BR49" s="239"/>
      <c r="BS49" s="1030"/>
      <c r="BT49" s="1031"/>
      <c r="BU49" s="1031"/>
      <c r="BV49" s="1031"/>
      <c r="BW49" s="1031"/>
      <c r="BX49" s="1031"/>
      <c r="BY49" s="1031"/>
      <c r="BZ49" s="1031"/>
      <c r="CA49" s="1031"/>
      <c r="CB49" s="1031"/>
      <c r="CC49" s="1031"/>
      <c r="CD49" s="1031"/>
      <c r="CE49" s="1031"/>
      <c r="CF49" s="1031"/>
      <c r="CG49" s="1052"/>
      <c r="CH49" s="1027"/>
      <c r="CI49" s="1028"/>
      <c r="CJ49" s="1028"/>
      <c r="CK49" s="1028"/>
      <c r="CL49" s="1029"/>
      <c r="CM49" s="1027"/>
      <c r="CN49" s="1028"/>
      <c r="CO49" s="1028"/>
      <c r="CP49" s="1028"/>
      <c r="CQ49" s="1029"/>
      <c r="CR49" s="1027"/>
      <c r="CS49" s="1028"/>
      <c r="CT49" s="1028"/>
      <c r="CU49" s="1028"/>
      <c r="CV49" s="1029"/>
      <c r="CW49" s="1027"/>
      <c r="CX49" s="1028"/>
      <c r="CY49" s="1028"/>
      <c r="CZ49" s="1028"/>
      <c r="DA49" s="1029"/>
      <c r="DB49" s="1027"/>
      <c r="DC49" s="1028"/>
      <c r="DD49" s="1028"/>
      <c r="DE49" s="1028"/>
      <c r="DF49" s="1029"/>
      <c r="DG49" s="1027"/>
      <c r="DH49" s="1028"/>
      <c r="DI49" s="1028"/>
      <c r="DJ49" s="1028"/>
      <c r="DK49" s="1029"/>
      <c r="DL49" s="1027"/>
      <c r="DM49" s="1028"/>
      <c r="DN49" s="1028"/>
      <c r="DO49" s="1028"/>
      <c r="DP49" s="1029"/>
      <c r="DQ49" s="1027"/>
      <c r="DR49" s="1028"/>
      <c r="DS49" s="1028"/>
      <c r="DT49" s="1028"/>
      <c r="DU49" s="1029"/>
      <c r="DV49" s="1030"/>
      <c r="DW49" s="1031"/>
      <c r="DX49" s="1031"/>
      <c r="DY49" s="1031"/>
      <c r="DZ49" s="1032"/>
      <c r="EA49" s="230"/>
    </row>
    <row r="50" spans="1:131" ht="26.25" customHeight="1" x14ac:dyDescent="0.15">
      <c r="A50" s="238">
        <v>23</v>
      </c>
      <c r="B50" s="1068"/>
      <c r="C50" s="1069"/>
      <c r="D50" s="1069"/>
      <c r="E50" s="1069"/>
      <c r="F50" s="1069"/>
      <c r="G50" s="1069"/>
      <c r="H50" s="1069"/>
      <c r="I50" s="1069"/>
      <c r="J50" s="1069"/>
      <c r="K50" s="1069"/>
      <c r="L50" s="1069"/>
      <c r="M50" s="1069"/>
      <c r="N50" s="1069"/>
      <c r="O50" s="1069"/>
      <c r="P50" s="1070"/>
      <c r="Q50" s="1071"/>
      <c r="R50" s="1063"/>
      <c r="S50" s="1063"/>
      <c r="T50" s="1063"/>
      <c r="U50" s="1063"/>
      <c r="V50" s="1063"/>
      <c r="W50" s="1063"/>
      <c r="X50" s="1063"/>
      <c r="Y50" s="1063"/>
      <c r="Z50" s="1063"/>
      <c r="AA50" s="1063"/>
      <c r="AB50" s="1063"/>
      <c r="AC50" s="1063"/>
      <c r="AD50" s="1063"/>
      <c r="AE50" s="1072"/>
      <c r="AF50" s="1073"/>
      <c r="AG50" s="1074"/>
      <c r="AH50" s="1074"/>
      <c r="AI50" s="1074"/>
      <c r="AJ50" s="1075"/>
      <c r="AK50" s="1062"/>
      <c r="AL50" s="1063"/>
      <c r="AM50" s="1063"/>
      <c r="AN50" s="1063"/>
      <c r="AO50" s="1063"/>
      <c r="AP50" s="1063"/>
      <c r="AQ50" s="1063"/>
      <c r="AR50" s="1063"/>
      <c r="AS50" s="1063"/>
      <c r="AT50" s="1063"/>
      <c r="AU50" s="1063"/>
      <c r="AV50" s="1063"/>
      <c r="AW50" s="1063"/>
      <c r="AX50" s="1063"/>
      <c r="AY50" s="1063"/>
      <c r="AZ50" s="1064"/>
      <c r="BA50" s="1064"/>
      <c r="BB50" s="1064"/>
      <c r="BC50" s="1064"/>
      <c r="BD50" s="1064"/>
      <c r="BE50" s="1008"/>
      <c r="BF50" s="1008"/>
      <c r="BG50" s="1008"/>
      <c r="BH50" s="1008"/>
      <c r="BI50" s="1009"/>
      <c r="BJ50" s="232"/>
      <c r="BK50" s="232"/>
      <c r="BL50" s="232"/>
      <c r="BM50" s="232"/>
      <c r="BN50" s="232"/>
      <c r="BO50" s="241"/>
      <c r="BP50" s="241"/>
      <c r="BQ50" s="238">
        <v>44</v>
      </c>
      <c r="BR50" s="239"/>
      <c r="BS50" s="1030"/>
      <c r="BT50" s="1031"/>
      <c r="BU50" s="1031"/>
      <c r="BV50" s="1031"/>
      <c r="BW50" s="1031"/>
      <c r="BX50" s="1031"/>
      <c r="BY50" s="1031"/>
      <c r="BZ50" s="1031"/>
      <c r="CA50" s="1031"/>
      <c r="CB50" s="1031"/>
      <c r="CC50" s="1031"/>
      <c r="CD50" s="1031"/>
      <c r="CE50" s="1031"/>
      <c r="CF50" s="1031"/>
      <c r="CG50" s="1052"/>
      <c r="CH50" s="1027"/>
      <c r="CI50" s="1028"/>
      <c r="CJ50" s="1028"/>
      <c r="CK50" s="1028"/>
      <c r="CL50" s="1029"/>
      <c r="CM50" s="1027"/>
      <c r="CN50" s="1028"/>
      <c r="CO50" s="1028"/>
      <c r="CP50" s="1028"/>
      <c r="CQ50" s="1029"/>
      <c r="CR50" s="1027"/>
      <c r="CS50" s="1028"/>
      <c r="CT50" s="1028"/>
      <c r="CU50" s="1028"/>
      <c r="CV50" s="1029"/>
      <c r="CW50" s="1027"/>
      <c r="CX50" s="1028"/>
      <c r="CY50" s="1028"/>
      <c r="CZ50" s="1028"/>
      <c r="DA50" s="1029"/>
      <c r="DB50" s="1027"/>
      <c r="DC50" s="1028"/>
      <c r="DD50" s="1028"/>
      <c r="DE50" s="1028"/>
      <c r="DF50" s="1029"/>
      <c r="DG50" s="1027"/>
      <c r="DH50" s="1028"/>
      <c r="DI50" s="1028"/>
      <c r="DJ50" s="1028"/>
      <c r="DK50" s="1029"/>
      <c r="DL50" s="1027"/>
      <c r="DM50" s="1028"/>
      <c r="DN50" s="1028"/>
      <c r="DO50" s="1028"/>
      <c r="DP50" s="1029"/>
      <c r="DQ50" s="1027"/>
      <c r="DR50" s="1028"/>
      <c r="DS50" s="1028"/>
      <c r="DT50" s="1028"/>
      <c r="DU50" s="1029"/>
      <c r="DV50" s="1030"/>
      <c r="DW50" s="1031"/>
      <c r="DX50" s="1031"/>
      <c r="DY50" s="1031"/>
      <c r="DZ50" s="1032"/>
      <c r="EA50" s="230"/>
    </row>
    <row r="51" spans="1:131" ht="26.25" customHeight="1" x14ac:dyDescent="0.15">
      <c r="A51" s="238">
        <v>24</v>
      </c>
      <c r="B51" s="1068"/>
      <c r="C51" s="1069"/>
      <c r="D51" s="1069"/>
      <c r="E51" s="1069"/>
      <c r="F51" s="1069"/>
      <c r="G51" s="1069"/>
      <c r="H51" s="1069"/>
      <c r="I51" s="1069"/>
      <c r="J51" s="1069"/>
      <c r="K51" s="1069"/>
      <c r="L51" s="1069"/>
      <c r="M51" s="1069"/>
      <c r="N51" s="1069"/>
      <c r="O51" s="1069"/>
      <c r="P51" s="1070"/>
      <c r="Q51" s="1071"/>
      <c r="R51" s="1063"/>
      <c r="S51" s="1063"/>
      <c r="T51" s="1063"/>
      <c r="U51" s="1063"/>
      <c r="V51" s="1063"/>
      <c r="W51" s="1063"/>
      <c r="X51" s="1063"/>
      <c r="Y51" s="1063"/>
      <c r="Z51" s="1063"/>
      <c r="AA51" s="1063"/>
      <c r="AB51" s="1063"/>
      <c r="AC51" s="1063"/>
      <c r="AD51" s="1063"/>
      <c r="AE51" s="1072"/>
      <c r="AF51" s="1073"/>
      <c r="AG51" s="1074"/>
      <c r="AH51" s="1074"/>
      <c r="AI51" s="1074"/>
      <c r="AJ51" s="1075"/>
      <c r="AK51" s="1062"/>
      <c r="AL51" s="1063"/>
      <c r="AM51" s="1063"/>
      <c r="AN51" s="1063"/>
      <c r="AO51" s="1063"/>
      <c r="AP51" s="1063"/>
      <c r="AQ51" s="1063"/>
      <c r="AR51" s="1063"/>
      <c r="AS51" s="1063"/>
      <c r="AT51" s="1063"/>
      <c r="AU51" s="1063"/>
      <c r="AV51" s="1063"/>
      <c r="AW51" s="1063"/>
      <c r="AX51" s="1063"/>
      <c r="AY51" s="1063"/>
      <c r="AZ51" s="1064"/>
      <c r="BA51" s="1064"/>
      <c r="BB51" s="1064"/>
      <c r="BC51" s="1064"/>
      <c r="BD51" s="1064"/>
      <c r="BE51" s="1008"/>
      <c r="BF51" s="1008"/>
      <c r="BG51" s="1008"/>
      <c r="BH51" s="1008"/>
      <c r="BI51" s="1009"/>
      <c r="BJ51" s="232"/>
      <c r="BK51" s="232"/>
      <c r="BL51" s="232"/>
      <c r="BM51" s="232"/>
      <c r="BN51" s="232"/>
      <c r="BO51" s="241"/>
      <c r="BP51" s="241"/>
      <c r="BQ51" s="238">
        <v>45</v>
      </c>
      <c r="BR51" s="239"/>
      <c r="BS51" s="1030"/>
      <c r="BT51" s="1031"/>
      <c r="BU51" s="1031"/>
      <c r="BV51" s="1031"/>
      <c r="BW51" s="1031"/>
      <c r="BX51" s="1031"/>
      <c r="BY51" s="1031"/>
      <c r="BZ51" s="1031"/>
      <c r="CA51" s="1031"/>
      <c r="CB51" s="1031"/>
      <c r="CC51" s="1031"/>
      <c r="CD51" s="1031"/>
      <c r="CE51" s="1031"/>
      <c r="CF51" s="1031"/>
      <c r="CG51" s="1052"/>
      <c r="CH51" s="1027"/>
      <c r="CI51" s="1028"/>
      <c r="CJ51" s="1028"/>
      <c r="CK51" s="1028"/>
      <c r="CL51" s="1029"/>
      <c r="CM51" s="1027"/>
      <c r="CN51" s="1028"/>
      <c r="CO51" s="1028"/>
      <c r="CP51" s="1028"/>
      <c r="CQ51" s="1029"/>
      <c r="CR51" s="1027"/>
      <c r="CS51" s="1028"/>
      <c r="CT51" s="1028"/>
      <c r="CU51" s="1028"/>
      <c r="CV51" s="1029"/>
      <c r="CW51" s="1027"/>
      <c r="CX51" s="1028"/>
      <c r="CY51" s="1028"/>
      <c r="CZ51" s="1028"/>
      <c r="DA51" s="1029"/>
      <c r="DB51" s="1027"/>
      <c r="DC51" s="1028"/>
      <c r="DD51" s="1028"/>
      <c r="DE51" s="1028"/>
      <c r="DF51" s="1029"/>
      <c r="DG51" s="1027"/>
      <c r="DH51" s="1028"/>
      <c r="DI51" s="1028"/>
      <c r="DJ51" s="1028"/>
      <c r="DK51" s="1029"/>
      <c r="DL51" s="1027"/>
      <c r="DM51" s="1028"/>
      <c r="DN51" s="1028"/>
      <c r="DO51" s="1028"/>
      <c r="DP51" s="1029"/>
      <c r="DQ51" s="1027"/>
      <c r="DR51" s="1028"/>
      <c r="DS51" s="1028"/>
      <c r="DT51" s="1028"/>
      <c r="DU51" s="1029"/>
      <c r="DV51" s="1030"/>
      <c r="DW51" s="1031"/>
      <c r="DX51" s="1031"/>
      <c r="DY51" s="1031"/>
      <c r="DZ51" s="1032"/>
      <c r="EA51" s="230"/>
    </row>
    <row r="52" spans="1:131" ht="26.25" customHeight="1" x14ac:dyDescent="0.15">
      <c r="A52" s="238">
        <v>25</v>
      </c>
      <c r="B52" s="1068"/>
      <c r="C52" s="1069"/>
      <c r="D52" s="1069"/>
      <c r="E52" s="1069"/>
      <c r="F52" s="1069"/>
      <c r="G52" s="1069"/>
      <c r="H52" s="1069"/>
      <c r="I52" s="1069"/>
      <c r="J52" s="1069"/>
      <c r="K52" s="1069"/>
      <c r="L52" s="1069"/>
      <c r="M52" s="1069"/>
      <c r="N52" s="1069"/>
      <c r="O52" s="1069"/>
      <c r="P52" s="1070"/>
      <c r="Q52" s="1071"/>
      <c r="R52" s="1063"/>
      <c r="S52" s="1063"/>
      <c r="T52" s="1063"/>
      <c r="U52" s="1063"/>
      <c r="V52" s="1063"/>
      <c r="W52" s="1063"/>
      <c r="X52" s="1063"/>
      <c r="Y52" s="1063"/>
      <c r="Z52" s="1063"/>
      <c r="AA52" s="1063"/>
      <c r="AB52" s="1063"/>
      <c r="AC52" s="1063"/>
      <c r="AD52" s="1063"/>
      <c r="AE52" s="1072"/>
      <c r="AF52" s="1073"/>
      <c r="AG52" s="1074"/>
      <c r="AH52" s="1074"/>
      <c r="AI52" s="1074"/>
      <c r="AJ52" s="1075"/>
      <c r="AK52" s="1062"/>
      <c r="AL52" s="1063"/>
      <c r="AM52" s="1063"/>
      <c r="AN52" s="1063"/>
      <c r="AO52" s="1063"/>
      <c r="AP52" s="1063"/>
      <c r="AQ52" s="1063"/>
      <c r="AR52" s="1063"/>
      <c r="AS52" s="1063"/>
      <c r="AT52" s="1063"/>
      <c r="AU52" s="1063"/>
      <c r="AV52" s="1063"/>
      <c r="AW52" s="1063"/>
      <c r="AX52" s="1063"/>
      <c r="AY52" s="1063"/>
      <c r="AZ52" s="1064"/>
      <c r="BA52" s="1064"/>
      <c r="BB52" s="1064"/>
      <c r="BC52" s="1064"/>
      <c r="BD52" s="1064"/>
      <c r="BE52" s="1008"/>
      <c r="BF52" s="1008"/>
      <c r="BG52" s="1008"/>
      <c r="BH52" s="1008"/>
      <c r="BI52" s="1009"/>
      <c r="BJ52" s="232"/>
      <c r="BK52" s="232"/>
      <c r="BL52" s="232"/>
      <c r="BM52" s="232"/>
      <c r="BN52" s="232"/>
      <c r="BO52" s="241"/>
      <c r="BP52" s="241"/>
      <c r="BQ52" s="238">
        <v>46</v>
      </c>
      <c r="BR52" s="239"/>
      <c r="BS52" s="1030"/>
      <c r="BT52" s="1031"/>
      <c r="BU52" s="1031"/>
      <c r="BV52" s="1031"/>
      <c r="BW52" s="1031"/>
      <c r="BX52" s="1031"/>
      <c r="BY52" s="1031"/>
      <c r="BZ52" s="1031"/>
      <c r="CA52" s="1031"/>
      <c r="CB52" s="1031"/>
      <c r="CC52" s="1031"/>
      <c r="CD52" s="1031"/>
      <c r="CE52" s="1031"/>
      <c r="CF52" s="1031"/>
      <c r="CG52" s="1052"/>
      <c r="CH52" s="1027"/>
      <c r="CI52" s="1028"/>
      <c r="CJ52" s="1028"/>
      <c r="CK52" s="1028"/>
      <c r="CL52" s="1029"/>
      <c r="CM52" s="1027"/>
      <c r="CN52" s="1028"/>
      <c r="CO52" s="1028"/>
      <c r="CP52" s="1028"/>
      <c r="CQ52" s="1029"/>
      <c r="CR52" s="1027"/>
      <c r="CS52" s="1028"/>
      <c r="CT52" s="1028"/>
      <c r="CU52" s="1028"/>
      <c r="CV52" s="1029"/>
      <c r="CW52" s="1027"/>
      <c r="CX52" s="1028"/>
      <c r="CY52" s="1028"/>
      <c r="CZ52" s="1028"/>
      <c r="DA52" s="1029"/>
      <c r="DB52" s="1027"/>
      <c r="DC52" s="1028"/>
      <c r="DD52" s="1028"/>
      <c r="DE52" s="1028"/>
      <c r="DF52" s="1029"/>
      <c r="DG52" s="1027"/>
      <c r="DH52" s="1028"/>
      <c r="DI52" s="1028"/>
      <c r="DJ52" s="1028"/>
      <c r="DK52" s="1029"/>
      <c r="DL52" s="1027"/>
      <c r="DM52" s="1028"/>
      <c r="DN52" s="1028"/>
      <c r="DO52" s="1028"/>
      <c r="DP52" s="1029"/>
      <c r="DQ52" s="1027"/>
      <c r="DR52" s="1028"/>
      <c r="DS52" s="1028"/>
      <c r="DT52" s="1028"/>
      <c r="DU52" s="1029"/>
      <c r="DV52" s="1030"/>
      <c r="DW52" s="1031"/>
      <c r="DX52" s="1031"/>
      <c r="DY52" s="1031"/>
      <c r="DZ52" s="1032"/>
      <c r="EA52" s="230"/>
    </row>
    <row r="53" spans="1:131" ht="26.25" customHeight="1" x14ac:dyDescent="0.15">
      <c r="A53" s="238">
        <v>26</v>
      </c>
      <c r="B53" s="1068"/>
      <c r="C53" s="1069"/>
      <c r="D53" s="1069"/>
      <c r="E53" s="1069"/>
      <c r="F53" s="1069"/>
      <c r="G53" s="1069"/>
      <c r="H53" s="1069"/>
      <c r="I53" s="1069"/>
      <c r="J53" s="1069"/>
      <c r="K53" s="1069"/>
      <c r="L53" s="1069"/>
      <c r="M53" s="1069"/>
      <c r="N53" s="1069"/>
      <c r="O53" s="1069"/>
      <c r="P53" s="1070"/>
      <c r="Q53" s="1071"/>
      <c r="R53" s="1063"/>
      <c r="S53" s="1063"/>
      <c r="T53" s="1063"/>
      <c r="U53" s="1063"/>
      <c r="V53" s="1063"/>
      <c r="W53" s="1063"/>
      <c r="X53" s="1063"/>
      <c r="Y53" s="1063"/>
      <c r="Z53" s="1063"/>
      <c r="AA53" s="1063"/>
      <c r="AB53" s="1063"/>
      <c r="AC53" s="1063"/>
      <c r="AD53" s="1063"/>
      <c r="AE53" s="1072"/>
      <c r="AF53" s="1073"/>
      <c r="AG53" s="1074"/>
      <c r="AH53" s="1074"/>
      <c r="AI53" s="1074"/>
      <c r="AJ53" s="1075"/>
      <c r="AK53" s="1062"/>
      <c r="AL53" s="1063"/>
      <c r="AM53" s="1063"/>
      <c r="AN53" s="1063"/>
      <c r="AO53" s="1063"/>
      <c r="AP53" s="1063"/>
      <c r="AQ53" s="1063"/>
      <c r="AR53" s="1063"/>
      <c r="AS53" s="1063"/>
      <c r="AT53" s="1063"/>
      <c r="AU53" s="1063"/>
      <c r="AV53" s="1063"/>
      <c r="AW53" s="1063"/>
      <c r="AX53" s="1063"/>
      <c r="AY53" s="1063"/>
      <c r="AZ53" s="1064"/>
      <c r="BA53" s="1064"/>
      <c r="BB53" s="1064"/>
      <c r="BC53" s="1064"/>
      <c r="BD53" s="1064"/>
      <c r="BE53" s="1008"/>
      <c r="BF53" s="1008"/>
      <c r="BG53" s="1008"/>
      <c r="BH53" s="1008"/>
      <c r="BI53" s="1009"/>
      <c r="BJ53" s="232"/>
      <c r="BK53" s="232"/>
      <c r="BL53" s="232"/>
      <c r="BM53" s="232"/>
      <c r="BN53" s="232"/>
      <c r="BO53" s="241"/>
      <c r="BP53" s="241"/>
      <c r="BQ53" s="238">
        <v>47</v>
      </c>
      <c r="BR53" s="239"/>
      <c r="BS53" s="1030"/>
      <c r="BT53" s="1031"/>
      <c r="BU53" s="1031"/>
      <c r="BV53" s="1031"/>
      <c r="BW53" s="1031"/>
      <c r="BX53" s="1031"/>
      <c r="BY53" s="1031"/>
      <c r="BZ53" s="1031"/>
      <c r="CA53" s="1031"/>
      <c r="CB53" s="1031"/>
      <c r="CC53" s="1031"/>
      <c r="CD53" s="1031"/>
      <c r="CE53" s="1031"/>
      <c r="CF53" s="1031"/>
      <c r="CG53" s="1052"/>
      <c r="CH53" s="1027"/>
      <c r="CI53" s="1028"/>
      <c r="CJ53" s="1028"/>
      <c r="CK53" s="1028"/>
      <c r="CL53" s="1029"/>
      <c r="CM53" s="1027"/>
      <c r="CN53" s="1028"/>
      <c r="CO53" s="1028"/>
      <c r="CP53" s="1028"/>
      <c r="CQ53" s="1029"/>
      <c r="CR53" s="1027"/>
      <c r="CS53" s="1028"/>
      <c r="CT53" s="1028"/>
      <c r="CU53" s="1028"/>
      <c r="CV53" s="1029"/>
      <c r="CW53" s="1027"/>
      <c r="CX53" s="1028"/>
      <c r="CY53" s="1028"/>
      <c r="CZ53" s="1028"/>
      <c r="DA53" s="1029"/>
      <c r="DB53" s="1027"/>
      <c r="DC53" s="1028"/>
      <c r="DD53" s="1028"/>
      <c r="DE53" s="1028"/>
      <c r="DF53" s="1029"/>
      <c r="DG53" s="1027"/>
      <c r="DH53" s="1028"/>
      <c r="DI53" s="1028"/>
      <c r="DJ53" s="1028"/>
      <c r="DK53" s="1029"/>
      <c r="DL53" s="1027"/>
      <c r="DM53" s="1028"/>
      <c r="DN53" s="1028"/>
      <c r="DO53" s="1028"/>
      <c r="DP53" s="1029"/>
      <c r="DQ53" s="1027"/>
      <c r="DR53" s="1028"/>
      <c r="DS53" s="1028"/>
      <c r="DT53" s="1028"/>
      <c r="DU53" s="1029"/>
      <c r="DV53" s="1030"/>
      <c r="DW53" s="1031"/>
      <c r="DX53" s="1031"/>
      <c r="DY53" s="1031"/>
      <c r="DZ53" s="1032"/>
      <c r="EA53" s="230"/>
    </row>
    <row r="54" spans="1:131" ht="26.25" customHeight="1" x14ac:dyDescent="0.15">
      <c r="A54" s="238">
        <v>27</v>
      </c>
      <c r="B54" s="1068"/>
      <c r="C54" s="1069"/>
      <c r="D54" s="1069"/>
      <c r="E54" s="1069"/>
      <c r="F54" s="1069"/>
      <c r="G54" s="1069"/>
      <c r="H54" s="1069"/>
      <c r="I54" s="1069"/>
      <c r="J54" s="1069"/>
      <c r="K54" s="1069"/>
      <c r="L54" s="1069"/>
      <c r="M54" s="1069"/>
      <c r="N54" s="1069"/>
      <c r="O54" s="1069"/>
      <c r="P54" s="1070"/>
      <c r="Q54" s="1071"/>
      <c r="R54" s="1063"/>
      <c r="S54" s="1063"/>
      <c r="T54" s="1063"/>
      <c r="U54" s="1063"/>
      <c r="V54" s="1063"/>
      <c r="W54" s="1063"/>
      <c r="X54" s="1063"/>
      <c r="Y54" s="1063"/>
      <c r="Z54" s="1063"/>
      <c r="AA54" s="1063"/>
      <c r="AB54" s="1063"/>
      <c r="AC54" s="1063"/>
      <c r="AD54" s="1063"/>
      <c r="AE54" s="1072"/>
      <c r="AF54" s="1073"/>
      <c r="AG54" s="1074"/>
      <c r="AH54" s="1074"/>
      <c r="AI54" s="1074"/>
      <c r="AJ54" s="1075"/>
      <c r="AK54" s="1062"/>
      <c r="AL54" s="1063"/>
      <c r="AM54" s="1063"/>
      <c r="AN54" s="1063"/>
      <c r="AO54" s="1063"/>
      <c r="AP54" s="1063"/>
      <c r="AQ54" s="1063"/>
      <c r="AR54" s="1063"/>
      <c r="AS54" s="1063"/>
      <c r="AT54" s="1063"/>
      <c r="AU54" s="1063"/>
      <c r="AV54" s="1063"/>
      <c r="AW54" s="1063"/>
      <c r="AX54" s="1063"/>
      <c r="AY54" s="1063"/>
      <c r="AZ54" s="1064"/>
      <c r="BA54" s="1064"/>
      <c r="BB54" s="1064"/>
      <c r="BC54" s="1064"/>
      <c r="BD54" s="1064"/>
      <c r="BE54" s="1008"/>
      <c r="BF54" s="1008"/>
      <c r="BG54" s="1008"/>
      <c r="BH54" s="1008"/>
      <c r="BI54" s="1009"/>
      <c r="BJ54" s="232"/>
      <c r="BK54" s="232"/>
      <c r="BL54" s="232"/>
      <c r="BM54" s="232"/>
      <c r="BN54" s="232"/>
      <c r="BO54" s="241"/>
      <c r="BP54" s="241"/>
      <c r="BQ54" s="238">
        <v>48</v>
      </c>
      <c r="BR54" s="239"/>
      <c r="BS54" s="1030"/>
      <c r="BT54" s="1031"/>
      <c r="BU54" s="1031"/>
      <c r="BV54" s="1031"/>
      <c r="BW54" s="1031"/>
      <c r="BX54" s="1031"/>
      <c r="BY54" s="1031"/>
      <c r="BZ54" s="1031"/>
      <c r="CA54" s="1031"/>
      <c r="CB54" s="1031"/>
      <c r="CC54" s="1031"/>
      <c r="CD54" s="1031"/>
      <c r="CE54" s="1031"/>
      <c r="CF54" s="1031"/>
      <c r="CG54" s="1052"/>
      <c r="CH54" s="1027"/>
      <c r="CI54" s="1028"/>
      <c r="CJ54" s="1028"/>
      <c r="CK54" s="1028"/>
      <c r="CL54" s="1029"/>
      <c r="CM54" s="1027"/>
      <c r="CN54" s="1028"/>
      <c r="CO54" s="1028"/>
      <c r="CP54" s="1028"/>
      <c r="CQ54" s="1029"/>
      <c r="CR54" s="1027"/>
      <c r="CS54" s="1028"/>
      <c r="CT54" s="1028"/>
      <c r="CU54" s="1028"/>
      <c r="CV54" s="1029"/>
      <c r="CW54" s="1027"/>
      <c r="CX54" s="1028"/>
      <c r="CY54" s="1028"/>
      <c r="CZ54" s="1028"/>
      <c r="DA54" s="1029"/>
      <c r="DB54" s="1027"/>
      <c r="DC54" s="1028"/>
      <c r="DD54" s="1028"/>
      <c r="DE54" s="1028"/>
      <c r="DF54" s="1029"/>
      <c r="DG54" s="1027"/>
      <c r="DH54" s="1028"/>
      <c r="DI54" s="1028"/>
      <c r="DJ54" s="1028"/>
      <c r="DK54" s="1029"/>
      <c r="DL54" s="1027"/>
      <c r="DM54" s="1028"/>
      <c r="DN54" s="1028"/>
      <c r="DO54" s="1028"/>
      <c r="DP54" s="1029"/>
      <c r="DQ54" s="1027"/>
      <c r="DR54" s="1028"/>
      <c r="DS54" s="1028"/>
      <c r="DT54" s="1028"/>
      <c r="DU54" s="1029"/>
      <c r="DV54" s="1030"/>
      <c r="DW54" s="1031"/>
      <c r="DX54" s="1031"/>
      <c r="DY54" s="1031"/>
      <c r="DZ54" s="1032"/>
      <c r="EA54" s="230"/>
    </row>
    <row r="55" spans="1:131" ht="26.25" customHeight="1" x14ac:dyDescent="0.15">
      <c r="A55" s="238">
        <v>28</v>
      </c>
      <c r="B55" s="1068"/>
      <c r="C55" s="1069"/>
      <c r="D55" s="1069"/>
      <c r="E55" s="1069"/>
      <c r="F55" s="1069"/>
      <c r="G55" s="1069"/>
      <c r="H55" s="1069"/>
      <c r="I55" s="1069"/>
      <c r="J55" s="1069"/>
      <c r="K55" s="1069"/>
      <c r="L55" s="1069"/>
      <c r="M55" s="1069"/>
      <c r="N55" s="1069"/>
      <c r="O55" s="1069"/>
      <c r="P55" s="1070"/>
      <c r="Q55" s="1071"/>
      <c r="R55" s="1063"/>
      <c r="S55" s="1063"/>
      <c r="T55" s="1063"/>
      <c r="U55" s="1063"/>
      <c r="V55" s="1063"/>
      <c r="W55" s="1063"/>
      <c r="X55" s="1063"/>
      <c r="Y55" s="1063"/>
      <c r="Z55" s="1063"/>
      <c r="AA55" s="1063"/>
      <c r="AB55" s="1063"/>
      <c r="AC55" s="1063"/>
      <c r="AD55" s="1063"/>
      <c r="AE55" s="1072"/>
      <c r="AF55" s="1073"/>
      <c r="AG55" s="1074"/>
      <c r="AH55" s="1074"/>
      <c r="AI55" s="1074"/>
      <c r="AJ55" s="1075"/>
      <c r="AK55" s="1062"/>
      <c r="AL55" s="1063"/>
      <c r="AM55" s="1063"/>
      <c r="AN55" s="1063"/>
      <c r="AO55" s="1063"/>
      <c r="AP55" s="1063"/>
      <c r="AQ55" s="1063"/>
      <c r="AR55" s="1063"/>
      <c r="AS55" s="1063"/>
      <c r="AT55" s="1063"/>
      <c r="AU55" s="1063"/>
      <c r="AV55" s="1063"/>
      <c r="AW55" s="1063"/>
      <c r="AX55" s="1063"/>
      <c r="AY55" s="1063"/>
      <c r="AZ55" s="1064"/>
      <c r="BA55" s="1064"/>
      <c r="BB55" s="1064"/>
      <c r="BC55" s="1064"/>
      <c r="BD55" s="1064"/>
      <c r="BE55" s="1008"/>
      <c r="BF55" s="1008"/>
      <c r="BG55" s="1008"/>
      <c r="BH55" s="1008"/>
      <c r="BI55" s="1009"/>
      <c r="BJ55" s="232"/>
      <c r="BK55" s="232"/>
      <c r="BL55" s="232"/>
      <c r="BM55" s="232"/>
      <c r="BN55" s="232"/>
      <c r="BO55" s="241"/>
      <c r="BP55" s="241"/>
      <c r="BQ55" s="238">
        <v>49</v>
      </c>
      <c r="BR55" s="239"/>
      <c r="BS55" s="1030"/>
      <c r="BT55" s="1031"/>
      <c r="BU55" s="1031"/>
      <c r="BV55" s="1031"/>
      <c r="BW55" s="1031"/>
      <c r="BX55" s="1031"/>
      <c r="BY55" s="1031"/>
      <c r="BZ55" s="1031"/>
      <c r="CA55" s="1031"/>
      <c r="CB55" s="1031"/>
      <c r="CC55" s="1031"/>
      <c r="CD55" s="1031"/>
      <c r="CE55" s="1031"/>
      <c r="CF55" s="1031"/>
      <c r="CG55" s="1052"/>
      <c r="CH55" s="1027"/>
      <c r="CI55" s="1028"/>
      <c r="CJ55" s="1028"/>
      <c r="CK55" s="1028"/>
      <c r="CL55" s="1029"/>
      <c r="CM55" s="1027"/>
      <c r="CN55" s="1028"/>
      <c r="CO55" s="1028"/>
      <c r="CP55" s="1028"/>
      <c r="CQ55" s="1029"/>
      <c r="CR55" s="1027"/>
      <c r="CS55" s="1028"/>
      <c r="CT55" s="1028"/>
      <c r="CU55" s="1028"/>
      <c r="CV55" s="1029"/>
      <c r="CW55" s="1027"/>
      <c r="CX55" s="1028"/>
      <c r="CY55" s="1028"/>
      <c r="CZ55" s="1028"/>
      <c r="DA55" s="1029"/>
      <c r="DB55" s="1027"/>
      <c r="DC55" s="1028"/>
      <c r="DD55" s="1028"/>
      <c r="DE55" s="1028"/>
      <c r="DF55" s="1029"/>
      <c r="DG55" s="1027"/>
      <c r="DH55" s="1028"/>
      <c r="DI55" s="1028"/>
      <c r="DJ55" s="1028"/>
      <c r="DK55" s="1029"/>
      <c r="DL55" s="1027"/>
      <c r="DM55" s="1028"/>
      <c r="DN55" s="1028"/>
      <c r="DO55" s="1028"/>
      <c r="DP55" s="1029"/>
      <c r="DQ55" s="1027"/>
      <c r="DR55" s="1028"/>
      <c r="DS55" s="1028"/>
      <c r="DT55" s="1028"/>
      <c r="DU55" s="1029"/>
      <c r="DV55" s="1030"/>
      <c r="DW55" s="1031"/>
      <c r="DX55" s="1031"/>
      <c r="DY55" s="1031"/>
      <c r="DZ55" s="1032"/>
      <c r="EA55" s="230"/>
    </row>
    <row r="56" spans="1:131" ht="26.25" customHeight="1" x14ac:dyDescent="0.15">
      <c r="A56" s="238">
        <v>29</v>
      </c>
      <c r="B56" s="1068"/>
      <c r="C56" s="1069"/>
      <c r="D56" s="1069"/>
      <c r="E56" s="1069"/>
      <c r="F56" s="1069"/>
      <c r="G56" s="1069"/>
      <c r="H56" s="1069"/>
      <c r="I56" s="1069"/>
      <c r="J56" s="1069"/>
      <c r="K56" s="1069"/>
      <c r="L56" s="1069"/>
      <c r="M56" s="1069"/>
      <c r="N56" s="1069"/>
      <c r="O56" s="1069"/>
      <c r="P56" s="1070"/>
      <c r="Q56" s="1071"/>
      <c r="R56" s="1063"/>
      <c r="S56" s="1063"/>
      <c r="T56" s="1063"/>
      <c r="U56" s="1063"/>
      <c r="V56" s="1063"/>
      <c r="W56" s="1063"/>
      <c r="X56" s="1063"/>
      <c r="Y56" s="1063"/>
      <c r="Z56" s="1063"/>
      <c r="AA56" s="1063"/>
      <c r="AB56" s="1063"/>
      <c r="AC56" s="1063"/>
      <c r="AD56" s="1063"/>
      <c r="AE56" s="1072"/>
      <c r="AF56" s="1073"/>
      <c r="AG56" s="1074"/>
      <c r="AH56" s="1074"/>
      <c r="AI56" s="1074"/>
      <c r="AJ56" s="1075"/>
      <c r="AK56" s="1062"/>
      <c r="AL56" s="1063"/>
      <c r="AM56" s="1063"/>
      <c r="AN56" s="1063"/>
      <c r="AO56" s="1063"/>
      <c r="AP56" s="1063"/>
      <c r="AQ56" s="1063"/>
      <c r="AR56" s="1063"/>
      <c r="AS56" s="1063"/>
      <c r="AT56" s="1063"/>
      <c r="AU56" s="1063"/>
      <c r="AV56" s="1063"/>
      <c r="AW56" s="1063"/>
      <c r="AX56" s="1063"/>
      <c r="AY56" s="1063"/>
      <c r="AZ56" s="1064"/>
      <c r="BA56" s="1064"/>
      <c r="BB56" s="1064"/>
      <c r="BC56" s="1064"/>
      <c r="BD56" s="1064"/>
      <c r="BE56" s="1008"/>
      <c r="BF56" s="1008"/>
      <c r="BG56" s="1008"/>
      <c r="BH56" s="1008"/>
      <c r="BI56" s="1009"/>
      <c r="BJ56" s="232"/>
      <c r="BK56" s="232"/>
      <c r="BL56" s="232"/>
      <c r="BM56" s="232"/>
      <c r="BN56" s="232"/>
      <c r="BO56" s="241"/>
      <c r="BP56" s="241"/>
      <c r="BQ56" s="238">
        <v>50</v>
      </c>
      <c r="BR56" s="239"/>
      <c r="BS56" s="1030"/>
      <c r="BT56" s="1031"/>
      <c r="BU56" s="1031"/>
      <c r="BV56" s="1031"/>
      <c r="BW56" s="1031"/>
      <c r="BX56" s="1031"/>
      <c r="BY56" s="1031"/>
      <c r="BZ56" s="1031"/>
      <c r="CA56" s="1031"/>
      <c r="CB56" s="1031"/>
      <c r="CC56" s="1031"/>
      <c r="CD56" s="1031"/>
      <c r="CE56" s="1031"/>
      <c r="CF56" s="1031"/>
      <c r="CG56" s="1052"/>
      <c r="CH56" s="1027"/>
      <c r="CI56" s="1028"/>
      <c r="CJ56" s="1028"/>
      <c r="CK56" s="1028"/>
      <c r="CL56" s="1029"/>
      <c r="CM56" s="1027"/>
      <c r="CN56" s="1028"/>
      <c r="CO56" s="1028"/>
      <c r="CP56" s="1028"/>
      <c r="CQ56" s="1029"/>
      <c r="CR56" s="1027"/>
      <c r="CS56" s="1028"/>
      <c r="CT56" s="1028"/>
      <c r="CU56" s="1028"/>
      <c r="CV56" s="1029"/>
      <c r="CW56" s="1027"/>
      <c r="CX56" s="1028"/>
      <c r="CY56" s="1028"/>
      <c r="CZ56" s="1028"/>
      <c r="DA56" s="1029"/>
      <c r="DB56" s="1027"/>
      <c r="DC56" s="1028"/>
      <c r="DD56" s="1028"/>
      <c r="DE56" s="1028"/>
      <c r="DF56" s="1029"/>
      <c r="DG56" s="1027"/>
      <c r="DH56" s="1028"/>
      <c r="DI56" s="1028"/>
      <c r="DJ56" s="1028"/>
      <c r="DK56" s="1029"/>
      <c r="DL56" s="1027"/>
      <c r="DM56" s="1028"/>
      <c r="DN56" s="1028"/>
      <c r="DO56" s="1028"/>
      <c r="DP56" s="1029"/>
      <c r="DQ56" s="1027"/>
      <c r="DR56" s="1028"/>
      <c r="DS56" s="1028"/>
      <c r="DT56" s="1028"/>
      <c r="DU56" s="1029"/>
      <c r="DV56" s="1030"/>
      <c r="DW56" s="1031"/>
      <c r="DX56" s="1031"/>
      <c r="DY56" s="1031"/>
      <c r="DZ56" s="1032"/>
      <c r="EA56" s="230"/>
    </row>
    <row r="57" spans="1:131" ht="26.25" customHeight="1" x14ac:dyDescent="0.15">
      <c r="A57" s="238">
        <v>30</v>
      </c>
      <c r="B57" s="1068"/>
      <c r="C57" s="1069"/>
      <c r="D57" s="1069"/>
      <c r="E57" s="1069"/>
      <c r="F57" s="1069"/>
      <c r="G57" s="1069"/>
      <c r="H57" s="1069"/>
      <c r="I57" s="1069"/>
      <c r="J57" s="1069"/>
      <c r="K57" s="1069"/>
      <c r="L57" s="1069"/>
      <c r="M57" s="1069"/>
      <c r="N57" s="1069"/>
      <c r="O57" s="1069"/>
      <c r="P57" s="1070"/>
      <c r="Q57" s="1071"/>
      <c r="R57" s="1063"/>
      <c r="S57" s="1063"/>
      <c r="T57" s="1063"/>
      <c r="U57" s="1063"/>
      <c r="V57" s="1063"/>
      <c r="W57" s="1063"/>
      <c r="X57" s="1063"/>
      <c r="Y57" s="1063"/>
      <c r="Z57" s="1063"/>
      <c r="AA57" s="1063"/>
      <c r="AB57" s="1063"/>
      <c r="AC57" s="1063"/>
      <c r="AD57" s="1063"/>
      <c r="AE57" s="1072"/>
      <c r="AF57" s="1073"/>
      <c r="AG57" s="1074"/>
      <c r="AH57" s="1074"/>
      <c r="AI57" s="1074"/>
      <c r="AJ57" s="1075"/>
      <c r="AK57" s="1062"/>
      <c r="AL57" s="1063"/>
      <c r="AM57" s="1063"/>
      <c r="AN57" s="1063"/>
      <c r="AO57" s="1063"/>
      <c r="AP57" s="1063"/>
      <c r="AQ57" s="1063"/>
      <c r="AR57" s="1063"/>
      <c r="AS57" s="1063"/>
      <c r="AT57" s="1063"/>
      <c r="AU57" s="1063"/>
      <c r="AV57" s="1063"/>
      <c r="AW57" s="1063"/>
      <c r="AX57" s="1063"/>
      <c r="AY57" s="1063"/>
      <c r="AZ57" s="1064"/>
      <c r="BA57" s="1064"/>
      <c r="BB57" s="1064"/>
      <c r="BC57" s="1064"/>
      <c r="BD57" s="1064"/>
      <c r="BE57" s="1008"/>
      <c r="BF57" s="1008"/>
      <c r="BG57" s="1008"/>
      <c r="BH57" s="1008"/>
      <c r="BI57" s="1009"/>
      <c r="BJ57" s="232"/>
      <c r="BK57" s="232"/>
      <c r="BL57" s="232"/>
      <c r="BM57" s="232"/>
      <c r="BN57" s="232"/>
      <c r="BO57" s="241"/>
      <c r="BP57" s="241"/>
      <c r="BQ57" s="238">
        <v>51</v>
      </c>
      <c r="BR57" s="239"/>
      <c r="BS57" s="1030"/>
      <c r="BT57" s="1031"/>
      <c r="BU57" s="1031"/>
      <c r="BV57" s="1031"/>
      <c r="BW57" s="1031"/>
      <c r="BX57" s="1031"/>
      <c r="BY57" s="1031"/>
      <c r="BZ57" s="1031"/>
      <c r="CA57" s="1031"/>
      <c r="CB57" s="1031"/>
      <c r="CC57" s="1031"/>
      <c r="CD57" s="1031"/>
      <c r="CE57" s="1031"/>
      <c r="CF57" s="1031"/>
      <c r="CG57" s="1052"/>
      <c r="CH57" s="1027"/>
      <c r="CI57" s="1028"/>
      <c r="CJ57" s="1028"/>
      <c r="CK57" s="1028"/>
      <c r="CL57" s="1029"/>
      <c r="CM57" s="1027"/>
      <c r="CN57" s="1028"/>
      <c r="CO57" s="1028"/>
      <c r="CP57" s="1028"/>
      <c r="CQ57" s="1029"/>
      <c r="CR57" s="1027"/>
      <c r="CS57" s="1028"/>
      <c r="CT57" s="1028"/>
      <c r="CU57" s="1028"/>
      <c r="CV57" s="1029"/>
      <c r="CW57" s="1027"/>
      <c r="CX57" s="1028"/>
      <c r="CY57" s="1028"/>
      <c r="CZ57" s="1028"/>
      <c r="DA57" s="1029"/>
      <c r="DB57" s="1027"/>
      <c r="DC57" s="1028"/>
      <c r="DD57" s="1028"/>
      <c r="DE57" s="1028"/>
      <c r="DF57" s="1029"/>
      <c r="DG57" s="1027"/>
      <c r="DH57" s="1028"/>
      <c r="DI57" s="1028"/>
      <c r="DJ57" s="1028"/>
      <c r="DK57" s="1029"/>
      <c r="DL57" s="1027"/>
      <c r="DM57" s="1028"/>
      <c r="DN57" s="1028"/>
      <c r="DO57" s="1028"/>
      <c r="DP57" s="1029"/>
      <c r="DQ57" s="1027"/>
      <c r="DR57" s="1028"/>
      <c r="DS57" s="1028"/>
      <c r="DT57" s="1028"/>
      <c r="DU57" s="1029"/>
      <c r="DV57" s="1030"/>
      <c r="DW57" s="1031"/>
      <c r="DX57" s="1031"/>
      <c r="DY57" s="1031"/>
      <c r="DZ57" s="1032"/>
      <c r="EA57" s="230"/>
    </row>
    <row r="58" spans="1:131" ht="26.25" customHeight="1" x14ac:dyDescent="0.15">
      <c r="A58" s="238">
        <v>31</v>
      </c>
      <c r="B58" s="1068"/>
      <c r="C58" s="1069"/>
      <c r="D58" s="1069"/>
      <c r="E58" s="1069"/>
      <c r="F58" s="1069"/>
      <c r="G58" s="1069"/>
      <c r="H58" s="1069"/>
      <c r="I58" s="1069"/>
      <c r="J58" s="1069"/>
      <c r="K58" s="1069"/>
      <c r="L58" s="1069"/>
      <c r="M58" s="1069"/>
      <c r="N58" s="1069"/>
      <c r="O58" s="1069"/>
      <c r="P58" s="1070"/>
      <c r="Q58" s="1071"/>
      <c r="R58" s="1063"/>
      <c r="S58" s="1063"/>
      <c r="T58" s="1063"/>
      <c r="U58" s="1063"/>
      <c r="V58" s="1063"/>
      <c r="W58" s="1063"/>
      <c r="X58" s="1063"/>
      <c r="Y58" s="1063"/>
      <c r="Z58" s="1063"/>
      <c r="AA58" s="1063"/>
      <c r="AB58" s="1063"/>
      <c r="AC58" s="1063"/>
      <c r="AD58" s="1063"/>
      <c r="AE58" s="1072"/>
      <c r="AF58" s="1073"/>
      <c r="AG58" s="1074"/>
      <c r="AH58" s="1074"/>
      <c r="AI58" s="1074"/>
      <c r="AJ58" s="1075"/>
      <c r="AK58" s="1062"/>
      <c r="AL58" s="1063"/>
      <c r="AM58" s="1063"/>
      <c r="AN58" s="1063"/>
      <c r="AO58" s="1063"/>
      <c r="AP58" s="1063"/>
      <c r="AQ58" s="1063"/>
      <c r="AR58" s="1063"/>
      <c r="AS58" s="1063"/>
      <c r="AT58" s="1063"/>
      <c r="AU58" s="1063"/>
      <c r="AV58" s="1063"/>
      <c r="AW58" s="1063"/>
      <c r="AX58" s="1063"/>
      <c r="AY58" s="1063"/>
      <c r="AZ58" s="1064"/>
      <c r="BA58" s="1064"/>
      <c r="BB58" s="1064"/>
      <c r="BC58" s="1064"/>
      <c r="BD58" s="1064"/>
      <c r="BE58" s="1008"/>
      <c r="BF58" s="1008"/>
      <c r="BG58" s="1008"/>
      <c r="BH58" s="1008"/>
      <c r="BI58" s="1009"/>
      <c r="BJ58" s="232"/>
      <c r="BK58" s="232"/>
      <c r="BL58" s="232"/>
      <c r="BM58" s="232"/>
      <c r="BN58" s="232"/>
      <c r="BO58" s="241"/>
      <c r="BP58" s="241"/>
      <c r="BQ58" s="238">
        <v>52</v>
      </c>
      <c r="BR58" s="239"/>
      <c r="BS58" s="1030"/>
      <c r="BT58" s="1031"/>
      <c r="BU58" s="1031"/>
      <c r="BV58" s="1031"/>
      <c r="BW58" s="1031"/>
      <c r="BX58" s="1031"/>
      <c r="BY58" s="1031"/>
      <c r="BZ58" s="1031"/>
      <c r="CA58" s="1031"/>
      <c r="CB58" s="1031"/>
      <c r="CC58" s="1031"/>
      <c r="CD58" s="1031"/>
      <c r="CE58" s="1031"/>
      <c r="CF58" s="1031"/>
      <c r="CG58" s="1052"/>
      <c r="CH58" s="1027"/>
      <c r="CI58" s="1028"/>
      <c r="CJ58" s="1028"/>
      <c r="CK58" s="1028"/>
      <c r="CL58" s="1029"/>
      <c r="CM58" s="1027"/>
      <c r="CN58" s="1028"/>
      <c r="CO58" s="1028"/>
      <c r="CP58" s="1028"/>
      <c r="CQ58" s="1029"/>
      <c r="CR58" s="1027"/>
      <c r="CS58" s="1028"/>
      <c r="CT58" s="1028"/>
      <c r="CU58" s="1028"/>
      <c r="CV58" s="1029"/>
      <c r="CW58" s="1027"/>
      <c r="CX58" s="1028"/>
      <c r="CY58" s="1028"/>
      <c r="CZ58" s="1028"/>
      <c r="DA58" s="1029"/>
      <c r="DB58" s="1027"/>
      <c r="DC58" s="1028"/>
      <c r="DD58" s="1028"/>
      <c r="DE58" s="1028"/>
      <c r="DF58" s="1029"/>
      <c r="DG58" s="1027"/>
      <c r="DH58" s="1028"/>
      <c r="DI58" s="1028"/>
      <c r="DJ58" s="1028"/>
      <c r="DK58" s="1029"/>
      <c r="DL58" s="1027"/>
      <c r="DM58" s="1028"/>
      <c r="DN58" s="1028"/>
      <c r="DO58" s="1028"/>
      <c r="DP58" s="1029"/>
      <c r="DQ58" s="1027"/>
      <c r="DR58" s="1028"/>
      <c r="DS58" s="1028"/>
      <c r="DT58" s="1028"/>
      <c r="DU58" s="1029"/>
      <c r="DV58" s="1030"/>
      <c r="DW58" s="1031"/>
      <c r="DX58" s="1031"/>
      <c r="DY58" s="1031"/>
      <c r="DZ58" s="1032"/>
      <c r="EA58" s="230"/>
    </row>
    <row r="59" spans="1:131" ht="26.25" customHeight="1" x14ac:dyDescent="0.15">
      <c r="A59" s="238">
        <v>32</v>
      </c>
      <c r="B59" s="1068"/>
      <c r="C59" s="1069"/>
      <c r="D59" s="1069"/>
      <c r="E59" s="1069"/>
      <c r="F59" s="1069"/>
      <c r="G59" s="1069"/>
      <c r="H59" s="1069"/>
      <c r="I59" s="1069"/>
      <c r="J59" s="1069"/>
      <c r="K59" s="1069"/>
      <c r="L59" s="1069"/>
      <c r="M59" s="1069"/>
      <c r="N59" s="1069"/>
      <c r="O59" s="1069"/>
      <c r="P59" s="1070"/>
      <c r="Q59" s="1071"/>
      <c r="R59" s="1063"/>
      <c r="S59" s="1063"/>
      <c r="T59" s="1063"/>
      <c r="U59" s="1063"/>
      <c r="V59" s="1063"/>
      <c r="W59" s="1063"/>
      <c r="X59" s="1063"/>
      <c r="Y59" s="1063"/>
      <c r="Z59" s="1063"/>
      <c r="AA59" s="1063"/>
      <c r="AB59" s="1063"/>
      <c r="AC59" s="1063"/>
      <c r="AD59" s="1063"/>
      <c r="AE59" s="1072"/>
      <c r="AF59" s="1073"/>
      <c r="AG59" s="1074"/>
      <c r="AH59" s="1074"/>
      <c r="AI59" s="1074"/>
      <c r="AJ59" s="1075"/>
      <c r="AK59" s="1062"/>
      <c r="AL59" s="1063"/>
      <c r="AM59" s="1063"/>
      <c r="AN59" s="1063"/>
      <c r="AO59" s="1063"/>
      <c r="AP59" s="1063"/>
      <c r="AQ59" s="1063"/>
      <c r="AR59" s="1063"/>
      <c r="AS59" s="1063"/>
      <c r="AT59" s="1063"/>
      <c r="AU59" s="1063"/>
      <c r="AV59" s="1063"/>
      <c r="AW59" s="1063"/>
      <c r="AX59" s="1063"/>
      <c r="AY59" s="1063"/>
      <c r="AZ59" s="1064"/>
      <c r="BA59" s="1064"/>
      <c r="BB59" s="1064"/>
      <c r="BC59" s="1064"/>
      <c r="BD59" s="1064"/>
      <c r="BE59" s="1008"/>
      <c r="BF59" s="1008"/>
      <c r="BG59" s="1008"/>
      <c r="BH59" s="1008"/>
      <c r="BI59" s="1009"/>
      <c r="BJ59" s="232"/>
      <c r="BK59" s="232"/>
      <c r="BL59" s="232"/>
      <c r="BM59" s="232"/>
      <c r="BN59" s="232"/>
      <c r="BO59" s="241"/>
      <c r="BP59" s="241"/>
      <c r="BQ59" s="238">
        <v>53</v>
      </c>
      <c r="BR59" s="239"/>
      <c r="BS59" s="1030"/>
      <c r="BT59" s="1031"/>
      <c r="BU59" s="1031"/>
      <c r="BV59" s="1031"/>
      <c r="BW59" s="1031"/>
      <c r="BX59" s="1031"/>
      <c r="BY59" s="1031"/>
      <c r="BZ59" s="1031"/>
      <c r="CA59" s="1031"/>
      <c r="CB59" s="1031"/>
      <c r="CC59" s="1031"/>
      <c r="CD59" s="1031"/>
      <c r="CE59" s="1031"/>
      <c r="CF59" s="1031"/>
      <c r="CG59" s="1052"/>
      <c r="CH59" s="1027"/>
      <c r="CI59" s="1028"/>
      <c r="CJ59" s="1028"/>
      <c r="CK59" s="1028"/>
      <c r="CL59" s="1029"/>
      <c r="CM59" s="1027"/>
      <c r="CN59" s="1028"/>
      <c r="CO59" s="1028"/>
      <c r="CP59" s="1028"/>
      <c r="CQ59" s="1029"/>
      <c r="CR59" s="1027"/>
      <c r="CS59" s="1028"/>
      <c r="CT59" s="1028"/>
      <c r="CU59" s="1028"/>
      <c r="CV59" s="1029"/>
      <c r="CW59" s="1027"/>
      <c r="CX59" s="1028"/>
      <c r="CY59" s="1028"/>
      <c r="CZ59" s="1028"/>
      <c r="DA59" s="1029"/>
      <c r="DB59" s="1027"/>
      <c r="DC59" s="1028"/>
      <c r="DD59" s="1028"/>
      <c r="DE59" s="1028"/>
      <c r="DF59" s="1029"/>
      <c r="DG59" s="1027"/>
      <c r="DH59" s="1028"/>
      <c r="DI59" s="1028"/>
      <c r="DJ59" s="1028"/>
      <c r="DK59" s="1029"/>
      <c r="DL59" s="1027"/>
      <c r="DM59" s="1028"/>
      <c r="DN59" s="1028"/>
      <c r="DO59" s="1028"/>
      <c r="DP59" s="1029"/>
      <c r="DQ59" s="1027"/>
      <c r="DR59" s="1028"/>
      <c r="DS59" s="1028"/>
      <c r="DT59" s="1028"/>
      <c r="DU59" s="1029"/>
      <c r="DV59" s="1030"/>
      <c r="DW59" s="1031"/>
      <c r="DX59" s="1031"/>
      <c r="DY59" s="1031"/>
      <c r="DZ59" s="1032"/>
      <c r="EA59" s="230"/>
    </row>
    <row r="60" spans="1:131" ht="26.25" customHeight="1" x14ac:dyDescent="0.15">
      <c r="A60" s="238">
        <v>33</v>
      </c>
      <c r="B60" s="1068"/>
      <c r="C60" s="1069"/>
      <c r="D60" s="1069"/>
      <c r="E60" s="1069"/>
      <c r="F60" s="1069"/>
      <c r="G60" s="1069"/>
      <c r="H60" s="1069"/>
      <c r="I60" s="1069"/>
      <c r="J60" s="1069"/>
      <c r="K60" s="1069"/>
      <c r="L60" s="1069"/>
      <c r="M60" s="1069"/>
      <c r="N60" s="1069"/>
      <c r="O60" s="1069"/>
      <c r="P60" s="1070"/>
      <c r="Q60" s="1071"/>
      <c r="R60" s="1063"/>
      <c r="S60" s="1063"/>
      <c r="T60" s="1063"/>
      <c r="U60" s="1063"/>
      <c r="V60" s="1063"/>
      <c r="W60" s="1063"/>
      <c r="X60" s="1063"/>
      <c r="Y60" s="1063"/>
      <c r="Z60" s="1063"/>
      <c r="AA60" s="1063"/>
      <c r="AB60" s="1063"/>
      <c r="AC60" s="1063"/>
      <c r="AD60" s="1063"/>
      <c r="AE60" s="1072"/>
      <c r="AF60" s="1073"/>
      <c r="AG60" s="1074"/>
      <c r="AH60" s="1074"/>
      <c r="AI60" s="1074"/>
      <c r="AJ60" s="1075"/>
      <c r="AK60" s="1062"/>
      <c r="AL60" s="1063"/>
      <c r="AM60" s="1063"/>
      <c r="AN60" s="1063"/>
      <c r="AO60" s="1063"/>
      <c r="AP60" s="1063"/>
      <c r="AQ60" s="1063"/>
      <c r="AR60" s="1063"/>
      <c r="AS60" s="1063"/>
      <c r="AT60" s="1063"/>
      <c r="AU60" s="1063"/>
      <c r="AV60" s="1063"/>
      <c r="AW60" s="1063"/>
      <c r="AX60" s="1063"/>
      <c r="AY60" s="1063"/>
      <c r="AZ60" s="1064"/>
      <c r="BA60" s="1064"/>
      <c r="BB60" s="1064"/>
      <c r="BC60" s="1064"/>
      <c r="BD60" s="1064"/>
      <c r="BE60" s="1008"/>
      <c r="BF60" s="1008"/>
      <c r="BG60" s="1008"/>
      <c r="BH60" s="1008"/>
      <c r="BI60" s="1009"/>
      <c r="BJ60" s="232"/>
      <c r="BK60" s="232"/>
      <c r="BL60" s="232"/>
      <c r="BM60" s="232"/>
      <c r="BN60" s="232"/>
      <c r="BO60" s="241"/>
      <c r="BP60" s="241"/>
      <c r="BQ60" s="238">
        <v>54</v>
      </c>
      <c r="BR60" s="239"/>
      <c r="BS60" s="1030"/>
      <c r="BT60" s="1031"/>
      <c r="BU60" s="1031"/>
      <c r="BV60" s="1031"/>
      <c r="BW60" s="1031"/>
      <c r="BX60" s="1031"/>
      <c r="BY60" s="1031"/>
      <c r="BZ60" s="1031"/>
      <c r="CA60" s="1031"/>
      <c r="CB60" s="1031"/>
      <c r="CC60" s="1031"/>
      <c r="CD60" s="1031"/>
      <c r="CE60" s="1031"/>
      <c r="CF60" s="1031"/>
      <c r="CG60" s="1052"/>
      <c r="CH60" s="1027"/>
      <c r="CI60" s="1028"/>
      <c r="CJ60" s="1028"/>
      <c r="CK60" s="1028"/>
      <c r="CL60" s="1029"/>
      <c r="CM60" s="1027"/>
      <c r="CN60" s="1028"/>
      <c r="CO60" s="1028"/>
      <c r="CP60" s="1028"/>
      <c r="CQ60" s="1029"/>
      <c r="CR60" s="1027"/>
      <c r="CS60" s="1028"/>
      <c r="CT60" s="1028"/>
      <c r="CU60" s="1028"/>
      <c r="CV60" s="1029"/>
      <c r="CW60" s="1027"/>
      <c r="CX60" s="1028"/>
      <c r="CY60" s="1028"/>
      <c r="CZ60" s="1028"/>
      <c r="DA60" s="1029"/>
      <c r="DB60" s="1027"/>
      <c r="DC60" s="1028"/>
      <c r="DD60" s="1028"/>
      <c r="DE60" s="1028"/>
      <c r="DF60" s="1029"/>
      <c r="DG60" s="1027"/>
      <c r="DH60" s="1028"/>
      <c r="DI60" s="1028"/>
      <c r="DJ60" s="1028"/>
      <c r="DK60" s="1029"/>
      <c r="DL60" s="1027"/>
      <c r="DM60" s="1028"/>
      <c r="DN60" s="1028"/>
      <c r="DO60" s="1028"/>
      <c r="DP60" s="1029"/>
      <c r="DQ60" s="1027"/>
      <c r="DR60" s="1028"/>
      <c r="DS60" s="1028"/>
      <c r="DT60" s="1028"/>
      <c r="DU60" s="1029"/>
      <c r="DV60" s="1030"/>
      <c r="DW60" s="1031"/>
      <c r="DX60" s="1031"/>
      <c r="DY60" s="1031"/>
      <c r="DZ60" s="1032"/>
      <c r="EA60" s="230"/>
    </row>
    <row r="61" spans="1:131" ht="26.25" customHeight="1" thickBot="1" x14ac:dyDescent="0.2">
      <c r="A61" s="238">
        <v>34</v>
      </c>
      <c r="B61" s="1068"/>
      <c r="C61" s="1069"/>
      <c r="D61" s="1069"/>
      <c r="E61" s="1069"/>
      <c r="F61" s="1069"/>
      <c r="G61" s="1069"/>
      <c r="H61" s="1069"/>
      <c r="I61" s="1069"/>
      <c r="J61" s="1069"/>
      <c r="K61" s="1069"/>
      <c r="L61" s="1069"/>
      <c r="M61" s="1069"/>
      <c r="N61" s="1069"/>
      <c r="O61" s="1069"/>
      <c r="P61" s="1070"/>
      <c r="Q61" s="1071"/>
      <c r="R61" s="1063"/>
      <c r="S61" s="1063"/>
      <c r="T61" s="1063"/>
      <c r="U61" s="1063"/>
      <c r="V61" s="1063"/>
      <c r="W61" s="1063"/>
      <c r="X61" s="1063"/>
      <c r="Y61" s="1063"/>
      <c r="Z61" s="1063"/>
      <c r="AA61" s="1063"/>
      <c r="AB61" s="1063"/>
      <c r="AC61" s="1063"/>
      <c r="AD61" s="1063"/>
      <c r="AE61" s="1072"/>
      <c r="AF61" s="1073"/>
      <c r="AG61" s="1074"/>
      <c r="AH61" s="1074"/>
      <c r="AI61" s="1074"/>
      <c r="AJ61" s="1075"/>
      <c r="AK61" s="1062"/>
      <c r="AL61" s="1063"/>
      <c r="AM61" s="1063"/>
      <c r="AN61" s="1063"/>
      <c r="AO61" s="1063"/>
      <c r="AP61" s="1063"/>
      <c r="AQ61" s="1063"/>
      <c r="AR61" s="1063"/>
      <c r="AS61" s="1063"/>
      <c r="AT61" s="1063"/>
      <c r="AU61" s="1063"/>
      <c r="AV61" s="1063"/>
      <c r="AW61" s="1063"/>
      <c r="AX61" s="1063"/>
      <c r="AY61" s="1063"/>
      <c r="AZ61" s="1064"/>
      <c r="BA61" s="1064"/>
      <c r="BB61" s="1064"/>
      <c r="BC61" s="1064"/>
      <c r="BD61" s="1064"/>
      <c r="BE61" s="1008"/>
      <c r="BF61" s="1008"/>
      <c r="BG61" s="1008"/>
      <c r="BH61" s="1008"/>
      <c r="BI61" s="1009"/>
      <c r="BJ61" s="232"/>
      <c r="BK61" s="232"/>
      <c r="BL61" s="232"/>
      <c r="BM61" s="232"/>
      <c r="BN61" s="232"/>
      <c r="BO61" s="241"/>
      <c r="BP61" s="241"/>
      <c r="BQ61" s="238">
        <v>55</v>
      </c>
      <c r="BR61" s="239"/>
      <c r="BS61" s="1030"/>
      <c r="BT61" s="1031"/>
      <c r="BU61" s="1031"/>
      <c r="BV61" s="1031"/>
      <c r="BW61" s="1031"/>
      <c r="BX61" s="1031"/>
      <c r="BY61" s="1031"/>
      <c r="BZ61" s="1031"/>
      <c r="CA61" s="1031"/>
      <c r="CB61" s="1031"/>
      <c r="CC61" s="1031"/>
      <c r="CD61" s="1031"/>
      <c r="CE61" s="1031"/>
      <c r="CF61" s="1031"/>
      <c r="CG61" s="1052"/>
      <c r="CH61" s="1027"/>
      <c r="CI61" s="1028"/>
      <c r="CJ61" s="1028"/>
      <c r="CK61" s="1028"/>
      <c r="CL61" s="1029"/>
      <c r="CM61" s="1027"/>
      <c r="CN61" s="1028"/>
      <c r="CO61" s="1028"/>
      <c r="CP61" s="1028"/>
      <c r="CQ61" s="1029"/>
      <c r="CR61" s="1027"/>
      <c r="CS61" s="1028"/>
      <c r="CT61" s="1028"/>
      <c r="CU61" s="1028"/>
      <c r="CV61" s="1029"/>
      <c r="CW61" s="1027"/>
      <c r="CX61" s="1028"/>
      <c r="CY61" s="1028"/>
      <c r="CZ61" s="1028"/>
      <c r="DA61" s="1029"/>
      <c r="DB61" s="1027"/>
      <c r="DC61" s="1028"/>
      <c r="DD61" s="1028"/>
      <c r="DE61" s="1028"/>
      <c r="DF61" s="1029"/>
      <c r="DG61" s="1027"/>
      <c r="DH61" s="1028"/>
      <c r="DI61" s="1028"/>
      <c r="DJ61" s="1028"/>
      <c r="DK61" s="1029"/>
      <c r="DL61" s="1027"/>
      <c r="DM61" s="1028"/>
      <c r="DN61" s="1028"/>
      <c r="DO61" s="1028"/>
      <c r="DP61" s="1029"/>
      <c r="DQ61" s="1027"/>
      <c r="DR61" s="1028"/>
      <c r="DS61" s="1028"/>
      <c r="DT61" s="1028"/>
      <c r="DU61" s="1029"/>
      <c r="DV61" s="1030"/>
      <c r="DW61" s="1031"/>
      <c r="DX61" s="1031"/>
      <c r="DY61" s="1031"/>
      <c r="DZ61" s="1032"/>
      <c r="EA61" s="230"/>
    </row>
    <row r="62" spans="1:131" ht="26.25" customHeight="1" x14ac:dyDescent="0.15">
      <c r="A62" s="238">
        <v>35</v>
      </c>
      <c r="B62" s="1068"/>
      <c r="C62" s="1069"/>
      <c r="D62" s="1069"/>
      <c r="E62" s="1069"/>
      <c r="F62" s="1069"/>
      <c r="G62" s="1069"/>
      <c r="H62" s="1069"/>
      <c r="I62" s="1069"/>
      <c r="J62" s="1069"/>
      <c r="K62" s="1069"/>
      <c r="L62" s="1069"/>
      <c r="M62" s="1069"/>
      <c r="N62" s="1069"/>
      <c r="O62" s="1069"/>
      <c r="P62" s="1070"/>
      <c r="Q62" s="1071"/>
      <c r="R62" s="1063"/>
      <c r="S62" s="1063"/>
      <c r="T62" s="1063"/>
      <c r="U62" s="1063"/>
      <c r="V62" s="1063"/>
      <c r="W62" s="1063"/>
      <c r="X62" s="1063"/>
      <c r="Y62" s="1063"/>
      <c r="Z62" s="1063"/>
      <c r="AA62" s="1063"/>
      <c r="AB62" s="1063"/>
      <c r="AC62" s="1063"/>
      <c r="AD62" s="1063"/>
      <c r="AE62" s="1072"/>
      <c r="AF62" s="1073"/>
      <c r="AG62" s="1074"/>
      <c r="AH62" s="1074"/>
      <c r="AI62" s="1074"/>
      <c r="AJ62" s="1075"/>
      <c r="AK62" s="1062"/>
      <c r="AL62" s="1063"/>
      <c r="AM62" s="1063"/>
      <c r="AN62" s="1063"/>
      <c r="AO62" s="1063"/>
      <c r="AP62" s="1063"/>
      <c r="AQ62" s="1063"/>
      <c r="AR62" s="1063"/>
      <c r="AS62" s="1063"/>
      <c r="AT62" s="1063"/>
      <c r="AU62" s="1063"/>
      <c r="AV62" s="1063"/>
      <c r="AW62" s="1063"/>
      <c r="AX62" s="1063"/>
      <c r="AY62" s="1063"/>
      <c r="AZ62" s="1064"/>
      <c r="BA62" s="1064"/>
      <c r="BB62" s="1064"/>
      <c r="BC62" s="1064"/>
      <c r="BD62" s="1064"/>
      <c r="BE62" s="1008"/>
      <c r="BF62" s="1008"/>
      <c r="BG62" s="1008"/>
      <c r="BH62" s="1008"/>
      <c r="BI62" s="1009"/>
      <c r="BJ62" s="1065" t="s">
        <v>417</v>
      </c>
      <c r="BK62" s="1066"/>
      <c r="BL62" s="1066"/>
      <c r="BM62" s="1066"/>
      <c r="BN62" s="1067"/>
      <c r="BO62" s="241"/>
      <c r="BP62" s="241"/>
      <c r="BQ62" s="238">
        <v>56</v>
      </c>
      <c r="BR62" s="239"/>
      <c r="BS62" s="1030"/>
      <c r="BT62" s="1031"/>
      <c r="BU62" s="1031"/>
      <c r="BV62" s="1031"/>
      <c r="BW62" s="1031"/>
      <c r="BX62" s="1031"/>
      <c r="BY62" s="1031"/>
      <c r="BZ62" s="1031"/>
      <c r="CA62" s="1031"/>
      <c r="CB62" s="1031"/>
      <c r="CC62" s="1031"/>
      <c r="CD62" s="1031"/>
      <c r="CE62" s="1031"/>
      <c r="CF62" s="1031"/>
      <c r="CG62" s="1052"/>
      <c r="CH62" s="1027"/>
      <c r="CI62" s="1028"/>
      <c r="CJ62" s="1028"/>
      <c r="CK62" s="1028"/>
      <c r="CL62" s="1029"/>
      <c r="CM62" s="1027"/>
      <c r="CN62" s="1028"/>
      <c r="CO62" s="1028"/>
      <c r="CP62" s="1028"/>
      <c r="CQ62" s="1029"/>
      <c r="CR62" s="1027"/>
      <c r="CS62" s="1028"/>
      <c r="CT62" s="1028"/>
      <c r="CU62" s="1028"/>
      <c r="CV62" s="1029"/>
      <c r="CW62" s="1027"/>
      <c r="CX62" s="1028"/>
      <c r="CY62" s="1028"/>
      <c r="CZ62" s="1028"/>
      <c r="DA62" s="1029"/>
      <c r="DB62" s="1027"/>
      <c r="DC62" s="1028"/>
      <c r="DD62" s="1028"/>
      <c r="DE62" s="1028"/>
      <c r="DF62" s="1029"/>
      <c r="DG62" s="1027"/>
      <c r="DH62" s="1028"/>
      <c r="DI62" s="1028"/>
      <c r="DJ62" s="1028"/>
      <c r="DK62" s="1029"/>
      <c r="DL62" s="1027"/>
      <c r="DM62" s="1028"/>
      <c r="DN62" s="1028"/>
      <c r="DO62" s="1028"/>
      <c r="DP62" s="1029"/>
      <c r="DQ62" s="1027"/>
      <c r="DR62" s="1028"/>
      <c r="DS62" s="1028"/>
      <c r="DT62" s="1028"/>
      <c r="DU62" s="1029"/>
      <c r="DV62" s="1030"/>
      <c r="DW62" s="1031"/>
      <c r="DX62" s="1031"/>
      <c r="DY62" s="1031"/>
      <c r="DZ62" s="1032"/>
      <c r="EA62" s="230"/>
    </row>
    <row r="63" spans="1:131" ht="26.25" customHeight="1" thickBot="1" x14ac:dyDescent="0.2">
      <c r="A63" s="240" t="s">
        <v>394</v>
      </c>
      <c r="B63" s="973" t="s">
        <v>418</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8"/>
      <c r="AF63" s="1059">
        <v>26738</v>
      </c>
      <c r="AG63" s="995"/>
      <c r="AH63" s="995"/>
      <c r="AI63" s="995"/>
      <c r="AJ63" s="1060"/>
      <c r="AK63" s="1061"/>
      <c r="AL63" s="999"/>
      <c r="AM63" s="999"/>
      <c r="AN63" s="999"/>
      <c r="AO63" s="999"/>
      <c r="AP63" s="995"/>
      <c r="AQ63" s="995"/>
      <c r="AR63" s="995"/>
      <c r="AS63" s="995"/>
      <c r="AT63" s="995"/>
      <c r="AU63" s="995"/>
      <c r="AV63" s="995"/>
      <c r="AW63" s="995"/>
      <c r="AX63" s="995"/>
      <c r="AY63" s="995"/>
      <c r="AZ63" s="1055"/>
      <c r="BA63" s="1055"/>
      <c r="BB63" s="1055"/>
      <c r="BC63" s="1055"/>
      <c r="BD63" s="1055"/>
      <c r="BE63" s="996"/>
      <c r="BF63" s="996"/>
      <c r="BG63" s="996"/>
      <c r="BH63" s="996"/>
      <c r="BI63" s="997"/>
      <c r="BJ63" s="1056" t="s">
        <v>235</v>
      </c>
      <c r="BK63" s="989"/>
      <c r="BL63" s="989"/>
      <c r="BM63" s="989"/>
      <c r="BN63" s="1057"/>
      <c r="BO63" s="241"/>
      <c r="BP63" s="241"/>
      <c r="BQ63" s="238">
        <v>57</v>
      </c>
      <c r="BR63" s="239"/>
      <c r="BS63" s="1030"/>
      <c r="BT63" s="1031"/>
      <c r="BU63" s="1031"/>
      <c r="BV63" s="1031"/>
      <c r="BW63" s="1031"/>
      <c r="BX63" s="1031"/>
      <c r="BY63" s="1031"/>
      <c r="BZ63" s="1031"/>
      <c r="CA63" s="1031"/>
      <c r="CB63" s="1031"/>
      <c r="CC63" s="1031"/>
      <c r="CD63" s="1031"/>
      <c r="CE63" s="1031"/>
      <c r="CF63" s="1031"/>
      <c r="CG63" s="1052"/>
      <c r="CH63" s="1027"/>
      <c r="CI63" s="1028"/>
      <c r="CJ63" s="1028"/>
      <c r="CK63" s="1028"/>
      <c r="CL63" s="1029"/>
      <c r="CM63" s="1027"/>
      <c r="CN63" s="1028"/>
      <c r="CO63" s="1028"/>
      <c r="CP63" s="1028"/>
      <c r="CQ63" s="1029"/>
      <c r="CR63" s="1027"/>
      <c r="CS63" s="1028"/>
      <c r="CT63" s="1028"/>
      <c r="CU63" s="1028"/>
      <c r="CV63" s="1029"/>
      <c r="CW63" s="1027"/>
      <c r="CX63" s="1028"/>
      <c r="CY63" s="1028"/>
      <c r="CZ63" s="1028"/>
      <c r="DA63" s="1029"/>
      <c r="DB63" s="1027"/>
      <c r="DC63" s="1028"/>
      <c r="DD63" s="1028"/>
      <c r="DE63" s="1028"/>
      <c r="DF63" s="1029"/>
      <c r="DG63" s="1027"/>
      <c r="DH63" s="1028"/>
      <c r="DI63" s="1028"/>
      <c r="DJ63" s="1028"/>
      <c r="DK63" s="1029"/>
      <c r="DL63" s="1027"/>
      <c r="DM63" s="1028"/>
      <c r="DN63" s="1028"/>
      <c r="DO63" s="1028"/>
      <c r="DP63" s="1029"/>
      <c r="DQ63" s="1027"/>
      <c r="DR63" s="1028"/>
      <c r="DS63" s="1028"/>
      <c r="DT63" s="1028"/>
      <c r="DU63" s="1029"/>
      <c r="DV63" s="1030"/>
      <c r="DW63" s="1031"/>
      <c r="DX63" s="1031"/>
      <c r="DY63" s="1031"/>
      <c r="DZ63" s="1032"/>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30"/>
      <c r="BT64" s="1031"/>
      <c r="BU64" s="1031"/>
      <c r="BV64" s="1031"/>
      <c r="BW64" s="1031"/>
      <c r="BX64" s="1031"/>
      <c r="BY64" s="1031"/>
      <c r="BZ64" s="1031"/>
      <c r="CA64" s="1031"/>
      <c r="CB64" s="1031"/>
      <c r="CC64" s="1031"/>
      <c r="CD64" s="1031"/>
      <c r="CE64" s="1031"/>
      <c r="CF64" s="1031"/>
      <c r="CG64" s="1052"/>
      <c r="CH64" s="1027"/>
      <c r="CI64" s="1028"/>
      <c r="CJ64" s="1028"/>
      <c r="CK64" s="1028"/>
      <c r="CL64" s="1029"/>
      <c r="CM64" s="1027"/>
      <c r="CN64" s="1028"/>
      <c r="CO64" s="1028"/>
      <c r="CP64" s="1028"/>
      <c r="CQ64" s="1029"/>
      <c r="CR64" s="1027"/>
      <c r="CS64" s="1028"/>
      <c r="CT64" s="1028"/>
      <c r="CU64" s="1028"/>
      <c r="CV64" s="1029"/>
      <c r="CW64" s="1027"/>
      <c r="CX64" s="1028"/>
      <c r="CY64" s="1028"/>
      <c r="CZ64" s="1028"/>
      <c r="DA64" s="1029"/>
      <c r="DB64" s="1027"/>
      <c r="DC64" s="1028"/>
      <c r="DD64" s="1028"/>
      <c r="DE64" s="1028"/>
      <c r="DF64" s="1029"/>
      <c r="DG64" s="1027"/>
      <c r="DH64" s="1028"/>
      <c r="DI64" s="1028"/>
      <c r="DJ64" s="1028"/>
      <c r="DK64" s="1029"/>
      <c r="DL64" s="1027"/>
      <c r="DM64" s="1028"/>
      <c r="DN64" s="1028"/>
      <c r="DO64" s="1028"/>
      <c r="DP64" s="1029"/>
      <c r="DQ64" s="1027"/>
      <c r="DR64" s="1028"/>
      <c r="DS64" s="1028"/>
      <c r="DT64" s="1028"/>
      <c r="DU64" s="1029"/>
      <c r="DV64" s="1030"/>
      <c r="DW64" s="1031"/>
      <c r="DX64" s="1031"/>
      <c r="DY64" s="1031"/>
      <c r="DZ64" s="1032"/>
      <c r="EA64" s="230"/>
    </row>
    <row r="65" spans="1:131" ht="26.25" customHeight="1" thickBot="1" x14ac:dyDescent="0.2">
      <c r="A65" s="232" t="s">
        <v>419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30"/>
      <c r="BT65" s="1031"/>
      <c r="BU65" s="1031"/>
      <c r="BV65" s="1031"/>
      <c r="BW65" s="1031"/>
      <c r="BX65" s="1031"/>
      <c r="BY65" s="1031"/>
      <c r="BZ65" s="1031"/>
      <c r="CA65" s="1031"/>
      <c r="CB65" s="1031"/>
      <c r="CC65" s="1031"/>
      <c r="CD65" s="1031"/>
      <c r="CE65" s="1031"/>
      <c r="CF65" s="1031"/>
      <c r="CG65" s="1052"/>
      <c r="CH65" s="1027"/>
      <c r="CI65" s="1028"/>
      <c r="CJ65" s="1028"/>
      <c r="CK65" s="1028"/>
      <c r="CL65" s="1029"/>
      <c r="CM65" s="1027"/>
      <c r="CN65" s="1028"/>
      <c r="CO65" s="1028"/>
      <c r="CP65" s="1028"/>
      <c r="CQ65" s="1029"/>
      <c r="CR65" s="1027"/>
      <c r="CS65" s="1028"/>
      <c r="CT65" s="1028"/>
      <c r="CU65" s="1028"/>
      <c r="CV65" s="1029"/>
      <c r="CW65" s="1027"/>
      <c r="CX65" s="1028"/>
      <c r="CY65" s="1028"/>
      <c r="CZ65" s="1028"/>
      <c r="DA65" s="1029"/>
      <c r="DB65" s="1027"/>
      <c r="DC65" s="1028"/>
      <c r="DD65" s="1028"/>
      <c r="DE65" s="1028"/>
      <c r="DF65" s="1029"/>
      <c r="DG65" s="1027"/>
      <c r="DH65" s="1028"/>
      <c r="DI65" s="1028"/>
      <c r="DJ65" s="1028"/>
      <c r="DK65" s="1029"/>
      <c r="DL65" s="1027"/>
      <c r="DM65" s="1028"/>
      <c r="DN65" s="1028"/>
      <c r="DO65" s="1028"/>
      <c r="DP65" s="1029"/>
      <c r="DQ65" s="1027"/>
      <c r="DR65" s="1028"/>
      <c r="DS65" s="1028"/>
      <c r="DT65" s="1028"/>
      <c r="DU65" s="1029"/>
      <c r="DV65" s="1030"/>
      <c r="DW65" s="1031"/>
      <c r="DX65" s="1031"/>
      <c r="DY65" s="1031"/>
      <c r="DZ65" s="1032"/>
      <c r="EA65" s="230"/>
    </row>
    <row r="66" spans="1:131" ht="26.25" customHeight="1" x14ac:dyDescent="0.15">
      <c r="A66" s="1033" t="s">
        <v>420</v>
      </c>
      <c r="B66" s="1034"/>
      <c r="C66" s="1034"/>
      <c r="D66" s="1034"/>
      <c r="E66" s="1034"/>
      <c r="F66" s="1034"/>
      <c r="G66" s="1034"/>
      <c r="H66" s="1034"/>
      <c r="I66" s="1034"/>
      <c r="J66" s="1034"/>
      <c r="K66" s="1034"/>
      <c r="L66" s="1034"/>
      <c r="M66" s="1034"/>
      <c r="N66" s="1034"/>
      <c r="O66" s="1034"/>
      <c r="P66" s="1035"/>
      <c r="Q66" s="1039" t="s">
        <v>398</v>
      </c>
      <c r="R66" s="1040"/>
      <c r="S66" s="1040"/>
      <c r="T66" s="1040"/>
      <c r="U66" s="1041"/>
      <c r="V66" s="1039" t="s">
        <v>399</v>
      </c>
      <c r="W66" s="1040"/>
      <c r="X66" s="1040"/>
      <c r="Y66" s="1040"/>
      <c r="Z66" s="1041"/>
      <c r="AA66" s="1039" t="s">
        <v>421</v>
      </c>
      <c r="AB66" s="1040"/>
      <c r="AC66" s="1040"/>
      <c r="AD66" s="1040"/>
      <c r="AE66" s="1041"/>
      <c r="AF66" s="1045" t="s">
        <v>422</v>
      </c>
      <c r="AG66" s="1046"/>
      <c r="AH66" s="1046"/>
      <c r="AI66" s="1046"/>
      <c r="AJ66" s="1047"/>
      <c r="AK66" s="1039" t="s">
        <v>402</v>
      </c>
      <c r="AL66" s="1034"/>
      <c r="AM66" s="1034"/>
      <c r="AN66" s="1034"/>
      <c r="AO66" s="1035"/>
      <c r="AP66" s="1039" t="s">
        <v>403</v>
      </c>
      <c r="AQ66" s="1040"/>
      <c r="AR66" s="1040"/>
      <c r="AS66" s="1040"/>
      <c r="AT66" s="1041"/>
      <c r="AU66" s="1039" t="s">
        <v>423</v>
      </c>
      <c r="AV66" s="1040"/>
      <c r="AW66" s="1040"/>
      <c r="AX66" s="1040"/>
      <c r="AY66" s="1041"/>
      <c r="AZ66" s="1039" t="s">
        <v>378</v>
      </c>
      <c r="BA66" s="1040"/>
      <c r="BB66" s="1040"/>
      <c r="BC66" s="1040"/>
      <c r="BD66" s="1053"/>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6"/>
      <c r="B67" s="1037"/>
      <c r="C67" s="1037"/>
      <c r="D67" s="1037"/>
      <c r="E67" s="1037"/>
      <c r="F67" s="1037"/>
      <c r="G67" s="1037"/>
      <c r="H67" s="1037"/>
      <c r="I67" s="1037"/>
      <c r="J67" s="1037"/>
      <c r="K67" s="1037"/>
      <c r="L67" s="1037"/>
      <c r="M67" s="1037"/>
      <c r="N67" s="1037"/>
      <c r="O67" s="1037"/>
      <c r="P67" s="1038"/>
      <c r="Q67" s="1042"/>
      <c r="R67" s="1043"/>
      <c r="S67" s="1043"/>
      <c r="T67" s="1043"/>
      <c r="U67" s="1044"/>
      <c r="V67" s="1042"/>
      <c r="W67" s="1043"/>
      <c r="X67" s="1043"/>
      <c r="Y67" s="1043"/>
      <c r="Z67" s="1044"/>
      <c r="AA67" s="1042"/>
      <c r="AB67" s="1043"/>
      <c r="AC67" s="1043"/>
      <c r="AD67" s="1043"/>
      <c r="AE67" s="1044"/>
      <c r="AF67" s="1048"/>
      <c r="AG67" s="1049"/>
      <c r="AH67" s="1049"/>
      <c r="AI67" s="1049"/>
      <c r="AJ67" s="1050"/>
      <c r="AK67" s="1051"/>
      <c r="AL67" s="1037"/>
      <c r="AM67" s="1037"/>
      <c r="AN67" s="1037"/>
      <c r="AO67" s="1038"/>
      <c r="AP67" s="1042"/>
      <c r="AQ67" s="1043"/>
      <c r="AR67" s="1043"/>
      <c r="AS67" s="1043"/>
      <c r="AT67" s="1044"/>
      <c r="AU67" s="1042"/>
      <c r="AV67" s="1043"/>
      <c r="AW67" s="1043"/>
      <c r="AX67" s="1043"/>
      <c r="AY67" s="1044"/>
      <c r="AZ67" s="1042"/>
      <c r="BA67" s="1043"/>
      <c r="BB67" s="1043"/>
      <c r="BC67" s="1043"/>
      <c r="BD67" s="1054"/>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3" t="s">
        <v>593</v>
      </c>
      <c r="C68" s="1024"/>
      <c r="D68" s="1024"/>
      <c r="E68" s="1024"/>
      <c r="F68" s="1024"/>
      <c r="G68" s="1024"/>
      <c r="H68" s="1024"/>
      <c r="I68" s="1024"/>
      <c r="J68" s="1024"/>
      <c r="K68" s="1024"/>
      <c r="L68" s="1024"/>
      <c r="M68" s="1024"/>
      <c r="N68" s="1024"/>
      <c r="O68" s="1024"/>
      <c r="P68" s="1025"/>
      <c r="Q68" s="1026">
        <v>284</v>
      </c>
      <c r="R68" s="1019"/>
      <c r="S68" s="1019"/>
      <c r="T68" s="1019"/>
      <c r="U68" s="1020"/>
      <c r="V68" s="1018">
        <v>269</v>
      </c>
      <c r="W68" s="1019"/>
      <c r="X68" s="1019"/>
      <c r="Y68" s="1019"/>
      <c r="Z68" s="1020"/>
      <c r="AA68" s="1018">
        <v>15</v>
      </c>
      <c r="AB68" s="1019"/>
      <c r="AC68" s="1019"/>
      <c r="AD68" s="1019"/>
      <c r="AE68" s="1020"/>
      <c r="AF68" s="1018">
        <v>15</v>
      </c>
      <c r="AG68" s="1019"/>
      <c r="AH68" s="1019"/>
      <c r="AI68" s="1019"/>
      <c r="AJ68" s="1020"/>
      <c r="AK68" s="1018">
        <v>31</v>
      </c>
      <c r="AL68" s="1019"/>
      <c r="AM68" s="1019"/>
      <c r="AN68" s="1019"/>
      <c r="AO68" s="1020"/>
      <c r="AP68" s="1018">
        <v>0</v>
      </c>
      <c r="AQ68" s="1019"/>
      <c r="AR68" s="1019"/>
      <c r="AS68" s="1019"/>
      <c r="AT68" s="1020"/>
      <c r="AU68" s="1018">
        <v>0</v>
      </c>
      <c r="AV68" s="1019"/>
      <c r="AW68" s="1019"/>
      <c r="AX68" s="1019"/>
      <c r="AY68" s="1020"/>
      <c r="AZ68" s="1021"/>
      <c r="BA68" s="1021"/>
      <c r="BB68" s="1021"/>
      <c r="BC68" s="1021"/>
      <c r="BD68" s="1022"/>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594</v>
      </c>
      <c r="C69" s="1011"/>
      <c r="D69" s="1011"/>
      <c r="E69" s="1011"/>
      <c r="F69" s="1011"/>
      <c r="G69" s="1011"/>
      <c r="H69" s="1011"/>
      <c r="I69" s="1011"/>
      <c r="J69" s="1011"/>
      <c r="K69" s="1011"/>
      <c r="L69" s="1011"/>
      <c r="M69" s="1011"/>
      <c r="N69" s="1011"/>
      <c r="O69" s="1011"/>
      <c r="P69" s="1012"/>
      <c r="Q69" s="1014">
        <v>230610</v>
      </c>
      <c r="R69" s="1015"/>
      <c r="S69" s="1015"/>
      <c r="T69" s="1015"/>
      <c r="U69" s="1016"/>
      <c r="V69" s="1017">
        <v>226088</v>
      </c>
      <c r="W69" s="1015"/>
      <c r="X69" s="1015"/>
      <c r="Y69" s="1015"/>
      <c r="Z69" s="1016"/>
      <c r="AA69" s="1017">
        <v>4522</v>
      </c>
      <c r="AB69" s="1015"/>
      <c r="AC69" s="1015"/>
      <c r="AD69" s="1015"/>
      <c r="AE69" s="1016"/>
      <c r="AF69" s="1017">
        <v>4522</v>
      </c>
      <c r="AG69" s="1015"/>
      <c r="AH69" s="1015"/>
      <c r="AI69" s="1015"/>
      <c r="AJ69" s="1016"/>
      <c r="AK69" s="1017">
        <v>41</v>
      </c>
      <c r="AL69" s="1015"/>
      <c r="AM69" s="1015"/>
      <c r="AN69" s="1015"/>
      <c r="AO69" s="1016"/>
      <c r="AP69" s="1017">
        <v>0</v>
      </c>
      <c r="AQ69" s="1015"/>
      <c r="AR69" s="1015"/>
      <c r="AS69" s="1015"/>
      <c r="AT69" s="1016"/>
      <c r="AU69" s="1017">
        <v>0</v>
      </c>
      <c r="AV69" s="1015"/>
      <c r="AW69" s="1015"/>
      <c r="AX69" s="1015"/>
      <c r="AY69" s="1016"/>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c r="C70" s="1011"/>
      <c r="D70" s="1011"/>
      <c r="E70" s="1011"/>
      <c r="F70" s="1011"/>
      <c r="G70" s="1011"/>
      <c r="H70" s="1011"/>
      <c r="I70" s="1011"/>
      <c r="J70" s="1011"/>
      <c r="K70" s="1011"/>
      <c r="L70" s="1011"/>
      <c r="M70" s="1011"/>
      <c r="N70" s="1011"/>
      <c r="O70" s="1011"/>
      <c r="P70" s="1012"/>
      <c r="Q70" s="1013"/>
      <c r="R70" s="1007"/>
      <c r="S70" s="1007"/>
      <c r="T70" s="1007"/>
      <c r="U70" s="1007"/>
      <c r="V70" s="1007"/>
      <c r="W70" s="1007"/>
      <c r="X70" s="1007"/>
      <c r="Y70" s="1007"/>
      <c r="Z70" s="1007"/>
      <c r="AA70" s="1007"/>
      <c r="AB70" s="1007"/>
      <c r="AC70" s="1007"/>
      <c r="AD70" s="1007"/>
      <c r="AE70" s="1007"/>
      <c r="AF70" s="1007"/>
      <c r="AG70" s="1007"/>
      <c r="AH70" s="1007"/>
      <c r="AI70" s="1007"/>
      <c r="AJ70" s="1007"/>
      <c r="AK70" s="1007"/>
      <c r="AL70" s="1007"/>
      <c r="AM70" s="1007"/>
      <c r="AN70" s="1007"/>
      <c r="AO70" s="1007"/>
      <c r="AP70" s="1007"/>
      <c r="AQ70" s="1007"/>
      <c r="AR70" s="1007"/>
      <c r="AS70" s="1007"/>
      <c r="AT70" s="1007"/>
      <c r="AU70" s="1007"/>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c r="C71" s="1011"/>
      <c r="D71" s="1011"/>
      <c r="E71" s="1011"/>
      <c r="F71" s="1011"/>
      <c r="G71" s="1011"/>
      <c r="H71" s="1011"/>
      <c r="I71" s="1011"/>
      <c r="J71" s="1011"/>
      <c r="K71" s="1011"/>
      <c r="L71" s="1011"/>
      <c r="M71" s="1011"/>
      <c r="N71" s="1011"/>
      <c r="O71" s="1011"/>
      <c r="P71" s="1012"/>
      <c r="Q71" s="1013"/>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c r="C72" s="1011"/>
      <c r="D72" s="1011"/>
      <c r="E72" s="1011"/>
      <c r="F72" s="1011"/>
      <c r="G72" s="1011"/>
      <c r="H72" s="1011"/>
      <c r="I72" s="1011"/>
      <c r="J72" s="1011"/>
      <c r="K72" s="1011"/>
      <c r="L72" s="1011"/>
      <c r="M72" s="1011"/>
      <c r="N72" s="1011"/>
      <c r="O72" s="1011"/>
      <c r="P72" s="1012"/>
      <c r="Q72" s="1013"/>
      <c r="R72" s="1007"/>
      <c r="S72" s="1007"/>
      <c r="T72" s="1007"/>
      <c r="U72" s="1007"/>
      <c r="V72" s="1007"/>
      <c r="W72" s="1007"/>
      <c r="X72" s="1007"/>
      <c r="Y72" s="1007"/>
      <c r="Z72" s="1007"/>
      <c r="AA72" s="1007"/>
      <c r="AB72" s="1007"/>
      <c r="AC72" s="1007"/>
      <c r="AD72" s="1007"/>
      <c r="AE72" s="1007"/>
      <c r="AF72" s="1007"/>
      <c r="AG72" s="1007"/>
      <c r="AH72" s="1007"/>
      <c r="AI72" s="1007"/>
      <c r="AJ72" s="1007"/>
      <c r="AK72" s="1007"/>
      <c r="AL72" s="1007"/>
      <c r="AM72" s="1007"/>
      <c r="AN72" s="1007"/>
      <c r="AO72" s="1007"/>
      <c r="AP72" s="1007"/>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394</v>
      </c>
      <c r="B88" s="973" t="s">
        <v>424</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c r="AG88" s="995"/>
      <c r="AH88" s="995"/>
      <c r="AI88" s="995"/>
      <c r="AJ88" s="995"/>
      <c r="AK88" s="999"/>
      <c r="AL88" s="999"/>
      <c r="AM88" s="999"/>
      <c r="AN88" s="999"/>
      <c r="AO88" s="999"/>
      <c r="AP88" s="995"/>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973" t="s">
        <v>425</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426</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427</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430</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431</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432</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433</v>
      </c>
      <c r="AB109" s="932"/>
      <c r="AC109" s="932"/>
      <c r="AD109" s="932"/>
      <c r="AE109" s="933"/>
      <c r="AF109" s="934" t="s">
        <v>434</v>
      </c>
      <c r="AG109" s="932"/>
      <c r="AH109" s="932"/>
      <c r="AI109" s="932"/>
      <c r="AJ109" s="933"/>
      <c r="AK109" s="934" t="s">
        <v>308</v>
      </c>
      <c r="AL109" s="932"/>
      <c r="AM109" s="932"/>
      <c r="AN109" s="932"/>
      <c r="AO109" s="933"/>
      <c r="AP109" s="934" t="s">
        <v>435</v>
      </c>
      <c r="AQ109" s="932"/>
      <c r="AR109" s="932"/>
      <c r="AS109" s="932"/>
      <c r="AT109" s="965"/>
      <c r="AU109" s="931" t="s">
        <v>432</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433</v>
      </c>
      <c r="BR109" s="932"/>
      <c r="BS109" s="932"/>
      <c r="BT109" s="932"/>
      <c r="BU109" s="933"/>
      <c r="BV109" s="934" t="s">
        <v>434</v>
      </c>
      <c r="BW109" s="932"/>
      <c r="BX109" s="932"/>
      <c r="BY109" s="932"/>
      <c r="BZ109" s="933"/>
      <c r="CA109" s="934" t="s">
        <v>308</v>
      </c>
      <c r="CB109" s="932"/>
      <c r="CC109" s="932"/>
      <c r="CD109" s="932"/>
      <c r="CE109" s="933"/>
      <c r="CF109" s="972" t="s">
        <v>435</v>
      </c>
      <c r="CG109" s="972"/>
      <c r="CH109" s="972"/>
      <c r="CI109" s="972"/>
      <c r="CJ109" s="972"/>
      <c r="CK109" s="934" t="s">
        <v>436</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433</v>
      </c>
      <c r="DH109" s="932"/>
      <c r="DI109" s="932"/>
      <c r="DJ109" s="932"/>
      <c r="DK109" s="933"/>
      <c r="DL109" s="934" t="s">
        <v>434</v>
      </c>
      <c r="DM109" s="932"/>
      <c r="DN109" s="932"/>
      <c r="DO109" s="932"/>
      <c r="DP109" s="933"/>
      <c r="DQ109" s="934" t="s">
        <v>308</v>
      </c>
      <c r="DR109" s="932"/>
      <c r="DS109" s="932"/>
      <c r="DT109" s="932"/>
      <c r="DU109" s="933"/>
      <c r="DV109" s="934" t="s">
        <v>435</v>
      </c>
      <c r="DW109" s="932"/>
      <c r="DX109" s="932"/>
      <c r="DY109" s="932"/>
      <c r="DZ109" s="965"/>
    </row>
    <row r="110" spans="1:131" s="230" customFormat="1" ht="26.25" customHeight="1" x14ac:dyDescent="0.15">
      <c r="A110" s="843" t="s">
        <v>437</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23232079</v>
      </c>
      <c r="AB110" s="925"/>
      <c r="AC110" s="925"/>
      <c r="AD110" s="925"/>
      <c r="AE110" s="926"/>
      <c r="AF110" s="927">
        <v>24459783</v>
      </c>
      <c r="AG110" s="925"/>
      <c r="AH110" s="925"/>
      <c r="AI110" s="925"/>
      <c r="AJ110" s="926"/>
      <c r="AK110" s="927">
        <v>25641573</v>
      </c>
      <c r="AL110" s="925"/>
      <c r="AM110" s="925"/>
      <c r="AN110" s="925"/>
      <c r="AO110" s="926"/>
      <c r="AP110" s="928">
        <v>30.3</v>
      </c>
      <c r="AQ110" s="929"/>
      <c r="AR110" s="929"/>
      <c r="AS110" s="929"/>
      <c r="AT110" s="930"/>
      <c r="AU110" s="966" t="s">
        <v>75</v>
      </c>
      <c r="AV110" s="967"/>
      <c r="AW110" s="967"/>
      <c r="AX110" s="967"/>
      <c r="AY110" s="967"/>
      <c r="AZ110" s="896" t="s">
        <v>438</v>
      </c>
      <c r="BA110" s="844"/>
      <c r="BB110" s="844"/>
      <c r="BC110" s="844"/>
      <c r="BD110" s="844"/>
      <c r="BE110" s="844"/>
      <c r="BF110" s="844"/>
      <c r="BG110" s="844"/>
      <c r="BH110" s="844"/>
      <c r="BI110" s="844"/>
      <c r="BJ110" s="844"/>
      <c r="BK110" s="844"/>
      <c r="BL110" s="844"/>
      <c r="BM110" s="844"/>
      <c r="BN110" s="844"/>
      <c r="BO110" s="844"/>
      <c r="BP110" s="845"/>
      <c r="BQ110" s="897">
        <v>276182254</v>
      </c>
      <c r="BR110" s="878"/>
      <c r="BS110" s="878"/>
      <c r="BT110" s="878"/>
      <c r="BU110" s="878"/>
      <c r="BV110" s="878">
        <v>285242542</v>
      </c>
      <c r="BW110" s="878"/>
      <c r="BX110" s="878"/>
      <c r="BY110" s="878"/>
      <c r="BZ110" s="878"/>
      <c r="CA110" s="878">
        <v>282907905</v>
      </c>
      <c r="CB110" s="878"/>
      <c r="CC110" s="878"/>
      <c r="CD110" s="878"/>
      <c r="CE110" s="878"/>
      <c r="CF110" s="902">
        <v>334.5</v>
      </c>
      <c r="CG110" s="903"/>
      <c r="CH110" s="903"/>
      <c r="CI110" s="903"/>
      <c r="CJ110" s="903"/>
      <c r="CK110" s="962" t="s">
        <v>439</v>
      </c>
      <c r="CL110" s="855"/>
      <c r="CM110" s="896" t="s">
        <v>440</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v>86466</v>
      </c>
      <c r="DH110" s="878"/>
      <c r="DI110" s="878"/>
      <c r="DJ110" s="878"/>
      <c r="DK110" s="878"/>
      <c r="DL110" s="878">
        <v>346740</v>
      </c>
      <c r="DM110" s="878"/>
      <c r="DN110" s="878"/>
      <c r="DO110" s="878"/>
      <c r="DP110" s="878"/>
      <c r="DQ110" s="878">
        <v>892182</v>
      </c>
      <c r="DR110" s="878"/>
      <c r="DS110" s="878"/>
      <c r="DT110" s="878"/>
      <c r="DU110" s="878"/>
      <c r="DV110" s="879">
        <v>1.1000000000000001</v>
      </c>
      <c r="DW110" s="879"/>
      <c r="DX110" s="879"/>
      <c r="DY110" s="879"/>
      <c r="DZ110" s="880"/>
    </row>
    <row r="111" spans="1:131" s="230" customFormat="1" ht="26.25" customHeight="1" x14ac:dyDescent="0.15">
      <c r="A111" s="810" t="s">
        <v>441</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442</v>
      </c>
      <c r="AB111" s="955"/>
      <c r="AC111" s="955"/>
      <c r="AD111" s="955"/>
      <c r="AE111" s="956"/>
      <c r="AF111" s="957" t="s">
        <v>235</v>
      </c>
      <c r="AG111" s="955"/>
      <c r="AH111" s="955"/>
      <c r="AI111" s="955"/>
      <c r="AJ111" s="956"/>
      <c r="AK111" s="957" t="s">
        <v>235</v>
      </c>
      <c r="AL111" s="955"/>
      <c r="AM111" s="955"/>
      <c r="AN111" s="955"/>
      <c r="AO111" s="956"/>
      <c r="AP111" s="958" t="s">
        <v>235</v>
      </c>
      <c r="AQ111" s="959"/>
      <c r="AR111" s="959"/>
      <c r="AS111" s="959"/>
      <c r="AT111" s="960"/>
      <c r="AU111" s="968"/>
      <c r="AV111" s="969"/>
      <c r="AW111" s="969"/>
      <c r="AX111" s="969"/>
      <c r="AY111" s="969"/>
      <c r="AZ111" s="851" t="s">
        <v>443</v>
      </c>
      <c r="BA111" s="788"/>
      <c r="BB111" s="788"/>
      <c r="BC111" s="788"/>
      <c r="BD111" s="788"/>
      <c r="BE111" s="788"/>
      <c r="BF111" s="788"/>
      <c r="BG111" s="788"/>
      <c r="BH111" s="788"/>
      <c r="BI111" s="788"/>
      <c r="BJ111" s="788"/>
      <c r="BK111" s="788"/>
      <c r="BL111" s="788"/>
      <c r="BM111" s="788"/>
      <c r="BN111" s="788"/>
      <c r="BO111" s="788"/>
      <c r="BP111" s="789"/>
      <c r="BQ111" s="852">
        <v>86466</v>
      </c>
      <c r="BR111" s="853"/>
      <c r="BS111" s="853"/>
      <c r="BT111" s="853"/>
      <c r="BU111" s="853"/>
      <c r="BV111" s="853">
        <v>346740</v>
      </c>
      <c r="BW111" s="853"/>
      <c r="BX111" s="853"/>
      <c r="BY111" s="853"/>
      <c r="BZ111" s="853"/>
      <c r="CA111" s="853">
        <v>892182</v>
      </c>
      <c r="CB111" s="853"/>
      <c r="CC111" s="853"/>
      <c r="CD111" s="853"/>
      <c r="CE111" s="853"/>
      <c r="CF111" s="911">
        <v>1.1000000000000001</v>
      </c>
      <c r="CG111" s="912"/>
      <c r="CH111" s="912"/>
      <c r="CI111" s="912"/>
      <c r="CJ111" s="912"/>
      <c r="CK111" s="963"/>
      <c r="CL111" s="857"/>
      <c r="CM111" s="851" t="s">
        <v>444</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235</v>
      </c>
      <c r="DH111" s="853"/>
      <c r="DI111" s="853"/>
      <c r="DJ111" s="853"/>
      <c r="DK111" s="853"/>
      <c r="DL111" s="853" t="s">
        <v>442</v>
      </c>
      <c r="DM111" s="853"/>
      <c r="DN111" s="853"/>
      <c r="DO111" s="853"/>
      <c r="DP111" s="853"/>
      <c r="DQ111" s="853" t="s">
        <v>442</v>
      </c>
      <c r="DR111" s="853"/>
      <c r="DS111" s="853"/>
      <c r="DT111" s="853"/>
      <c r="DU111" s="853"/>
      <c r="DV111" s="830" t="s">
        <v>442</v>
      </c>
      <c r="DW111" s="830"/>
      <c r="DX111" s="830"/>
      <c r="DY111" s="830"/>
      <c r="DZ111" s="831"/>
    </row>
    <row r="112" spans="1:131" s="230" customFormat="1" ht="26.25" customHeight="1" x14ac:dyDescent="0.15">
      <c r="A112" s="948" t="s">
        <v>445</v>
      </c>
      <c r="B112" s="949"/>
      <c r="C112" s="788" t="s">
        <v>446</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447</v>
      </c>
      <c r="AB112" s="816"/>
      <c r="AC112" s="816"/>
      <c r="AD112" s="816"/>
      <c r="AE112" s="817"/>
      <c r="AF112" s="818" t="s">
        <v>235</v>
      </c>
      <c r="AG112" s="816"/>
      <c r="AH112" s="816"/>
      <c r="AI112" s="816"/>
      <c r="AJ112" s="817"/>
      <c r="AK112" s="818" t="s">
        <v>235</v>
      </c>
      <c r="AL112" s="816"/>
      <c r="AM112" s="816"/>
      <c r="AN112" s="816"/>
      <c r="AO112" s="817"/>
      <c r="AP112" s="860" t="s">
        <v>235</v>
      </c>
      <c r="AQ112" s="861"/>
      <c r="AR112" s="861"/>
      <c r="AS112" s="861"/>
      <c r="AT112" s="862"/>
      <c r="AU112" s="968"/>
      <c r="AV112" s="969"/>
      <c r="AW112" s="969"/>
      <c r="AX112" s="969"/>
      <c r="AY112" s="969"/>
      <c r="AZ112" s="851" t="s">
        <v>448</v>
      </c>
      <c r="BA112" s="788"/>
      <c r="BB112" s="788"/>
      <c r="BC112" s="788"/>
      <c r="BD112" s="788"/>
      <c r="BE112" s="788"/>
      <c r="BF112" s="788"/>
      <c r="BG112" s="788"/>
      <c r="BH112" s="788"/>
      <c r="BI112" s="788"/>
      <c r="BJ112" s="788"/>
      <c r="BK112" s="788"/>
      <c r="BL112" s="788"/>
      <c r="BM112" s="788"/>
      <c r="BN112" s="788"/>
      <c r="BO112" s="788"/>
      <c r="BP112" s="789"/>
      <c r="BQ112" s="852">
        <v>40941542</v>
      </c>
      <c r="BR112" s="853"/>
      <c r="BS112" s="853"/>
      <c r="BT112" s="853"/>
      <c r="BU112" s="853"/>
      <c r="BV112" s="853">
        <v>40577344</v>
      </c>
      <c r="BW112" s="853"/>
      <c r="BX112" s="853"/>
      <c r="BY112" s="853"/>
      <c r="BZ112" s="853"/>
      <c r="CA112" s="853">
        <v>37385453</v>
      </c>
      <c r="CB112" s="853"/>
      <c r="CC112" s="853"/>
      <c r="CD112" s="853"/>
      <c r="CE112" s="853"/>
      <c r="CF112" s="911">
        <v>44.2</v>
      </c>
      <c r="CG112" s="912"/>
      <c r="CH112" s="912"/>
      <c r="CI112" s="912"/>
      <c r="CJ112" s="912"/>
      <c r="CK112" s="963"/>
      <c r="CL112" s="857"/>
      <c r="CM112" s="851" t="s">
        <v>449</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235</v>
      </c>
      <c r="DH112" s="853"/>
      <c r="DI112" s="853"/>
      <c r="DJ112" s="853"/>
      <c r="DK112" s="853"/>
      <c r="DL112" s="853" t="s">
        <v>235</v>
      </c>
      <c r="DM112" s="853"/>
      <c r="DN112" s="853"/>
      <c r="DO112" s="853"/>
      <c r="DP112" s="853"/>
      <c r="DQ112" s="853" t="s">
        <v>235</v>
      </c>
      <c r="DR112" s="853"/>
      <c r="DS112" s="853"/>
      <c r="DT112" s="853"/>
      <c r="DU112" s="853"/>
      <c r="DV112" s="830" t="s">
        <v>235</v>
      </c>
      <c r="DW112" s="830"/>
      <c r="DX112" s="830"/>
      <c r="DY112" s="830"/>
      <c r="DZ112" s="831"/>
    </row>
    <row r="113" spans="1:130" s="230" customFormat="1" ht="26.25" customHeight="1" x14ac:dyDescent="0.15">
      <c r="A113" s="950"/>
      <c r="B113" s="951"/>
      <c r="C113" s="788" t="s">
        <v>450</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4966364</v>
      </c>
      <c r="AB113" s="955"/>
      <c r="AC113" s="955"/>
      <c r="AD113" s="955"/>
      <c r="AE113" s="956"/>
      <c r="AF113" s="957">
        <v>4738016</v>
      </c>
      <c r="AG113" s="955"/>
      <c r="AH113" s="955"/>
      <c r="AI113" s="955"/>
      <c r="AJ113" s="956"/>
      <c r="AK113" s="957">
        <v>4480348</v>
      </c>
      <c r="AL113" s="955"/>
      <c r="AM113" s="955"/>
      <c r="AN113" s="955"/>
      <c r="AO113" s="956"/>
      <c r="AP113" s="958">
        <v>5.3</v>
      </c>
      <c r="AQ113" s="959"/>
      <c r="AR113" s="959"/>
      <c r="AS113" s="959"/>
      <c r="AT113" s="960"/>
      <c r="AU113" s="968"/>
      <c r="AV113" s="969"/>
      <c r="AW113" s="969"/>
      <c r="AX113" s="969"/>
      <c r="AY113" s="969"/>
      <c r="AZ113" s="851" t="s">
        <v>451</v>
      </c>
      <c r="BA113" s="788"/>
      <c r="BB113" s="788"/>
      <c r="BC113" s="788"/>
      <c r="BD113" s="788"/>
      <c r="BE113" s="788"/>
      <c r="BF113" s="788"/>
      <c r="BG113" s="788"/>
      <c r="BH113" s="788"/>
      <c r="BI113" s="788"/>
      <c r="BJ113" s="788"/>
      <c r="BK113" s="788"/>
      <c r="BL113" s="788"/>
      <c r="BM113" s="788"/>
      <c r="BN113" s="788"/>
      <c r="BO113" s="788"/>
      <c r="BP113" s="789"/>
      <c r="BQ113" s="852" t="s">
        <v>235</v>
      </c>
      <c r="BR113" s="853"/>
      <c r="BS113" s="853"/>
      <c r="BT113" s="853"/>
      <c r="BU113" s="853"/>
      <c r="BV113" s="853" t="s">
        <v>235</v>
      </c>
      <c r="BW113" s="853"/>
      <c r="BX113" s="853"/>
      <c r="BY113" s="853"/>
      <c r="BZ113" s="853"/>
      <c r="CA113" s="853" t="s">
        <v>235</v>
      </c>
      <c r="CB113" s="853"/>
      <c r="CC113" s="853"/>
      <c r="CD113" s="853"/>
      <c r="CE113" s="853"/>
      <c r="CF113" s="911" t="s">
        <v>235</v>
      </c>
      <c r="CG113" s="912"/>
      <c r="CH113" s="912"/>
      <c r="CI113" s="912"/>
      <c r="CJ113" s="912"/>
      <c r="CK113" s="963"/>
      <c r="CL113" s="857"/>
      <c r="CM113" s="851" t="s">
        <v>452</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235</v>
      </c>
      <c r="DH113" s="816"/>
      <c r="DI113" s="816"/>
      <c r="DJ113" s="816"/>
      <c r="DK113" s="817"/>
      <c r="DL113" s="818" t="s">
        <v>235</v>
      </c>
      <c r="DM113" s="816"/>
      <c r="DN113" s="816"/>
      <c r="DO113" s="816"/>
      <c r="DP113" s="817"/>
      <c r="DQ113" s="818" t="s">
        <v>442</v>
      </c>
      <c r="DR113" s="816"/>
      <c r="DS113" s="816"/>
      <c r="DT113" s="816"/>
      <c r="DU113" s="817"/>
      <c r="DV113" s="860" t="s">
        <v>442</v>
      </c>
      <c r="DW113" s="861"/>
      <c r="DX113" s="861"/>
      <c r="DY113" s="861"/>
      <c r="DZ113" s="862"/>
    </row>
    <row r="114" spans="1:130" s="230" customFormat="1" ht="26.25" customHeight="1" x14ac:dyDescent="0.15">
      <c r="A114" s="950"/>
      <c r="B114" s="951"/>
      <c r="C114" s="788" t="s">
        <v>453</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t="s">
        <v>235</v>
      </c>
      <c r="AB114" s="816"/>
      <c r="AC114" s="816"/>
      <c r="AD114" s="816"/>
      <c r="AE114" s="817"/>
      <c r="AF114" s="818" t="s">
        <v>442</v>
      </c>
      <c r="AG114" s="816"/>
      <c r="AH114" s="816"/>
      <c r="AI114" s="816"/>
      <c r="AJ114" s="817"/>
      <c r="AK114" s="818" t="s">
        <v>235</v>
      </c>
      <c r="AL114" s="816"/>
      <c r="AM114" s="816"/>
      <c r="AN114" s="816"/>
      <c r="AO114" s="817"/>
      <c r="AP114" s="860" t="s">
        <v>235</v>
      </c>
      <c r="AQ114" s="861"/>
      <c r="AR114" s="861"/>
      <c r="AS114" s="861"/>
      <c r="AT114" s="862"/>
      <c r="AU114" s="968"/>
      <c r="AV114" s="969"/>
      <c r="AW114" s="969"/>
      <c r="AX114" s="969"/>
      <c r="AY114" s="969"/>
      <c r="AZ114" s="851" t="s">
        <v>454</v>
      </c>
      <c r="BA114" s="788"/>
      <c r="BB114" s="788"/>
      <c r="BC114" s="788"/>
      <c r="BD114" s="788"/>
      <c r="BE114" s="788"/>
      <c r="BF114" s="788"/>
      <c r="BG114" s="788"/>
      <c r="BH114" s="788"/>
      <c r="BI114" s="788"/>
      <c r="BJ114" s="788"/>
      <c r="BK114" s="788"/>
      <c r="BL114" s="788"/>
      <c r="BM114" s="788"/>
      <c r="BN114" s="788"/>
      <c r="BO114" s="788"/>
      <c r="BP114" s="789"/>
      <c r="BQ114" s="852">
        <v>20393449</v>
      </c>
      <c r="BR114" s="853"/>
      <c r="BS114" s="853"/>
      <c r="BT114" s="853"/>
      <c r="BU114" s="853"/>
      <c r="BV114" s="853">
        <v>20252378</v>
      </c>
      <c r="BW114" s="853"/>
      <c r="BX114" s="853"/>
      <c r="BY114" s="853"/>
      <c r="BZ114" s="853"/>
      <c r="CA114" s="853">
        <v>20228450</v>
      </c>
      <c r="CB114" s="853"/>
      <c r="CC114" s="853"/>
      <c r="CD114" s="853"/>
      <c r="CE114" s="853"/>
      <c r="CF114" s="911">
        <v>23.9</v>
      </c>
      <c r="CG114" s="912"/>
      <c r="CH114" s="912"/>
      <c r="CI114" s="912"/>
      <c r="CJ114" s="912"/>
      <c r="CK114" s="963"/>
      <c r="CL114" s="857"/>
      <c r="CM114" s="851" t="s">
        <v>455</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235</v>
      </c>
      <c r="DH114" s="816"/>
      <c r="DI114" s="816"/>
      <c r="DJ114" s="816"/>
      <c r="DK114" s="817"/>
      <c r="DL114" s="818" t="s">
        <v>235</v>
      </c>
      <c r="DM114" s="816"/>
      <c r="DN114" s="816"/>
      <c r="DO114" s="816"/>
      <c r="DP114" s="817"/>
      <c r="DQ114" s="818" t="s">
        <v>235</v>
      </c>
      <c r="DR114" s="816"/>
      <c r="DS114" s="816"/>
      <c r="DT114" s="816"/>
      <c r="DU114" s="817"/>
      <c r="DV114" s="860" t="s">
        <v>235</v>
      </c>
      <c r="DW114" s="861"/>
      <c r="DX114" s="861"/>
      <c r="DY114" s="861"/>
      <c r="DZ114" s="862"/>
    </row>
    <row r="115" spans="1:130" s="230" customFormat="1" ht="26.25" customHeight="1" x14ac:dyDescent="0.15">
      <c r="A115" s="950"/>
      <c r="B115" s="951"/>
      <c r="C115" s="788" t="s">
        <v>456</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59244</v>
      </c>
      <c r="AB115" s="955"/>
      <c r="AC115" s="955"/>
      <c r="AD115" s="955"/>
      <c r="AE115" s="956"/>
      <c r="AF115" s="957">
        <v>58729</v>
      </c>
      <c r="AG115" s="955"/>
      <c r="AH115" s="955"/>
      <c r="AI115" s="955"/>
      <c r="AJ115" s="956"/>
      <c r="AK115" s="957">
        <v>94429</v>
      </c>
      <c r="AL115" s="955"/>
      <c r="AM115" s="955"/>
      <c r="AN115" s="955"/>
      <c r="AO115" s="956"/>
      <c r="AP115" s="958">
        <v>0.1</v>
      </c>
      <c r="AQ115" s="959"/>
      <c r="AR115" s="959"/>
      <c r="AS115" s="959"/>
      <c r="AT115" s="960"/>
      <c r="AU115" s="968"/>
      <c r="AV115" s="969"/>
      <c r="AW115" s="969"/>
      <c r="AX115" s="969"/>
      <c r="AY115" s="969"/>
      <c r="AZ115" s="851" t="s">
        <v>457</v>
      </c>
      <c r="BA115" s="788"/>
      <c r="BB115" s="788"/>
      <c r="BC115" s="788"/>
      <c r="BD115" s="788"/>
      <c r="BE115" s="788"/>
      <c r="BF115" s="788"/>
      <c r="BG115" s="788"/>
      <c r="BH115" s="788"/>
      <c r="BI115" s="788"/>
      <c r="BJ115" s="788"/>
      <c r="BK115" s="788"/>
      <c r="BL115" s="788"/>
      <c r="BM115" s="788"/>
      <c r="BN115" s="788"/>
      <c r="BO115" s="788"/>
      <c r="BP115" s="789"/>
      <c r="BQ115" s="852">
        <v>470427</v>
      </c>
      <c r="BR115" s="853"/>
      <c r="BS115" s="853"/>
      <c r="BT115" s="853"/>
      <c r="BU115" s="853"/>
      <c r="BV115" s="853">
        <v>23288</v>
      </c>
      <c r="BW115" s="853"/>
      <c r="BX115" s="853"/>
      <c r="BY115" s="853"/>
      <c r="BZ115" s="853"/>
      <c r="CA115" s="853">
        <v>194180</v>
      </c>
      <c r="CB115" s="853"/>
      <c r="CC115" s="853"/>
      <c r="CD115" s="853"/>
      <c r="CE115" s="853"/>
      <c r="CF115" s="911">
        <v>0.2</v>
      </c>
      <c r="CG115" s="912"/>
      <c r="CH115" s="912"/>
      <c r="CI115" s="912"/>
      <c r="CJ115" s="912"/>
      <c r="CK115" s="963"/>
      <c r="CL115" s="857"/>
      <c r="CM115" s="851" t="s">
        <v>458</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447</v>
      </c>
      <c r="DH115" s="816"/>
      <c r="DI115" s="816"/>
      <c r="DJ115" s="816"/>
      <c r="DK115" s="817"/>
      <c r="DL115" s="818" t="s">
        <v>235</v>
      </c>
      <c r="DM115" s="816"/>
      <c r="DN115" s="816"/>
      <c r="DO115" s="816"/>
      <c r="DP115" s="817"/>
      <c r="DQ115" s="818" t="s">
        <v>235</v>
      </c>
      <c r="DR115" s="816"/>
      <c r="DS115" s="816"/>
      <c r="DT115" s="816"/>
      <c r="DU115" s="817"/>
      <c r="DV115" s="860" t="s">
        <v>442</v>
      </c>
      <c r="DW115" s="861"/>
      <c r="DX115" s="861"/>
      <c r="DY115" s="861"/>
      <c r="DZ115" s="862"/>
    </row>
    <row r="116" spans="1:130" s="230" customFormat="1" ht="26.25" customHeight="1" x14ac:dyDescent="0.15">
      <c r="A116" s="952"/>
      <c r="B116" s="953"/>
      <c r="C116" s="875" t="s">
        <v>459</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231</v>
      </c>
      <c r="AB116" s="816"/>
      <c r="AC116" s="816"/>
      <c r="AD116" s="816"/>
      <c r="AE116" s="817"/>
      <c r="AF116" s="818">
        <v>285</v>
      </c>
      <c r="AG116" s="816"/>
      <c r="AH116" s="816"/>
      <c r="AI116" s="816"/>
      <c r="AJ116" s="817"/>
      <c r="AK116" s="818">
        <v>191</v>
      </c>
      <c r="AL116" s="816"/>
      <c r="AM116" s="816"/>
      <c r="AN116" s="816"/>
      <c r="AO116" s="817"/>
      <c r="AP116" s="860">
        <v>0</v>
      </c>
      <c r="AQ116" s="861"/>
      <c r="AR116" s="861"/>
      <c r="AS116" s="861"/>
      <c r="AT116" s="862"/>
      <c r="AU116" s="968"/>
      <c r="AV116" s="969"/>
      <c r="AW116" s="969"/>
      <c r="AX116" s="969"/>
      <c r="AY116" s="969"/>
      <c r="AZ116" s="945" t="s">
        <v>460</v>
      </c>
      <c r="BA116" s="946"/>
      <c r="BB116" s="946"/>
      <c r="BC116" s="946"/>
      <c r="BD116" s="946"/>
      <c r="BE116" s="946"/>
      <c r="BF116" s="946"/>
      <c r="BG116" s="946"/>
      <c r="BH116" s="946"/>
      <c r="BI116" s="946"/>
      <c r="BJ116" s="946"/>
      <c r="BK116" s="946"/>
      <c r="BL116" s="946"/>
      <c r="BM116" s="946"/>
      <c r="BN116" s="946"/>
      <c r="BO116" s="946"/>
      <c r="BP116" s="947"/>
      <c r="BQ116" s="852" t="s">
        <v>235</v>
      </c>
      <c r="BR116" s="853"/>
      <c r="BS116" s="853"/>
      <c r="BT116" s="853"/>
      <c r="BU116" s="853"/>
      <c r="BV116" s="853" t="s">
        <v>442</v>
      </c>
      <c r="BW116" s="853"/>
      <c r="BX116" s="853"/>
      <c r="BY116" s="853"/>
      <c r="BZ116" s="853"/>
      <c r="CA116" s="853" t="s">
        <v>235</v>
      </c>
      <c r="CB116" s="853"/>
      <c r="CC116" s="853"/>
      <c r="CD116" s="853"/>
      <c r="CE116" s="853"/>
      <c r="CF116" s="911" t="s">
        <v>235</v>
      </c>
      <c r="CG116" s="912"/>
      <c r="CH116" s="912"/>
      <c r="CI116" s="912"/>
      <c r="CJ116" s="912"/>
      <c r="CK116" s="963"/>
      <c r="CL116" s="857"/>
      <c r="CM116" s="851" t="s">
        <v>461</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235</v>
      </c>
      <c r="DH116" s="816"/>
      <c r="DI116" s="816"/>
      <c r="DJ116" s="816"/>
      <c r="DK116" s="817"/>
      <c r="DL116" s="818" t="s">
        <v>442</v>
      </c>
      <c r="DM116" s="816"/>
      <c r="DN116" s="816"/>
      <c r="DO116" s="816"/>
      <c r="DP116" s="817"/>
      <c r="DQ116" s="818" t="s">
        <v>235</v>
      </c>
      <c r="DR116" s="816"/>
      <c r="DS116" s="816"/>
      <c r="DT116" s="816"/>
      <c r="DU116" s="817"/>
      <c r="DV116" s="860" t="s">
        <v>447</v>
      </c>
      <c r="DW116" s="861"/>
      <c r="DX116" s="861"/>
      <c r="DY116" s="861"/>
      <c r="DZ116" s="862"/>
    </row>
    <row r="117" spans="1:130" s="230" customFormat="1" ht="26.25" customHeight="1" x14ac:dyDescent="0.15">
      <c r="A117" s="931" t="s">
        <v>186</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462</v>
      </c>
      <c r="Z117" s="933"/>
      <c r="AA117" s="938">
        <v>28257918</v>
      </c>
      <c r="AB117" s="939"/>
      <c r="AC117" s="939"/>
      <c r="AD117" s="939"/>
      <c r="AE117" s="940"/>
      <c r="AF117" s="941">
        <v>29256813</v>
      </c>
      <c r="AG117" s="939"/>
      <c r="AH117" s="939"/>
      <c r="AI117" s="939"/>
      <c r="AJ117" s="940"/>
      <c r="AK117" s="941">
        <v>30216541</v>
      </c>
      <c r="AL117" s="939"/>
      <c r="AM117" s="939"/>
      <c r="AN117" s="939"/>
      <c r="AO117" s="940"/>
      <c r="AP117" s="942"/>
      <c r="AQ117" s="943"/>
      <c r="AR117" s="943"/>
      <c r="AS117" s="943"/>
      <c r="AT117" s="944"/>
      <c r="AU117" s="968"/>
      <c r="AV117" s="969"/>
      <c r="AW117" s="969"/>
      <c r="AX117" s="969"/>
      <c r="AY117" s="969"/>
      <c r="AZ117" s="899" t="s">
        <v>463</v>
      </c>
      <c r="BA117" s="900"/>
      <c r="BB117" s="900"/>
      <c r="BC117" s="900"/>
      <c r="BD117" s="900"/>
      <c r="BE117" s="900"/>
      <c r="BF117" s="900"/>
      <c r="BG117" s="900"/>
      <c r="BH117" s="900"/>
      <c r="BI117" s="900"/>
      <c r="BJ117" s="900"/>
      <c r="BK117" s="900"/>
      <c r="BL117" s="900"/>
      <c r="BM117" s="900"/>
      <c r="BN117" s="900"/>
      <c r="BO117" s="900"/>
      <c r="BP117" s="901"/>
      <c r="BQ117" s="852" t="s">
        <v>447</v>
      </c>
      <c r="BR117" s="853"/>
      <c r="BS117" s="853"/>
      <c r="BT117" s="853"/>
      <c r="BU117" s="853"/>
      <c r="BV117" s="853" t="s">
        <v>447</v>
      </c>
      <c r="BW117" s="853"/>
      <c r="BX117" s="853"/>
      <c r="BY117" s="853"/>
      <c r="BZ117" s="853"/>
      <c r="CA117" s="853" t="s">
        <v>447</v>
      </c>
      <c r="CB117" s="853"/>
      <c r="CC117" s="853"/>
      <c r="CD117" s="853"/>
      <c r="CE117" s="853"/>
      <c r="CF117" s="911" t="s">
        <v>447</v>
      </c>
      <c r="CG117" s="912"/>
      <c r="CH117" s="912"/>
      <c r="CI117" s="912"/>
      <c r="CJ117" s="912"/>
      <c r="CK117" s="963"/>
      <c r="CL117" s="857"/>
      <c r="CM117" s="851" t="s">
        <v>464</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442</v>
      </c>
      <c r="DH117" s="816"/>
      <c r="DI117" s="816"/>
      <c r="DJ117" s="816"/>
      <c r="DK117" s="817"/>
      <c r="DL117" s="818" t="s">
        <v>442</v>
      </c>
      <c r="DM117" s="816"/>
      <c r="DN117" s="816"/>
      <c r="DO117" s="816"/>
      <c r="DP117" s="817"/>
      <c r="DQ117" s="818" t="s">
        <v>447</v>
      </c>
      <c r="DR117" s="816"/>
      <c r="DS117" s="816"/>
      <c r="DT117" s="816"/>
      <c r="DU117" s="817"/>
      <c r="DV117" s="860" t="s">
        <v>447</v>
      </c>
      <c r="DW117" s="861"/>
      <c r="DX117" s="861"/>
      <c r="DY117" s="861"/>
      <c r="DZ117" s="862"/>
    </row>
    <row r="118" spans="1:130" s="230" customFormat="1" ht="26.25" customHeight="1" x14ac:dyDescent="0.15">
      <c r="A118" s="931" t="s">
        <v>436</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433</v>
      </c>
      <c r="AB118" s="932"/>
      <c r="AC118" s="932"/>
      <c r="AD118" s="932"/>
      <c r="AE118" s="933"/>
      <c r="AF118" s="934" t="s">
        <v>434</v>
      </c>
      <c r="AG118" s="932"/>
      <c r="AH118" s="932"/>
      <c r="AI118" s="932"/>
      <c r="AJ118" s="933"/>
      <c r="AK118" s="934" t="s">
        <v>308</v>
      </c>
      <c r="AL118" s="932"/>
      <c r="AM118" s="932"/>
      <c r="AN118" s="932"/>
      <c r="AO118" s="933"/>
      <c r="AP118" s="935" t="s">
        <v>435</v>
      </c>
      <c r="AQ118" s="936"/>
      <c r="AR118" s="936"/>
      <c r="AS118" s="936"/>
      <c r="AT118" s="937"/>
      <c r="AU118" s="968"/>
      <c r="AV118" s="969"/>
      <c r="AW118" s="969"/>
      <c r="AX118" s="969"/>
      <c r="AY118" s="969"/>
      <c r="AZ118" s="874" t="s">
        <v>465</v>
      </c>
      <c r="BA118" s="875"/>
      <c r="BB118" s="875"/>
      <c r="BC118" s="875"/>
      <c r="BD118" s="875"/>
      <c r="BE118" s="875"/>
      <c r="BF118" s="875"/>
      <c r="BG118" s="875"/>
      <c r="BH118" s="875"/>
      <c r="BI118" s="875"/>
      <c r="BJ118" s="875"/>
      <c r="BK118" s="875"/>
      <c r="BL118" s="875"/>
      <c r="BM118" s="875"/>
      <c r="BN118" s="875"/>
      <c r="BO118" s="875"/>
      <c r="BP118" s="876"/>
      <c r="BQ118" s="915" t="s">
        <v>235</v>
      </c>
      <c r="BR118" s="881"/>
      <c r="BS118" s="881"/>
      <c r="BT118" s="881"/>
      <c r="BU118" s="881"/>
      <c r="BV118" s="881" t="s">
        <v>235</v>
      </c>
      <c r="BW118" s="881"/>
      <c r="BX118" s="881"/>
      <c r="BY118" s="881"/>
      <c r="BZ118" s="881"/>
      <c r="CA118" s="881" t="s">
        <v>235</v>
      </c>
      <c r="CB118" s="881"/>
      <c r="CC118" s="881"/>
      <c r="CD118" s="881"/>
      <c r="CE118" s="881"/>
      <c r="CF118" s="911" t="s">
        <v>235</v>
      </c>
      <c r="CG118" s="912"/>
      <c r="CH118" s="912"/>
      <c r="CI118" s="912"/>
      <c r="CJ118" s="912"/>
      <c r="CK118" s="963"/>
      <c r="CL118" s="857"/>
      <c r="CM118" s="851" t="s">
        <v>466</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235</v>
      </c>
      <c r="DH118" s="816"/>
      <c r="DI118" s="816"/>
      <c r="DJ118" s="816"/>
      <c r="DK118" s="817"/>
      <c r="DL118" s="818" t="s">
        <v>235</v>
      </c>
      <c r="DM118" s="816"/>
      <c r="DN118" s="816"/>
      <c r="DO118" s="816"/>
      <c r="DP118" s="817"/>
      <c r="DQ118" s="818" t="s">
        <v>235</v>
      </c>
      <c r="DR118" s="816"/>
      <c r="DS118" s="816"/>
      <c r="DT118" s="816"/>
      <c r="DU118" s="817"/>
      <c r="DV118" s="860" t="s">
        <v>235</v>
      </c>
      <c r="DW118" s="861"/>
      <c r="DX118" s="861"/>
      <c r="DY118" s="861"/>
      <c r="DZ118" s="862"/>
    </row>
    <row r="119" spans="1:130" s="230" customFormat="1" ht="26.25" customHeight="1" x14ac:dyDescent="0.15">
      <c r="A119" s="854" t="s">
        <v>439</v>
      </c>
      <c r="B119" s="855"/>
      <c r="C119" s="896" t="s">
        <v>440</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v>57619</v>
      </c>
      <c r="AB119" s="925"/>
      <c r="AC119" s="925"/>
      <c r="AD119" s="925"/>
      <c r="AE119" s="926"/>
      <c r="AF119" s="927">
        <v>57691</v>
      </c>
      <c r="AG119" s="925"/>
      <c r="AH119" s="925"/>
      <c r="AI119" s="925"/>
      <c r="AJ119" s="926"/>
      <c r="AK119" s="927">
        <v>93381</v>
      </c>
      <c r="AL119" s="925"/>
      <c r="AM119" s="925"/>
      <c r="AN119" s="925"/>
      <c r="AO119" s="926"/>
      <c r="AP119" s="928">
        <v>0.1</v>
      </c>
      <c r="AQ119" s="929"/>
      <c r="AR119" s="929"/>
      <c r="AS119" s="929"/>
      <c r="AT119" s="930"/>
      <c r="AU119" s="970"/>
      <c r="AV119" s="971"/>
      <c r="AW119" s="971"/>
      <c r="AX119" s="971"/>
      <c r="AY119" s="971"/>
      <c r="AZ119" s="251" t="s">
        <v>186</v>
      </c>
      <c r="BA119" s="251"/>
      <c r="BB119" s="251"/>
      <c r="BC119" s="251"/>
      <c r="BD119" s="251"/>
      <c r="BE119" s="251"/>
      <c r="BF119" s="251"/>
      <c r="BG119" s="251"/>
      <c r="BH119" s="251"/>
      <c r="BI119" s="251"/>
      <c r="BJ119" s="251"/>
      <c r="BK119" s="251"/>
      <c r="BL119" s="251"/>
      <c r="BM119" s="251"/>
      <c r="BN119" s="251"/>
      <c r="BO119" s="913" t="s">
        <v>467</v>
      </c>
      <c r="BP119" s="914"/>
      <c r="BQ119" s="915">
        <v>338074138</v>
      </c>
      <c r="BR119" s="881"/>
      <c r="BS119" s="881"/>
      <c r="BT119" s="881"/>
      <c r="BU119" s="881"/>
      <c r="BV119" s="881">
        <v>346442292</v>
      </c>
      <c r="BW119" s="881"/>
      <c r="BX119" s="881"/>
      <c r="BY119" s="881"/>
      <c r="BZ119" s="881"/>
      <c r="CA119" s="881">
        <v>341608170</v>
      </c>
      <c r="CB119" s="881"/>
      <c r="CC119" s="881"/>
      <c r="CD119" s="881"/>
      <c r="CE119" s="881"/>
      <c r="CF119" s="784"/>
      <c r="CG119" s="785"/>
      <c r="CH119" s="785"/>
      <c r="CI119" s="785"/>
      <c r="CJ119" s="870"/>
      <c r="CK119" s="964"/>
      <c r="CL119" s="859"/>
      <c r="CM119" s="874" t="s">
        <v>468</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235</v>
      </c>
      <c r="DH119" s="800"/>
      <c r="DI119" s="800"/>
      <c r="DJ119" s="800"/>
      <c r="DK119" s="801"/>
      <c r="DL119" s="802" t="s">
        <v>235</v>
      </c>
      <c r="DM119" s="800"/>
      <c r="DN119" s="800"/>
      <c r="DO119" s="800"/>
      <c r="DP119" s="801"/>
      <c r="DQ119" s="802" t="s">
        <v>235</v>
      </c>
      <c r="DR119" s="800"/>
      <c r="DS119" s="800"/>
      <c r="DT119" s="800"/>
      <c r="DU119" s="801"/>
      <c r="DV119" s="884" t="s">
        <v>235</v>
      </c>
      <c r="DW119" s="885"/>
      <c r="DX119" s="885"/>
      <c r="DY119" s="885"/>
      <c r="DZ119" s="886"/>
    </row>
    <row r="120" spans="1:130" s="230" customFormat="1" ht="26.25" customHeight="1" x14ac:dyDescent="0.15">
      <c r="A120" s="856"/>
      <c r="B120" s="857"/>
      <c r="C120" s="851" t="s">
        <v>444</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235</v>
      </c>
      <c r="AB120" s="816"/>
      <c r="AC120" s="816"/>
      <c r="AD120" s="816"/>
      <c r="AE120" s="817"/>
      <c r="AF120" s="818" t="s">
        <v>235</v>
      </c>
      <c r="AG120" s="816"/>
      <c r="AH120" s="816"/>
      <c r="AI120" s="816"/>
      <c r="AJ120" s="817"/>
      <c r="AK120" s="818" t="s">
        <v>235</v>
      </c>
      <c r="AL120" s="816"/>
      <c r="AM120" s="816"/>
      <c r="AN120" s="816"/>
      <c r="AO120" s="817"/>
      <c r="AP120" s="860" t="s">
        <v>235</v>
      </c>
      <c r="AQ120" s="861"/>
      <c r="AR120" s="861"/>
      <c r="AS120" s="861"/>
      <c r="AT120" s="862"/>
      <c r="AU120" s="916" t="s">
        <v>469</v>
      </c>
      <c r="AV120" s="917"/>
      <c r="AW120" s="917"/>
      <c r="AX120" s="917"/>
      <c r="AY120" s="918"/>
      <c r="AZ120" s="896" t="s">
        <v>470</v>
      </c>
      <c r="BA120" s="844"/>
      <c r="BB120" s="844"/>
      <c r="BC120" s="844"/>
      <c r="BD120" s="844"/>
      <c r="BE120" s="844"/>
      <c r="BF120" s="844"/>
      <c r="BG120" s="844"/>
      <c r="BH120" s="844"/>
      <c r="BI120" s="844"/>
      <c r="BJ120" s="844"/>
      <c r="BK120" s="844"/>
      <c r="BL120" s="844"/>
      <c r="BM120" s="844"/>
      <c r="BN120" s="844"/>
      <c r="BO120" s="844"/>
      <c r="BP120" s="845"/>
      <c r="BQ120" s="897">
        <v>45812261</v>
      </c>
      <c r="BR120" s="878"/>
      <c r="BS120" s="878"/>
      <c r="BT120" s="878"/>
      <c r="BU120" s="878"/>
      <c r="BV120" s="878">
        <v>48057136</v>
      </c>
      <c r="BW120" s="878"/>
      <c r="BX120" s="878"/>
      <c r="BY120" s="878"/>
      <c r="BZ120" s="878"/>
      <c r="CA120" s="878">
        <v>45044950</v>
      </c>
      <c r="CB120" s="878"/>
      <c r="CC120" s="878"/>
      <c r="CD120" s="878"/>
      <c r="CE120" s="878"/>
      <c r="CF120" s="902">
        <v>53.3</v>
      </c>
      <c r="CG120" s="903"/>
      <c r="CH120" s="903"/>
      <c r="CI120" s="903"/>
      <c r="CJ120" s="903"/>
      <c r="CK120" s="904" t="s">
        <v>471</v>
      </c>
      <c r="CL120" s="888"/>
      <c r="CM120" s="888"/>
      <c r="CN120" s="888"/>
      <c r="CO120" s="889"/>
      <c r="CP120" s="908" t="s">
        <v>412</v>
      </c>
      <c r="CQ120" s="909"/>
      <c r="CR120" s="909"/>
      <c r="CS120" s="909"/>
      <c r="CT120" s="909"/>
      <c r="CU120" s="909"/>
      <c r="CV120" s="909"/>
      <c r="CW120" s="909"/>
      <c r="CX120" s="909"/>
      <c r="CY120" s="909"/>
      <c r="CZ120" s="909"/>
      <c r="DA120" s="909"/>
      <c r="DB120" s="909"/>
      <c r="DC120" s="909"/>
      <c r="DD120" s="909"/>
      <c r="DE120" s="909"/>
      <c r="DF120" s="910"/>
      <c r="DG120" s="897">
        <v>37488469</v>
      </c>
      <c r="DH120" s="878"/>
      <c r="DI120" s="878"/>
      <c r="DJ120" s="878"/>
      <c r="DK120" s="878"/>
      <c r="DL120" s="878">
        <v>37547448</v>
      </c>
      <c r="DM120" s="878"/>
      <c r="DN120" s="878"/>
      <c r="DO120" s="878"/>
      <c r="DP120" s="878"/>
      <c r="DQ120" s="878">
        <v>34705243</v>
      </c>
      <c r="DR120" s="878"/>
      <c r="DS120" s="878"/>
      <c r="DT120" s="878"/>
      <c r="DU120" s="878"/>
      <c r="DV120" s="879">
        <v>41</v>
      </c>
      <c r="DW120" s="879"/>
      <c r="DX120" s="879"/>
      <c r="DY120" s="879"/>
      <c r="DZ120" s="880"/>
    </row>
    <row r="121" spans="1:130" s="230" customFormat="1" ht="26.25" customHeight="1" x14ac:dyDescent="0.15">
      <c r="A121" s="856"/>
      <c r="B121" s="857"/>
      <c r="C121" s="899" t="s">
        <v>472</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235</v>
      </c>
      <c r="AB121" s="816"/>
      <c r="AC121" s="816"/>
      <c r="AD121" s="816"/>
      <c r="AE121" s="817"/>
      <c r="AF121" s="818" t="s">
        <v>235</v>
      </c>
      <c r="AG121" s="816"/>
      <c r="AH121" s="816"/>
      <c r="AI121" s="816"/>
      <c r="AJ121" s="817"/>
      <c r="AK121" s="818" t="s">
        <v>235</v>
      </c>
      <c r="AL121" s="816"/>
      <c r="AM121" s="816"/>
      <c r="AN121" s="816"/>
      <c r="AO121" s="817"/>
      <c r="AP121" s="860" t="s">
        <v>235</v>
      </c>
      <c r="AQ121" s="861"/>
      <c r="AR121" s="861"/>
      <c r="AS121" s="861"/>
      <c r="AT121" s="862"/>
      <c r="AU121" s="919"/>
      <c r="AV121" s="920"/>
      <c r="AW121" s="920"/>
      <c r="AX121" s="920"/>
      <c r="AY121" s="921"/>
      <c r="AZ121" s="851" t="s">
        <v>473</v>
      </c>
      <c r="BA121" s="788"/>
      <c r="BB121" s="788"/>
      <c r="BC121" s="788"/>
      <c r="BD121" s="788"/>
      <c r="BE121" s="788"/>
      <c r="BF121" s="788"/>
      <c r="BG121" s="788"/>
      <c r="BH121" s="788"/>
      <c r="BI121" s="788"/>
      <c r="BJ121" s="788"/>
      <c r="BK121" s="788"/>
      <c r="BL121" s="788"/>
      <c r="BM121" s="788"/>
      <c r="BN121" s="788"/>
      <c r="BO121" s="788"/>
      <c r="BP121" s="789"/>
      <c r="BQ121" s="852">
        <v>36960208</v>
      </c>
      <c r="BR121" s="853"/>
      <c r="BS121" s="853"/>
      <c r="BT121" s="853"/>
      <c r="BU121" s="853"/>
      <c r="BV121" s="853">
        <v>36282080</v>
      </c>
      <c r="BW121" s="853"/>
      <c r="BX121" s="853"/>
      <c r="BY121" s="853"/>
      <c r="BZ121" s="853"/>
      <c r="CA121" s="853">
        <v>38075039</v>
      </c>
      <c r="CB121" s="853"/>
      <c r="CC121" s="853"/>
      <c r="CD121" s="853"/>
      <c r="CE121" s="853"/>
      <c r="CF121" s="911">
        <v>45</v>
      </c>
      <c r="CG121" s="912"/>
      <c r="CH121" s="912"/>
      <c r="CI121" s="912"/>
      <c r="CJ121" s="912"/>
      <c r="CK121" s="905"/>
      <c r="CL121" s="891"/>
      <c r="CM121" s="891"/>
      <c r="CN121" s="891"/>
      <c r="CO121" s="892"/>
      <c r="CP121" s="871" t="s">
        <v>416</v>
      </c>
      <c r="CQ121" s="872"/>
      <c r="CR121" s="872"/>
      <c r="CS121" s="872"/>
      <c r="CT121" s="872"/>
      <c r="CU121" s="872"/>
      <c r="CV121" s="872"/>
      <c r="CW121" s="872"/>
      <c r="CX121" s="872"/>
      <c r="CY121" s="872"/>
      <c r="CZ121" s="872"/>
      <c r="DA121" s="872"/>
      <c r="DB121" s="872"/>
      <c r="DC121" s="872"/>
      <c r="DD121" s="872"/>
      <c r="DE121" s="872"/>
      <c r="DF121" s="873"/>
      <c r="DG121" s="852">
        <v>1625345</v>
      </c>
      <c r="DH121" s="853"/>
      <c r="DI121" s="853"/>
      <c r="DJ121" s="853"/>
      <c r="DK121" s="853"/>
      <c r="DL121" s="853">
        <v>1415105</v>
      </c>
      <c r="DM121" s="853"/>
      <c r="DN121" s="853"/>
      <c r="DO121" s="853"/>
      <c r="DP121" s="853"/>
      <c r="DQ121" s="853">
        <v>1222612</v>
      </c>
      <c r="DR121" s="853"/>
      <c r="DS121" s="853"/>
      <c r="DT121" s="853"/>
      <c r="DU121" s="853"/>
      <c r="DV121" s="830">
        <v>1.4</v>
      </c>
      <c r="DW121" s="830"/>
      <c r="DX121" s="830"/>
      <c r="DY121" s="830"/>
      <c r="DZ121" s="831"/>
    </row>
    <row r="122" spans="1:130" s="230" customFormat="1" ht="26.25" customHeight="1" x14ac:dyDescent="0.15">
      <c r="A122" s="856"/>
      <c r="B122" s="857"/>
      <c r="C122" s="851" t="s">
        <v>455</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235</v>
      </c>
      <c r="AB122" s="816"/>
      <c r="AC122" s="816"/>
      <c r="AD122" s="816"/>
      <c r="AE122" s="817"/>
      <c r="AF122" s="818" t="s">
        <v>235</v>
      </c>
      <c r="AG122" s="816"/>
      <c r="AH122" s="816"/>
      <c r="AI122" s="816"/>
      <c r="AJ122" s="817"/>
      <c r="AK122" s="818" t="s">
        <v>235</v>
      </c>
      <c r="AL122" s="816"/>
      <c r="AM122" s="816"/>
      <c r="AN122" s="816"/>
      <c r="AO122" s="817"/>
      <c r="AP122" s="860" t="s">
        <v>235</v>
      </c>
      <c r="AQ122" s="861"/>
      <c r="AR122" s="861"/>
      <c r="AS122" s="861"/>
      <c r="AT122" s="862"/>
      <c r="AU122" s="919"/>
      <c r="AV122" s="920"/>
      <c r="AW122" s="920"/>
      <c r="AX122" s="920"/>
      <c r="AY122" s="921"/>
      <c r="AZ122" s="874" t="s">
        <v>474</v>
      </c>
      <c r="BA122" s="875"/>
      <c r="BB122" s="875"/>
      <c r="BC122" s="875"/>
      <c r="BD122" s="875"/>
      <c r="BE122" s="875"/>
      <c r="BF122" s="875"/>
      <c r="BG122" s="875"/>
      <c r="BH122" s="875"/>
      <c r="BI122" s="875"/>
      <c r="BJ122" s="875"/>
      <c r="BK122" s="875"/>
      <c r="BL122" s="875"/>
      <c r="BM122" s="875"/>
      <c r="BN122" s="875"/>
      <c r="BO122" s="875"/>
      <c r="BP122" s="876"/>
      <c r="BQ122" s="915">
        <v>178388996</v>
      </c>
      <c r="BR122" s="881"/>
      <c r="BS122" s="881"/>
      <c r="BT122" s="881"/>
      <c r="BU122" s="881"/>
      <c r="BV122" s="881">
        <v>176322969</v>
      </c>
      <c r="BW122" s="881"/>
      <c r="BX122" s="881"/>
      <c r="BY122" s="881"/>
      <c r="BZ122" s="881"/>
      <c r="CA122" s="881">
        <v>170535902</v>
      </c>
      <c r="CB122" s="881"/>
      <c r="CC122" s="881"/>
      <c r="CD122" s="881"/>
      <c r="CE122" s="881"/>
      <c r="CF122" s="882">
        <v>201.7</v>
      </c>
      <c r="CG122" s="883"/>
      <c r="CH122" s="883"/>
      <c r="CI122" s="883"/>
      <c r="CJ122" s="883"/>
      <c r="CK122" s="905"/>
      <c r="CL122" s="891"/>
      <c r="CM122" s="891"/>
      <c r="CN122" s="891"/>
      <c r="CO122" s="892"/>
      <c r="CP122" s="871" t="s">
        <v>410</v>
      </c>
      <c r="CQ122" s="872"/>
      <c r="CR122" s="872"/>
      <c r="CS122" s="872"/>
      <c r="CT122" s="872"/>
      <c r="CU122" s="872"/>
      <c r="CV122" s="872"/>
      <c r="CW122" s="872"/>
      <c r="CX122" s="872"/>
      <c r="CY122" s="872"/>
      <c r="CZ122" s="872"/>
      <c r="DA122" s="872"/>
      <c r="DB122" s="872"/>
      <c r="DC122" s="872"/>
      <c r="DD122" s="872"/>
      <c r="DE122" s="872"/>
      <c r="DF122" s="873"/>
      <c r="DG122" s="852">
        <v>1508493</v>
      </c>
      <c r="DH122" s="853"/>
      <c r="DI122" s="853"/>
      <c r="DJ122" s="853"/>
      <c r="DK122" s="853"/>
      <c r="DL122" s="853">
        <v>1329597</v>
      </c>
      <c r="DM122" s="853"/>
      <c r="DN122" s="853"/>
      <c r="DO122" s="853"/>
      <c r="DP122" s="853"/>
      <c r="DQ122" s="853">
        <v>1178183</v>
      </c>
      <c r="DR122" s="853"/>
      <c r="DS122" s="853"/>
      <c r="DT122" s="853"/>
      <c r="DU122" s="853"/>
      <c r="DV122" s="830">
        <v>1.4</v>
      </c>
      <c r="DW122" s="830"/>
      <c r="DX122" s="830"/>
      <c r="DY122" s="830"/>
      <c r="DZ122" s="831"/>
    </row>
    <row r="123" spans="1:130" s="230" customFormat="1" ht="26.25" customHeight="1" x14ac:dyDescent="0.15">
      <c r="A123" s="856"/>
      <c r="B123" s="857"/>
      <c r="C123" s="851" t="s">
        <v>461</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235</v>
      </c>
      <c r="AB123" s="816"/>
      <c r="AC123" s="816"/>
      <c r="AD123" s="816"/>
      <c r="AE123" s="817"/>
      <c r="AF123" s="818" t="s">
        <v>235</v>
      </c>
      <c r="AG123" s="816"/>
      <c r="AH123" s="816"/>
      <c r="AI123" s="816"/>
      <c r="AJ123" s="817"/>
      <c r="AK123" s="818" t="s">
        <v>235</v>
      </c>
      <c r="AL123" s="816"/>
      <c r="AM123" s="816"/>
      <c r="AN123" s="816"/>
      <c r="AO123" s="817"/>
      <c r="AP123" s="860" t="s">
        <v>235</v>
      </c>
      <c r="AQ123" s="861"/>
      <c r="AR123" s="861"/>
      <c r="AS123" s="861"/>
      <c r="AT123" s="862"/>
      <c r="AU123" s="922"/>
      <c r="AV123" s="923"/>
      <c r="AW123" s="923"/>
      <c r="AX123" s="923"/>
      <c r="AY123" s="923"/>
      <c r="AZ123" s="251" t="s">
        <v>186</v>
      </c>
      <c r="BA123" s="251"/>
      <c r="BB123" s="251"/>
      <c r="BC123" s="251"/>
      <c r="BD123" s="251"/>
      <c r="BE123" s="251"/>
      <c r="BF123" s="251"/>
      <c r="BG123" s="251"/>
      <c r="BH123" s="251"/>
      <c r="BI123" s="251"/>
      <c r="BJ123" s="251"/>
      <c r="BK123" s="251"/>
      <c r="BL123" s="251"/>
      <c r="BM123" s="251"/>
      <c r="BN123" s="251"/>
      <c r="BO123" s="913" t="s">
        <v>475</v>
      </c>
      <c r="BP123" s="914"/>
      <c r="BQ123" s="868">
        <v>261161465</v>
      </c>
      <c r="BR123" s="869"/>
      <c r="BS123" s="869"/>
      <c r="BT123" s="869"/>
      <c r="BU123" s="869"/>
      <c r="BV123" s="869">
        <v>260662185</v>
      </c>
      <c r="BW123" s="869"/>
      <c r="BX123" s="869"/>
      <c r="BY123" s="869"/>
      <c r="BZ123" s="869"/>
      <c r="CA123" s="869">
        <v>253655891</v>
      </c>
      <c r="CB123" s="869"/>
      <c r="CC123" s="869"/>
      <c r="CD123" s="869"/>
      <c r="CE123" s="869"/>
      <c r="CF123" s="784"/>
      <c r="CG123" s="785"/>
      <c r="CH123" s="785"/>
      <c r="CI123" s="785"/>
      <c r="CJ123" s="870"/>
      <c r="CK123" s="905"/>
      <c r="CL123" s="891"/>
      <c r="CM123" s="891"/>
      <c r="CN123" s="891"/>
      <c r="CO123" s="892"/>
      <c r="CP123" s="871" t="s">
        <v>415</v>
      </c>
      <c r="CQ123" s="872"/>
      <c r="CR123" s="872"/>
      <c r="CS123" s="872"/>
      <c r="CT123" s="872"/>
      <c r="CU123" s="872"/>
      <c r="CV123" s="872"/>
      <c r="CW123" s="872"/>
      <c r="CX123" s="872"/>
      <c r="CY123" s="872"/>
      <c r="CZ123" s="872"/>
      <c r="DA123" s="872"/>
      <c r="DB123" s="872"/>
      <c r="DC123" s="872"/>
      <c r="DD123" s="872"/>
      <c r="DE123" s="872"/>
      <c r="DF123" s="873"/>
      <c r="DG123" s="815">
        <v>129028</v>
      </c>
      <c r="DH123" s="816"/>
      <c r="DI123" s="816"/>
      <c r="DJ123" s="816"/>
      <c r="DK123" s="817"/>
      <c r="DL123" s="818">
        <v>130748</v>
      </c>
      <c r="DM123" s="816"/>
      <c r="DN123" s="816"/>
      <c r="DO123" s="816"/>
      <c r="DP123" s="817"/>
      <c r="DQ123" s="818">
        <v>119675</v>
      </c>
      <c r="DR123" s="816"/>
      <c r="DS123" s="816"/>
      <c r="DT123" s="816"/>
      <c r="DU123" s="817"/>
      <c r="DV123" s="860">
        <v>0.1</v>
      </c>
      <c r="DW123" s="861"/>
      <c r="DX123" s="861"/>
      <c r="DY123" s="861"/>
      <c r="DZ123" s="862"/>
    </row>
    <row r="124" spans="1:130" s="230" customFormat="1" ht="26.25" customHeight="1" thickBot="1" x14ac:dyDescent="0.2">
      <c r="A124" s="856"/>
      <c r="B124" s="857"/>
      <c r="C124" s="851" t="s">
        <v>464</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235</v>
      </c>
      <c r="AB124" s="816"/>
      <c r="AC124" s="816"/>
      <c r="AD124" s="816"/>
      <c r="AE124" s="817"/>
      <c r="AF124" s="818" t="s">
        <v>235</v>
      </c>
      <c r="AG124" s="816"/>
      <c r="AH124" s="816"/>
      <c r="AI124" s="816"/>
      <c r="AJ124" s="817"/>
      <c r="AK124" s="818" t="s">
        <v>235</v>
      </c>
      <c r="AL124" s="816"/>
      <c r="AM124" s="816"/>
      <c r="AN124" s="816"/>
      <c r="AO124" s="817"/>
      <c r="AP124" s="860" t="s">
        <v>235</v>
      </c>
      <c r="AQ124" s="861"/>
      <c r="AR124" s="861"/>
      <c r="AS124" s="861"/>
      <c r="AT124" s="862"/>
      <c r="AU124" s="863" t="s">
        <v>476</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91</v>
      </c>
      <c r="BR124" s="867"/>
      <c r="BS124" s="867"/>
      <c r="BT124" s="867"/>
      <c r="BU124" s="867"/>
      <c r="BV124" s="867">
        <v>98</v>
      </c>
      <c r="BW124" s="867"/>
      <c r="BX124" s="867"/>
      <c r="BY124" s="867"/>
      <c r="BZ124" s="867"/>
      <c r="CA124" s="867">
        <v>103.9</v>
      </c>
      <c r="CB124" s="867"/>
      <c r="CC124" s="867"/>
      <c r="CD124" s="867"/>
      <c r="CE124" s="867"/>
      <c r="CF124" s="762"/>
      <c r="CG124" s="763"/>
      <c r="CH124" s="763"/>
      <c r="CI124" s="763"/>
      <c r="CJ124" s="898"/>
      <c r="CK124" s="906"/>
      <c r="CL124" s="906"/>
      <c r="CM124" s="906"/>
      <c r="CN124" s="906"/>
      <c r="CO124" s="907"/>
      <c r="CP124" s="871" t="s">
        <v>477</v>
      </c>
      <c r="CQ124" s="872"/>
      <c r="CR124" s="872"/>
      <c r="CS124" s="872"/>
      <c r="CT124" s="872"/>
      <c r="CU124" s="872"/>
      <c r="CV124" s="872"/>
      <c r="CW124" s="872"/>
      <c r="CX124" s="872"/>
      <c r="CY124" s="872"/>
      <c r="CZ124" s="872"/>
      <c r="DA124" s="872"/>
      <c r="DB124" s="872"/>
      <c r="DC124" s="872"/>
      <c r="DD124" s="872"/>
      <c r="DE124" s="872"/>
      <c r="DF124" s="873"/>
      <c r="DG124" s="799">
        <v>190207</v>
      </c>
      <c r="DH124" s="800"/>
      <c r="DI124" s="800"/>
      <c r="DJ124" s="800"/>
      <c r="DK124" s="801"/>
      <c r="DL124" s="802">
        <v>154446</v>
      </c>
      <c r="DM124" s="800"/>
      <c r="DN124" s="800"/>
      <c r="DO124" s="800"/>
      <c r="DP124" s="801"/>
      <c r="DQ124" s="802">
        <v>159740</v>
      </c>
      <c r="DR124" s="800"/>
      <c r="DS124" s="800"/>
      <c r="DT124" s="800"/>
      <c r="DU124" s="801"/>
      <c r="DV124" s="884">
        <v>0.2</v>
      </c>
      <c r="DW124" s="885"/>
      <c r="DX124" s="885"/>
      <c r="DY124" s="885"/>
      <c r="DZ124" s="886"/>
    </row>
    <row r="125" spans="1:130" s="230" customFormat="1" ht="26.25" customHeight="1" x14ac:dyDescent="0.15">
      <c r="A125" s="856"/>
      <c r="B125" s="857"/>
      <c r="C125" s="851" t="s">
        <v>466</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235</v>
      </c>
      <c r="AB125" s="816"/>
      <c r="AC125" s="816"/>
      <c r="AD125" s="816"/>
      <c r="AE125" s="817"/>
      <c r="AF125" s="818" t="s">
        <v>235</v>
      </c>
      <c r="AG125" s="816"/>
      <c r="AH125" s="816"/>
      <c r="AI125" s="816"/>
      <c r="AJ125" s="817"/>
      <c r="AK125" s="818" t="s">
        <v>235</v>
      </c>
      <c r="AL125" s="816"/>
      <c r="AM125" s="816"/>
      <c r="AN125" s="816"/>
      <c r="AO125" s="817"/>
      <c r="AP125" s="860" t="s">
        <v>235</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478</v>
      </c>
      <c r="CL125" s="888"/>
      <c r="CM125" s="888"/>
      <c r="CN125" s="888"/>
      <c r="CO125" s="889"/>
      <c r="CP125" s="896" t="s">
        <v>479</v>
      </c>
      <c r="CQ125" s="844"/>
      <c r="CR125" s="844"/>
      <c r="CS125" s="844"/>
      <c r="CT125" s="844"/>
      <c r="CU125" s="844"/>
      <c r="CV125" s="844"/>
      <c r="CW125" s="844"/>
      <c r="CX125" s="844"/>
      <c r="CY125" s="844"/>
      <c r="CZ125" s="844"/>
      <c r="DA125" s="844"/>
      <c r="DB125" s="844"/>
      <c r="DC125" s="844"/>
      <c r="DD125" s="844"/>
      <c r="DE125" s="844"/>
      <c r="DF125" s="845"/>
      <c r="DG125" s="897" t="s">
        <v>235</v>
      </c>
      <c r="DH125" s="878"/>
      <c r="DI125" s="878"/>
      <c r="DJ125" s="878"/>
      <c r="DK125" s="878"/>
      <c r="DL125" s="878" t="s">
        <v>235</v>
      </c>
      <c r="DM125" s="878"/>
      <c r="DN125" s="878"/>
      <c r="DO125" s="878"/>
      <c r="DP125" s="878"/>
      <c r="DQ125" s="878" t="s">
        <v>235</v>
      </c>
      <c r="DR125" s="878"/>
      <c r="DS125" s="878"/>
      <c r="DT125" s="878"/>
      <c r="DU125" s="878"/>
      <c r="DV125" s="879" t="s">
        <v>235</v>
      </c>
      <c r="DW125" s="879"/>
      <c r="DX125" s="879"/>
      <c r="DY125" s="879"/>
      <c r="DZ125" s="880"/>
    </row>
    <row r="126" spans="1:130" s="230" customFormat="1" ht="26.25" customHeight="1" thickBot="1" x14ac:dyDescent="0.2">
      <c r="A126" s="856"/>
      <c r="B126" s="857"/>
      <c r="C126" s="851" t="s">
        <v>468</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235</v>
      </c>
      <c r="AB126" s="816"/>
      <c r="AC126" s="816"/>
      <c r="AD126" s="816"/>
      <c r="AE126" s="817"/>
      <c r="AF126" s="818" t="s">
        <v>235</v>
      </c>
      <c r="AG126" s="816"/>
      <c r="AH126" s="816"/>
      <c r="AI126" s="816"/>
      <c r="AJ126" s="817"/>
      <c r="AK126" s="818" t="s">
        <v>235</v>
      </c>
      <c r="AL126" s="816"/>
      <c r="AM126" s="816"/>
      <c r="AN126" s="816"/>
      <c r="AO126" s="817"/>
      <c r="AP126" s="860" t="s">
        <v>235</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480</v>
      </c>
      <c r="CQ126" s="788"/>
      <c r="CR126" s="788"/>
      <c r="CS126" s="788"/>
      <c r="CT126" s="788"/>
      <c r="CU126" s="788"/>
      <c r="CV126" s="788"/>
      <c r="CW126" s="788"/>
      <c r="CX126" s="788"/>
      <c r="CY126" s="788"/>
      <c r="CZ126" s="788"/>
      <c r="DA126" s="788"/>
      <c r="DB126" s="788"/>
      <c r="DC126" s="788"/>
      <c r="DD126" s="788"/>
      <c r="DE126" s="788"/>
      <c r="DF126" s="789"/>
      <c r="DG126" s="852" t="s">
        <v>235</v>
      </c>
      <c r="DH126" s="853"/>
      <c r="DI126" s="853"/>
      <c r="DJ126" s="853"/>
      <c r="DK126" s="853"/>
      <c r="DL126" s="853" t="s">
        <v>235</v>
      </c>
      <c r="DM126" s="853"/>
      <c r="DN126" s="853"/>
      <c r="DO126" s="853"/>
      <c r="DP126" s="853"/>
      <c r="DQ126" s="853" t="s">
        <v>235</v>
      </c>
      <c r="DR126" s="853"/>
      <c r="DS126" s="853"/>
      <c r="DT126" s="853"/>
      <c r="DU126" s="853"/>
      <c r="DV126" s="830" t="s">
        <v>235</v>
      </c>
      <c r="DW126" s="830"/>
      <c r="DX126" s="830"/>
      <c r="DY126" s="830"/>
      <c r="DZ126" s="831"/>
    </row>
    <row r="127" spans="1:130" s="230" customFormat="1" ht="26.25" customHeight="1" x14ac:dyDescent="0.15">
      <c r="A127" s="858"/>
      <c r="B127" s="859"/>
      <c r="C127" s="874" t="s">
        <v>481</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1625</v>
      </c>
      <c r="AB127" s="816"/>
      <c r="AC127" s="816"/>
      <c r="AD127" s="816"/>
      <c r="AE127" s="817"/>
      <c r="AF127" s="818">
        <v>1038</v>
      </c>
      <c r="AG127" s="816"/>
      <c r="AH127" s="816"/>
      <c r="AI127" s="816"/>
      <c r="AJ127" s="817"/>
      <c r="AK127" s="818">
        <v>1048</v>
      </c>
      <c r="AL127" s="816"/>
      <c r="AM127" s="816"/>
      <c r="AN127" s="816"/>
      <c r="AO127" s="817"/>
      <c r="AP127" s="860">
        <v>0</v>
      </c>
      <c r="AQ127" s="861"/>
      <c r="AR127" s="861"/>
      <c r="AS127" s="861"/>
      <c r="AT127" s="862"/>
      <c r="AU127" s="232"/>
      <c r="AV127" s="232"/>
      <c r="AW127" s="232"/>
      <c r="AX127" s="877" t="s">
        <v>482</v>
      </c>
      <c r="AY127" s="848"/>
      <c r="AZ127" s="848"/>
      <c r="BA127" s="848"/>
      <c r="BB127" s="848"/>
      <c r="BC127" s="848"/>
      <c r="BD127" s="848"/>
      <c r="BE127" s="849"/>
      <c r="BF127" s="847" t="s">
        <v>483</v>
      </c>
      <c r="BG127" s="848"/>
      <c r="BH127" s="848"/>
      <c r="BI127" s="848"/>
      <c r="BJ127" s="848"/>
      <c r="BK127" s="848"/>
      <c r="BL127" s="849"/>
      <c r="BM127" s="847" t="s">
        <v>484</v>
      </c>
      <c r="BN127" s="848"/>
      <c r="BO127" s="848"/>
      <c r="BP127" s="848"/>
      <c r="BQ127" s="848"/>
      <c r="BR127" s="848"/>
      <c r="BS127" s="849"/>
      <c r="BT127" s="847" t="s">
        <v>485</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486</v>
      </c>
      <c r="CQ127" s="788"/>
      <c r="CR127" s="788"/>
      <c r="CS127" s="788"/>
      <c r="CT127" s="788"/>
      <c r="CU127" s="788"/>
      <c r="CV127" s="788"/>
      <c r="CW127" s="788"/>
      <c r="CX127" s="788"/>
      <c r="CY127" s="788"/>
      <c r="CZ127" s="788"/>
      <c r="DA127" s="788"/>
      <c r="DB127" s="788"/>
      <c r="DC127" s="788"/>
      <c r="DD127" s="788"/>
      <c r="DE127" s="788"/>
      <c r="DF127" s="789"/>
      <c r="DG127" s="852">
        <v>445559</v>
      </c>
      <c r="DH127" s="853"/>
      <c r="DI127" s="853"/>
      <c r="DJ127" s="853"/>
      <c r="DK127" s="853"/>
      <c r="DL127" s="853" t="s">
        <v>235</v>
      </c>
      <c r="DM127" s="853"/>
      <c r="DN127" s="853"/>
      <c r="DO127" s="853"/>
      <c r="DP127" s="853"/>
      <c r="DQ127" s="853" t="s">
        <v>235</v>
      </c>
      <c r="DR127" s="853"/>
      <c r="DS127" s="853"/>
      <c r="DT127" s="853"/>
      <c r="DU127" s="853"/>
      <c r="DV127" s="830" t="s">
        <v>235</v>
      </c>
      <c r="DW127" s="830"/>
      <c r="DX127" s="830"/>
      <c r="DY127" s="830"/>
      <c r="DZ127" s="831"/>
    </row>
    <row r="128" spans="1:130" s="230" customFormat="1" ht="26.25" customHeight="1" thickBot="1" x14ac:dyDescent="0.2">
      <c r="A128" s="832" t="s">
        <v>487</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488</v>
      </c>
      <c r="X128" s="834"/>
      <c r="Y128" s="834"/>
      <c r="Z128" s="835"/>
      <c r="AA128" s="836">
        <v>5281805</v>
      </c>
      <c r="AB128" s="837"/>
      <c r="AC128" s="837"/>
      <c r="AD128" s="837"/>
      <c r="AE128" s="838"/>
      <c r="AF128" s="839">
        <v>4852983</v>
      </c>
      <c r="AG128" s="837"/>
      <c r="AH128" s="837"/>
      <c r="AI128" s="837"/>
      <c r="AJ128" s="838"/>
      <c r="AK128" s="839">
        <v>5700463</v>
      </c>
      <c r="AL128" s="837"/>
      <c r="AM128" s="837"/>
      <c r="AN128" s="837"/>
      <c r="AO128" s="838"/>
      <c r="AP128" s="840"/>
      <c r="AQ128" s="841"/>
      <c r="AR128" s="841"/>
      <c r="AS128" s="841"/>
      <c r="AT128" s="842"/>
      <c r="AU128" s="232"/>
      <c r="AV128" s="232"/>
      <c r="AW128" s="232"/>
      <c r="AX128" s="843" t="s">
        <v>489</v>
      </c>
      <c r="AY128" s="844"/>
      <c r="AZ128" s="844"/>
      <c r="BA128" s="844"/>
      <c r="BB128" s="844"/>
      <c r="BC128" s="844"/>
      <c r="BD128" s="844"/>
      <c r="BE128" s="845"/>
      <c r="BF128" s="822" t="s">
        <v>235</v>
      </c>
      <c r="BG128" s="823"/>
      <c r="BH128" s="823"/>
      <c r="BI128" s="823"/>
      <c r="BJ128" s="823"/>
      <c r="BK128" s="823"/>
      <c r="BL128" s="846"/>
      <c r="BM128" s="822">
        <v>11.25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490</v>
      </c>
      <c r="CQ128" s="766"/>
      <c r="CR128" s="766"/>
      <c r="CS128" s="766"/>
      <c r="CT128" s="766"/>
      <c r="CU128" s="766"/>
      <c r="CV128" s="766"/>
      <c r="CW128" s="766"/>
      <c r="CX128" s="766"/>
      <c r="CY128" s="766"/>
      <c r="CZ128" s="766"/>
      <c r="DA128" s="766"/>
      <c r="DB128" s="766"/>
      <c r="DC128" s="766"/>
      <c r="DD128" s="766"/>
      <c r="DE128" s="766"/>
      <c r="DF128" s="767"/>
      <c r="DG128" s="826">
        <v>24868</v>
      </c>
      <c r="DH128" s="827"/>
      <c r="DI128" s="827"/>
      <c r="DJ128" s="827"/>
      <c r="DK128" s="827"/>
      <c r="DL128" s="827">
        <v>23288</v>
      </c>
      <c r="DM128" s="827"/>
      <c r="DN128" s="827"/>
      <c r="DO128" s="827"/>
      <c r="DP128" s="827"/>
      <c r="DQ128" s="827">
        <v>194180</v>
      </c>
      <c r="DR128" s="827"/>
      <c r="DS128" s="827"/>
      <c r="DT128" s="827"/>
      <c r="DU128" s="827"/>
      <c r="DV128" s="828">
        <v>0.2</v>
      </c>
      <c r="DW128" s="828"/>
      <c r="DX128" s="828"/>
      <c r="DY128" s="828"/>
      <c r="DZ128" s="829"/>
    </row>
    <row r="129" spans="1:131" s="230" customFormat="1" ht="26.25" customHeight="1" x14ac:dyDescent="0.15">
      <c r="A129" s="810" t="s">
        <v>109</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491</v>
      </c>
      <c r="X129" s="813"/>
      <c r="Y129" s="813"/>
      <c r="Z129" s="814"/>
      <c r="AA129" s="815">
        <v>100200608</v>
      </c>
      <c r="AB129" s="816"/>
      <c r="AC129" s="816"/>
      <c r="AD129" s="816"/>
      <c r="AE129" s="817"/>
      <c r="AF129" s="818">
        <v>103033192</v>
      </c>
      <c r="AG129" s="816"/>
      <c r="AH129" s="816"/>
      <c r="AI129" s="816"/>
      <c r="AJ129" s="817"/>
      <c r="AK129" s="818">
        <v>100144822</v>
      </c>
      <c r="AL129" s="816"/>
      <c r="AM129" s="816"/>
      <c r="AN129" s="816"/>
      <c r="AO129" s="817"/>
      <c r="AP129" s="819"/>
      <c r="AQ129" s="820"/>
      <c r="AR129" s="820"/>
      <c r="AS129" s="820"/>
      <c r="AT129" s="821"/>
      <c r="AU129" s="233"/>
      <c r="AV129" s="233"/>
      <c r="AW129" s="233"/>
      <c r="AX129" s="787" t="s">
        <v>492</v>
      </c>
      <c r="AY129" s="788"/>
      <c r="AZ129" s="788"/>
      <c r="BA129" s="788"/>
      <c r="BB129" s="788"/>
      <c r="BC129" s="788"/>
      <c r="BD129" s="788"/>
      <c r="BE129" s="789"/>
      <c r="BF129" s="806" t="s">
        <v>235</v>
      </c>
      <c r="BG129" s="807"/>
      <c r="BH129" s="807"/>
      <c r="BI129" s="807"/>
      <c r="BJ129" s="807"/>
      <c r="BK129" s="807"/>
      <c r="BL129" s="808"/>
      <c r="BM129" s="806">
        <v>16.25</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493</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494</v>
      </c>
      <c r="X130" s="813"/>
      <c r="Y130" s="813"/>
      <c r="Z130" s="814"/>
      <c r="AA130" s="815">
        <v>15769157</v>
      </c>
      <c r="AB130" s="816"/>
      <c r="AC130" s="816"/>
      <c r="AD130" s="816"/>
      <c r="AE130" s="817"/>
      <c r="AF130" s="818">
        <v>15557612</v>
      </c>
      <c r="AG130" s="816"/>
      <c r="AH130" s="816"/>
      <c r="AI130" s="816"/>
      <c r="AJ130" s="817"/>
      <c r="AK130" s="818">
        <v>15574702</v>
      </c>
      <c r="AL130" s="816"/>
      <c r="AM130" s="816"/>
      <c r="AN130" s="816"/>
      <c r="AO130" s="817"/>
      <c r="AP130" s="819"/>
      <c r="AQ130" s="820"/>
      <c r="AR130" s="820"/>
      <c r="AS130" s="820"/>
      <c r="AT130" s="821"/>
      <c r="AU130" s="233"/>
      <c r="AV130" s="233"/>
      <c r="AW130" s="233"/>
      <c r="AX130" s="787" t="s">
        <v>495</v>
      </c>
      <c r="AY130" s="788"/>
      <c r="AZ130" s="788"/>
      <c r="BA130" s="788"/>
      <c r="BB130" s="788"/>
      <c r="BC130" s="788"/>
      <c r="BD130" s="788"/>
      <c r="BE130" s="789"/>
      <c r="BF130" s="790">
        <v>9.6999999999999993</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496</v>
      </c>
      <c r="X131" s="797"/>
      <c r="Y131" s="797"/>
      <c r="Z131" s="798"/>
      <c r="AA131" s="799">
        <v>84431451</v>
      </c>
      <c r="AB131" s="800"/>
      <c r="AC131" s="800"/>
      <c r="AD131" s="800"/>
      <c r="AE131" s="801"/>
      <c r="AF131" s="802">
        <v>87475580</v>
      </c>
      <c r="AG131" s="800"/>
      <c r="AH131" s="800"/>
      <c r="AI131" s="800"/>
      <c r="AJ131" s="801"/>
      <c r="AK131" s="802">
        <v>84570120</v>
      </c>
      <c r="AL131" s="800"/>
      <c r="AM131" s="800"/>
      <c r="AN131" s="800"/>
      <c r="AO131" s="801"/>
      <c r="AP131" s="803"/>
      <c r="AQ131" s="804"/>
      <c r="AR131" s="804"/>
      <c r="AS131" s="804"/>
      <c r="AT131" s="805"/>
      <c r="AU131" s="233"/>
      <c r="AV131" s="233"/>
      <c r="AW131" s="233"/>
      <c r="AX131" s="765" t="s">
        <v>497</v>
      </c>
      <c r="AY131" s="766"/>
      <c r="AZ131" s="766"/>
      <c r="BA131" s="766"/>
      <c r="BB131" s="766"/>
      <c r="BC131" s="766"/>
      <c r="BD131" s="766"/>
      <c r="BE131" s="767"/>
      <c r="BF131" s="768">
        <v>103.9</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498</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499</v>
      </c>
      <c r="W132" s="778"/>
      <c r="X132" s="778"/>
      <c r="Y132" s="778"/>
      <c r="Z132" s="779"/>
      <c r="AA132" s="780">
        <v>8.5358665689999995</v>
      </c>
      <c r="AB132" s="781"/>
      <c r="AC132" s="781"/>
      <c r="AD132" s="781"/>
      <c r="AE132" s="782"/>
      <c r="AF132" s="783">
        <v>10.11278576</v>
      </c>
      <c r="AG132" s="781"/>
      <c r="AH132" s="781"/>
      <c r="AI132" s="781"/>
      <c r="AJ132" s="782"/>
      <c r="AK132" s="783">
        <v>10.572736559999999</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500</v>
      </c>
      <c r="W133" s="757"/>
      <c r="X133" s="757"/>
      <c r="Y133" s="757"/>
      <c r="Z133" s="758"/>
      <c r="AA133" s="759">
        <v>8.1999999999999993</v>
      </c>
      <c r="AB133" s="760"/>
      <c r="AC133" s="760"/>
      <c r="AD133" s="760"/>
      <c r="AE133" s="761"/>
      <c r="AF133" s="759">
        <v>8.8000000000000007</v>
      </c>
      <c r="AG133" s="760"/>
      <c r="AH133" s="760"/>
      <c r="AI133" s="760"/>
      <c r="AJ133" s="761"/>
      <c r="AK133" s="759">
        <v>9.6999999999999993</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7OP6OGpbbJjz6X/OcyIikXQlxVFmEZCnGQ6CS8JdpD2zCQ/r/zsrv8/rCgJkxnutsQfGDQ1EUvl+qSTRcMcXtQ==" saltValue="IklVDur7P0esy95/MAr52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501</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9iZgYrw0aixl/U/gm5HGPLrPItGchKDUm7OON6439GAkfcmIG9keQREesrDDiU9vu/7iY/m8BfhVXWuKblvjQg==" saltValue="tsm3fzy6JbrOPTn5xMRxY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38uvJFupLbITrB5vZ9MP60rddvrsqepY1Wjy7JVcrWU6XKfW+JPSg77n+66LEcwwQAJs4tl05Cz+Pfncst74TQ==" saltValue="r+mkkj5QG5RMBvkOLgaH4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503</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6" t="s">
        <v>504</v>
      </c>
      <c r="AP7" s="272"/>
      <c r="AQ7" s="273" t="s">
        <v>505</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7"/>
      <c r="AP8" s="278" t="s">
        <v>506</v>
      </c>
      <c r="AQ8" s="279" t="s">
        <v>507</v>
      </c>
      <c r="AR8" s="280" t="s">
        <v>508</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8" t="s">
        <v>509</v>
      </c>
      <c r="AL9" s="1169"/>
      <c r="AM9" s="1169"/>
      <c r="AN9" s="1170"/>
      <c r="AO9" s="281">
        <v>25817437</v>
      </c>
      <c r="AP9" s="281">
        <v>64351</v>
      </c>
      <c r="AQ9" s="282">
        <v>63571</v>
      </c>
      <c r="AR9" s="283">
        <v>1.2</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8" t="s">
        <v>510</v>
      </c>
      <c r="AL10" s="1169"/>
      <c r="AM10" s="1169"/>
      <c r="AN10" s="1170"/>
      <c r="AO10" s="284">
        <v>1451</v>
      </c>
      <c r="AP10" s="284">
        <v>4</v>
      </c>
      <c r="AQ10" s="285">
        <v>1690</v>
      </c>
      <c r="AR10" s="286">
        <v>-99.8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8" t="s">
        <v>511</v>
      </c>
      <c r="AL11" s="1169"/>
      <c r="AM11" s="1169"/>
      <c r="AN11" s="1170"/>
      <c r="AO11" s="284">
        <v>30740</v>
      </c>
      <c r="AP11" s="284">
        <v>77</v>
      </c>
      <c r="AQ11" s="285">
        <v>679</v>
      </c>
      <c r="AR11" s="286">
        <v>-88.7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8" t="s">
        <v>512</v>
      </c>
      <c r="AL12" s="1169"/>
      <c r="AM12" s="1169"/>
      <c r="AN12" s="1170"/>
      <c r="AO12" s="284" t="s">
        <v>513</v>
      </c>
      <c r="AP12" s="284" t="s">
        <v>513</v>
      </c>
      <c r="AQ12" s="285">
        <v>23</v>
      </c>
      <c r="AR12" s="286" t="s">
        <v>513</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8" t="s">
        <v>514</v>
      </c>
      <c r="AL13" s="1169"/>
      <c r="AM13" s="1169"/>
      <c r="AN13" s="1170"/>
      <c r="AO13" s="284">
        <v>569073</v>
      </c>
      <c r="AP13" s="284">
        <v>1418</v>
      </c>
      <c r="AQ13" s="285">
        <v>1992</v>
      </c>
      <c r="AR13" s="286">
        <v>-28.8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8" t="s">
        <v>515</v>
      </c>
      <c r="AL14" s="1169"/>
      <c r="AM14" s="1169"/>
      <c r="AN14" s="1170"/>
      <c r="AO14" s="284">
        <v>787393</v>
      </c>
      <c r="AP14" s="284">
        <v>1963</v>
      </c>
      <c r="AQ14" s="285">
        <v>1254</v>
      </c>
      <c r="AR14" s="286">
        <v>56.5</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71" t="s">
        <v>516</v>
      </c>
      <c r="AL15" s="1172"/>
      <c r="AM15" s="1172"/>
      <c r="AN15" s="1173"/>
      <c r="AO15" s="284">
        <v>-1688658</v>
      </c>
      <c r="AP15" s="284">
        <v>-4209</v>
      </c>
      <c r="AQ15" s="285">
        <v>-3845</v>
      </c>
      <c r="AR15" s="286">
        <v>9.5</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71" t="s">
        <v>186</v>
      </c>
      <c r="AL16" s="1172"/>
      <c r="AM16" s="1172"/>
      <c r="AN16" s="1173"/>
      <c r="AO16" s="284">
        <v>25517436</v>
      </c>
      <c r="AP16" s="284">
        <v>63604</v>
      </c>
      <c r="AQ16" s="285">
        <v>65365</v>
      </c>
      <c r="AR16" s="286">
        <v>-2.7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517</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518</v>
      </c>
      <c r="AP20" s="293" t="s">
        <v>519</v>
      </c>
      <c r="AQ20" s="294" t="s">
        <v>520</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4" t="s">
        <v>521</v>
      </c>
      <c r="AL21" s="1175"/>
      <c r="AM21" s="1175"/>
      <c r="AN21" s="1176"/>
      <c r="AO21" s="297">
        <v>7.15</v>
      </c>
      <c r="AP21" s="298">
        <v>6.46</v>
      </c>
      <c r="AQ21" s="299">
        <v>0.69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4" t="s">
        <v>522</v>
      </c>
      <c r="AL22" s="1175"/>
      <c r="AM22" s="1175"/>
      <c r="AN22" s="1176"/>
      <c r="AO22" s="302">
        <v>97.8</v>
      </c>
      <c r="AP22" s="303">
        <v>99.4</v>
      </c>
      <c r="AQ22" s="304">
        <v>-1.6</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7" t="s">
        <v>523</v>
      </c>
      <c r="B26" s="1167"/>
      <c r="C26" s="1167"/>
      <c r="D26" s="1167"/>
      <c r="E26" s="1167"/>
      <c r="F26" s="1167"/>
      <c r="G26" s="1167"/>
      <c r="H26" s="1167"/>
      <c r="I26" s="1167"/>
      <c r="J26" s="1167"/>
      <c r="K26" s="1167"/>
      <c r="L26" s="1167"/>
      <c r="M26" s="1167"/>
      <c r="N26" s="1167"/>
      <c r="O26" s="1167"/>
      <c r="P26" s="1167"/>
      <c r="Q26" s="1167"/>
      <c r="R26" s="1167"/>
      <c r="S26" s="1167"/>
      <c r="T26" s="1167"/>
      <c r="U26" s="1167"/>
      <c r="V26" s="1167"/>
      <c r="W26" s="1167"/>
      <c r="X26" s="1167"/>
      <c r="Y26" s="1167"/>
      <c r="Z26" s="1167"/>
      <c r="AA26" s="1167"/>
      <c r="AB26" s="1167"/>
      <c r="AC26" s="1167"/>
      <c r="AD26" s="1167"/>
      <c r="AE26" s="1167"/>
      <c r="AF26" s="1167"/>
      <c r="AG26" s="1167"/>
      <c r="AH26" s="1167"/>
      <c r="AI26" s="1167"/>
      <c r="AJ26" s="1167"/>
      <c r="AK26" s="1167"/>
      <c r="AL26" s="1167"/>
      <c r="AM26" s="1167"/>
      <c r="AN26" s="1167"/>
      <c r="AO26" s="1167"/>
      <c r="AP26" s="1167"/>
      <c r="AQ26" s="1167"/>
      <c r="AR26" s="1167"/>
      <c r="AS26" s="1167"/>
      <c r="AT26" s="267"/>
    </row>
    <row r="27" spans="1:46" x14ac:dyDescent="0.15">
      <c r="A27" s="309"/>
      <c r="AO27" s="262"/>
      <c r="AP27" s="262"/>
      <c r="AQ27" s="262"/>
      <c r="AR27" s="262"/>
      <c r="AS27" s="262"/>
      <c r="AT27" s="262"/>
    </row>
    <row r="28" spans="1:46" ht="17.25" x14ac:dyDescent="0.15">
      <c r="A28" s="263" t="s">
        <v>524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525</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6" t="s">
        <v>504</v>
      </c>
      <c r="AP30" s="272"/>
      <c r="AQ30" s="273" t="s">
        <v>505</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7"/>
      <c r="AP31" s="278" t="s">
        <v>506</v>
      </c>
      <c r="AQ31" s="279" t="s">
        <v>507</v>
      </c>
      <c r="AR31" s="280" t="s">
        <v>508</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8" t="s">
        <v>526</v>
      </c>
      <c r="AL32" s="1159"/>
      <c r="AM32" s="1159"/>
      <c r="AN32" s="1160"/>
      <c r="AO32" s="312">
        <v>25641573</v>
      </c>
      <c r="AP32" s="312">
        <v>63913</v>
      </c>
      <c r="AQ32" s="313">
        <v>37452</v>
      </c>
      <c r="AR32" s="314">
        <v>70.7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8" t="s">
        <v>527</v>
      </c>
      <c r="AL33" s="1159"/>
      <c r="AM33" s="1159"/>
      <c r="AN33" s="1160"/>
      <c r="AO33" s="312" t="s">
        <v>513</v>
      </c>
      <c r="AP33" s="312" t="s">
        <v>513</v>
      </c>
      <c r="AQ33" s="313" t="s">
        <v>513</v>
      </c>
      <c r="AR33" s="314" t="s">
        <v>513</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8" t="s">
        <v>528</v>
      </c>
      <c r="AL34" s="1159"/>
      <c r="AM34" s="1159"/>
      <c r="AN34" s="1160"/>
      <c r="AO34" s="312" t="s">
        <v>513</v>
      </c>
      <c r="AP34" s="312" t="s">
        <v>513</v>
      </c>
      <c r="AQ34" s="313">
        <v>45</v>
      </c>
      <c r="AR34" s="314" t="s">
        <v>513</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8" t="s">
        <v>529</v>
      </c>
      <c r="AL35" s="1159"/>
      <c r="AM35" s="1159"/>
      <c r="AN35" s="1160"/>
      <c r="AO35" s="312">
        <v>4480348</v>
      </c>
      <c r="AP35" s="312">
        <v>11168</v>
      </c>
      <c r="AQ35" s="313">
        <v>8356</v>
      </c>
      <c r="AR35" s="314">
        <v>33.700000000000003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8" t="s">
        <v>530</v>
      </c>
      <c r="AL36" s="1159"/>
      <c r="AM36" s="1159"/>
      <c r="AN36" s="1160"/>
      <c r="AO36" s="312" t="s">
        <v>513</v>
      </c>
      <c r="AP36" s="312" t="s">
        <v>513</v>
      </c>
      <c r="AQ36" s="313">
        <v>443</v>
      </c>
      <c r="AR36" s="314" t="s">
        <v>513</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8" t="s">
        <v>531</v>
      </c>
      <c r="AL37" s="1159"/>
      <c r="AM37" s="1159"/>
      <c r="AN37" s="1160"/>
      <c r="AO37" s="312">
        <v>94429</v>
      </c>
      <c r="AP37" s="312">
        <v>235</v>
      </c>
      <c r="AQ37" s="313">
        <v>649</v>
      </c>
      <c r="AR37" s="314">
        <v>-63.8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1" t="s">
        <v>532</v>
      </c>
      <c r="AL38" s="1162"/>
      <c r="AM38" s="1162"/>
      <c r="AN38" s="1163"/>
      <c r="AO38" s="315">
        <v>191</v>
      </c>
      <c r="AP38" s="315">
        <v>0</v>
      </c>
      <c r="AQ38" s="316">
        <v>1</v>
      </c>
      <c r="AR38" s="304">
        <v>-100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1" t="s">
        <v>533</v>
      </c>
      <c r="AL39" s="1162"/>
      <c r="AM39" s="1162"/>
      <c r="AN39" s="1163"/>
      <c r="AO39" s="312">
        <v>-5700463</v>
      </c>
      <c r="AP39" s="312">
        <v>-14209</v>
      </c>
      <c r="AQ39" s="313">
        <v>-7867</v>
      </c>
      <c r="AR39" s="314">
        <v>80.599999999999994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8" t="s">
        <v>534</v>
      </c>
      <c r="AL40" s="1159"/>
      <c r="AM40" s="1159"/>
      <c r="AN40" s="1160"/>
      <c r="AO40" s="312">
        <v>-15574702</v>
      </c>
      <c r="AP40" s="312">
        <v>-38821</v>
      </c>
      <c r="AQ40" s="313">
        <v>-28343</v>
      </c>
      <c r="AR40" s="314">
        <v>37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4" t="s">
        <v>301</v>
      </c>
      <c r="AL41" s="1165"/>
      <c r="AM41" s="1165"/>
      <c r="AN41" s="1166"/>
      <c r="AO41" s="312">
        <v>8941376</v>
      </c>
      <c r="AP41" s="312">
        <v>22287</v>
      </c>
      <c r="AQ41" s="313">
        <v>10736</v>
      </c>
      <c r="AR41" s="314">
        <v>107.6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535</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536</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537</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51" t="s">
        <v>504</v>
      </c>
      <c r="AN49" s="1153" t="s">
        <v>538</v>
      </c>
      <c r="AO49" s="1154"/>
      <c r="AP49" s="1154"/>
      <c r="AQ49" s="1154"/>
      <c r="AR49" s="115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2"/>
      <c r="AN50" s="328" t="s">
        <v>539</v>
      </c>
      <c r="AO50" s="329" t="s">
        <v>540</v>
      </c>
      <c r="AP50" s="330" t="s">
        <v>541</v>
      </c>
      <c r="AQ50" s="331" t="s">
        <v>542</v>
      </c>
      <c r="AR50" s="332" t="s">
        <v>543</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544</v>
      </c>
      <c r="AL51" s="325"/>
      <c r="AM51" s="333">
        <v>19413727</v>
      </c>
      <c r="AN51" s="334">
        <v>46026</v>
      </c>
      <c r="AO51" s="335">
        <v>-5.0999999999999996</v>
      </c>
      <c r="AP51" s="336">
        <v>46457</v>
      </c>
      <c r="AQ51" s="337">
        <v>-3.4</v>
      </c>
      <c r="AR51" s="338">
        <v>-1.7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545</v>
      </c>
      <c r="AM52" s="341">
        <v>7015770</v>
      </c>
      <c r="AN52" s="342">
        <v>16633</v>
      </c>
      <c r="AO52" s="343">
        <v>-11.4</v>
      </c>
      <c r="AP52" s="344">
        <v>24020</v>
      </c>
      <c r="AQ52" s="345">
        <v>-4.5999999999999996</v>
      </c>
      <c r="AR52" s="346">
        <v>-6.8</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546</v>
      </c>
      <c r="AL53" s="325"/>
      <c r="AM53" s="333">
        <v>31966936</v>
      </c>
      <c r="AN53" s="334">
        <v>76769</v>
      </c>
      <c r="AO53" s="335">
        <v>66.8</v>
      </c>
      <c r="AP53" s="336">
        <v>51849</v>
      </c>
      <c r="AQ53" s="337">
        <v>11.6</v>
      </c>
      <c r="AR53" s="338">
        <v>55.2</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545</v>
      </c>
      <c r="AM54" s="341">
        <v>14292128</v>
      </c>
      <c r="AN54" s="342">
        <v>34323</v>
      </c>
      <c r="AO54" s="343">
        <v>106.4</v>
      </c>
      <c r="AP54" s="344">
        <v>26326</v>
      </c>
      <c r="AQ54" s="345">
        <v>9.6</v>
      </c>
      <c r="AR54" s="346">
        <v>96.8</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547</v>
      </c>
      <c r="AL55" s="325"/>
      <c r="AM55" s="333">
        <v>37748378</v>
      </c>
      <c r="AN55" s="334">
        <v>91732</v>
      </c>
      <c r="AO55" s="335">
        <v>19.5</v>
      </c>
      <c r="AP55" s="336">
        <v>52191</v>
      </c>
      <c r="AQ55" s="337">
        <v>0.7</v>
      </c>
      <c r="AR55" s="338">
        <v>18.8</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545</v>
      </c>
      <c r="AM56" s="341">
        <v>19872009</v>
      </c>
      <c r="AN56" s="342">
        <v>48291</v>
      </c>
      <c r="AO56" s="343">
        <v>40.700000000000003</v>
      </c>
      <c r="AP56" s="344">
        <v>26807</v>
      </c>
      <c r="AQ56" s="345">
        <v>1.8</v>
      </c>
      <c r="AR56" s="346">
        <v>38.9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548</v>
      </c>
      <c r="AL57" s="325"/>
      <c r="AM57" s="333">
        <v>38673642</v>
      </c>
      <c r="AN57" s="334">
        <v>95228</v>
      </c>
      <c r="AO57" s="335">
        <v>3.8</v>
      </c>
      <c r="AP57" s="336">
        <v>48105</v>
      </c>
      <c r="AQ57" s="337">
        <v>-7.8</v>
      </c>
      <c r="AR57" s="338">
        <v>11.6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545</v>
      </c>
      <c r="AM58" s="341">
        <v>25862313</v>
      </c>
      <c r="AN58" s="342">
        <v>63682</v>
      </c>
      <c r="AO58" s="343">
        <v>31.9</v>
      </c>
      <c r="AP58" s="344">
        <v>24072</v>
      </c>
      <c r="AQ58" s="345">
        <v>-10.199999999999999</v>
      </c>
      <c r="AR58" s="346">
        <v>42.1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549</v>
      </c>
      <c r="AL59" s="325"/>
      <c r="AM59" s="333">
        <v>31312986</v>
      </c>
      <c r="AN59" s="334">
        <v>78049</v>
      </c>
      <c r="AO59" s="335">
        <v>-18</v>
      </c>
      <c r="AP59" s="336">
        <v>47446</v>
      </c>
      <c r="AQ59" s="337">
        <v>-1.4</v>
      </c>
      <c r="AR59" s="338">
        <v>-16.600000000000001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545</v>
      </c>
      <c r="AM60" s="341">
        <v>19457672</v>
      </c>
      <c r="AN60" s="342">
        <v>48499</v>
      </c>
      <c r="AO60" s="343">
        <v>-23.8</v>
      </c>
      <c r="AP60" s="344">
        <v>24371</v>
      </c>
      <c r="AQ60" s="345">
        <v>1.2</v>
      </c>
      <c r="AR60" s="346">
        <v>-25</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550</v>
      </c>
      <c r="AL61" s="347"/>
      <c r="AM61" s="348">
        <v>31823134</v>
      </c>
      <c r="AN61" s="349">
        <v>77561</v>
      </c>
      <c r="AO61" s="350">
        <v>13.4</v>
      </c>
      <c r="AP61" s="351">
        <v>49210</v>
      </c>
      <c r="AQ61" s="352">
        <v>-0.1</v>
      </c>
      <c r="AR61" s="338">
        <v>13.5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545</v>
      </c>
      <c r="AM62" s="341">
        <v>17299978</v>
      </c>
      <c r="AN62" s="342">
        <v>42286</v>
      </c>
      <c r="AO62" s="343">
        <v>28.8</v>
      </c>
      <c r="AP62" s="344">
        <v>25119</v>
      </c>
      <c r="AQ62" s="345">
        <v>-0.4</v>
      </c>
      <c r="AR62" s="346">
        <v>29.2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DQL0qIPKLptDHzU+iqXRfHHC1hEvGEm6mSWV33Z7m/K8PZvNFFuMJGpIcU0aFfPcJk6WB4DOfF8WaPKqDZQ93Q==" saltValue="uGv7aMDa+swO8CnOMVjL1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552</v>
      </c>
    </row>
    <row r="121" spans="125:125" ht="13.5" hidden="1" customHeight="1" x14ac:dyDescent="0.15">
      <c r="DU121" s="259"/>
    </row>
  </sheetData>
  <sheetProtection algorithmName="SHA-512" hashValue="VjLWKEbBfLg2pNUwZDt5T4QOotSUDTKgFqTf99DtA5N3foAyZ7RqouQAJCwQuyTtkSKT69tOGBuc4Fc7RSy60w==" saltValue="F5MsOmoUk79ibb1dp0Jdx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553</v>
      </c>
    </row>
  </sheetData>
  <sheetProtection algorithmName="SHA-512" hashValue="DnYP/yQHNwjNiYnFldcyxTO6f3ATeushsjQZhV6yMMZguCBX98gQgJOmU66lsc2WLCOWTxXTuBrZzATrLnOkJw==" saltValue="+W/cputut6oUI3ikMJmam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15">
      <c r="B47" s="10"/>
      <c r="C47" s="1177" t="s">
        <v>3</v>
      </c>
      <c r="D47" s="1177"/>
      <c r="E47" s="1178"/>
      <c r="F47" s="11">
        <v>12.55</v>
      </c>
      <c r="G47" s="12">
        <v>12.32</v>
      </c>
      <c r="H47" s="12">
        <v>11.13</v>
      </c>
      <c r="I47" s="12">
        <v>11.72</v>
      </c>
      <c r="J47" s="13">
        <v>10.75</v>
      </c>
    </row>
    <row r="48" spans="2:10" ht="57.75" customHeight="1" x14ac:dyDescent="0.15">
      <c r="B48" s="14"/>
      <c r="C48" s="1179" t="s">
        <v>4</v>
      </c>
      <c r="D48" s="1179"/>
      <c r="E48" s="1180"/>
      <c r="F48" s="15">
        <v>2.4300000000000002</v>
      </c>
      <c r="G48" s="16">
        <v>3.4</v>
      </c>
      <c r="H48" s="16">
        <v>2.74</v>
      </c>
      <c r="I48" s="16">
        <v>2.82</v>
      </c>
      <c r="J48" s="17">
        <v>6.85</v>
      </c>
    </row>
    <row r="49" spans="2:10" ht="57.75" customHeight="1" thickBot="1" x14ac:dyDescent="0.2">
      <c r="B49" s="18"/>
      <c r="C49" s="1181" t="s">
        <v>5</v>
      </c>
      <c r="D49" s="1181"/>
      <c r="E49" s="1182"/>
      <c r="F49" s="19" t="s">
        <v>559</v>
      </c>
      <c r="G49" s="20">
        <v>0.63</v>
      </c>
      <c r="H49" s="20" t="s">
        <v>560</v>
      </c>
      <c r="I49" s="20">
        <v>1.05</v>
      </c>
      <c r="J49" s="21">
        <v>2.64</v>
      </c>
    </row>
    <row r="50" spans="2:10" x14ac:dyDescent="0.15"/>
  </sheetData>
  <sheetProtection algorithmName="SHA-512" hashValue="QmLMFSg3HPYD/VdodGftaTvxiFVYpmS2EXFdG+caaLONHNB5tQVZZgmGosBoadIUfiWLn2hXxtrwDtM/pzvsjg==" saltValue="5MhSuzuitPh0YBb2/6Beq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 </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2024-03-18T05:00:30Z</cp:lastPrinted>
  <dcterms:created xsi:type="dcterms:W3CDTF">2024-02-05T03:33:03Z</dcterms:created>
  <dcterms:modified xsi:type="dcterms:W3CDTF">2024-09-18T10:47:15Z</dcterms:modified>
  <cp:category/>
</cp:coreProperties>
</file>