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４年度決算（R6年度作業）\令和４年度財政状況資料集の作成について（2回目・地方公会計関係）\04_公表データ\"/>
    </mc:Choice>
  </mc:AlternateContent>
  <xr:revisionPtr revIDLastSave="0" documentId="13_ncr:1_{703C7DBE-6319-49D1-9470-F170ABEA9C48}" xr6:coauthVersionLast="47" xr6:coauthVersionMax="47" xr10:uidLastSave="{00000000-0000-0000-0000-000000000000}"/>
  <bookViews>
    <workbookView xWindow="1275" yWindow="-120" windowWidth="27645" windowHeight="16440" tabRatio="90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BW34" i="10" l="1"/>
  <c r="BW35" i="10" s="1"/>
  <c r="BW36" i="10" s="1"/>
  <c r="BW37" i="10" s="1"/>
  <c r="BW38" i="10" s="1"/>
  <c r="BW39" i="10" s="1"/>
  <c r="BW40" i="10" s="1"/>
  <c r="BW41" i="10" s="1"/>
  <c r="BW42" i="10" s="1"/>
  <c r="BW43" i="10" s="1"/>
  <c r="AM34" i="10"/>
  <c r="BE34" i="10" s="1"/>
  <c r="CO34" i="10" l="1"/>
  <c r="CO35" i="10" s="1"/>
  <c r="CO36" i="10" s="1"/>
  <c r="CO37" i="10" s="1"/>
</calcChain>
</file>

<file path=xl/sharedStrings.xml><?xml version="1.0" encoding="utf-8"?>
<sst xmlns="http://schemas.openxmlformats.org/spreadsheetml/2006/main" count="1120" uniqueCount="623">
  <si>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</si>
  <si>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</si>
  <si>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</si>
  <si>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</si>
  <si>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</si>
  <si>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</si>
  <si>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</si>
  <si>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</si>
  <si>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</si>
  <si>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</si>
  <si>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</si>
  <si>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</si>
  <si>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</si>
  <si>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</si>
  <si>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</si>
  <si>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</si>
  <si>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</si>
  <si>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</si>
  <si>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</si>
  <si>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</si>
  <si>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</si>
  <si>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</si>
  <si>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</si>
  <si>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</si>
  <si>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</si>
  <si>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</si>
  <si>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</si>
  <si>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</si>
  <si>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</si>
  <si>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</si>
  <si>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</si>
  <si>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</si>
  <si>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</si>
  <si>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</si>
  <si>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</si>
  <si>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</si>
  <si>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</si>
  <si>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</si>
  <si>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</si>
  <si>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</si>
  <si>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</si>
  <si>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</si>
  <si>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</si>
  <si>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</si>
  <si>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</si>
  <si>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</si>
  <si>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</si>
  <si>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</si>
  <si>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</si>
  <si>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</si>
  <si>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</si>
  <si>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</si>
  <si>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</si>
  <si>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</si>
  <si>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</si>
  <si>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</si>
  <si>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</si>
  <si>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</si>
  <si>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</si>
  <si>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</si>
  <si>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</si>
  <si>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</si>
  <si>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</si>
  <si>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</si>
  <si>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</si>
  <si>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</si>
  <si>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</si>
  <si>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</si>
  <si>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</si>
  <si>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</si>
  <si>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</si>
  <si>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</si>
  <si>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</si>
  <si>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</si>
  <si>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</si>
  <si>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</si>
  <si>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</si>
  <si>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</si>
  <si>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</si>
  <si>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</si>
  <si>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</si>
  <si>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</si>
  <si>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</si>
  <si>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</si>
  <si>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</si>
  <si>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</si>
  <si>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</si>
  <si>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</si>
  <si>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</si>
  <si>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</si>
  <si>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</si>
  <si>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</si>
  <si>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</si>
  <si>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</si>
  <si>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</si>
  <si>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</si>
  <si>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</si>
  <si>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</si>
  <si>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</si>
  <si>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島原市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</si>
  <si>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</si>
  <si>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</si>
  <si>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</si>
  <si>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</si>
  <si>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</si>
  <si>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</si>
  <si>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</si>
  <si>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</si>
  <si>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</si>
  <si>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</si>
  <si>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</si>
  <si>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</si>
  <si>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</si>
  <si>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</si>
  <si>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</si>
  <si>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</si>
  <si>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</si>
  <si>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</si>
  <si>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</si>
  <si>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</si>
  <si>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</si>
  <si>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</si>
  <si>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</si>
  <si>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</si>
  <si>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</si>
  <si>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</si>
  <si>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</si>
  <si>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</si>
  <si>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</si>
  <si>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</si>
  <si>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</si>
  <si>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</si>
  <si>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</si>
  <si>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</si>
  <si>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</si>
  <si>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</si>
  <si>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</si>
  <si>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</si>
  <si>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</si>
  <si>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</si>
  <si>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</si>
  <si>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</si>
  <si>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</si>
  <si>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</si>
  <si>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</si>
  <si>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</si>
  <si>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</si>
  <si>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</si>
  <si>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</si>
  <si>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</si>
  <si>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</si>
  <si>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</si>
  <si>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</si>
  <si>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</si>
  <si>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</si>
  <si>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</si>
  <si>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</si>
  <si>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</si>
  <si>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</si>
  <si>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</si>
  <si>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</si>
  <si>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</si>
  <si>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</si>
  <si>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</si>
  <si>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</si>
  <si>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</si>
  <si>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</si>
  <si>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</si>
  <si>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</si>
  <si>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</si>
  <si>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</si>
  <si>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</si>
  <si>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</si>
  <si>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</si>
  <si>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</si>
  <si>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</si>
  <si>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</si>
  <si>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</si>
  <si>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</si>
  <si>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</si>
  <si>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</si>
  <si>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</si>
  <si>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</si>
  <si>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</si>
  <si>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</si>
  <si>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</si>
  <si>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</si>
  <si>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</si>
  <si>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</si>
  <si>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</si>
  <si>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</si>
  <si>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</si>
  <si>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</si>
  <si>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</si>
  <si>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</si>
  <si>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</si>
  <si>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</si>
  <si>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</si>
  <si>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</si>
  <si>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</si>
  <si>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</si>
  <si>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</si>
  <si>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</si>
  <si>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</si>
  <si>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</si>
  <si>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</si>
  <si>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</si>
  <si>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</si>
  <si>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</si>
  <si>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</si>
  <si>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</si>
  <si>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</si>
  <si>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</si>
  <si>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</si>
  <si>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</si>
  <si>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</si>
  <si>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</si>
  <si>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</si>
  <si>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</si>
  <si>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長崎県島原市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</si>
  <si>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</si>
  <si>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</si>
  <si>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</si>
  <si>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</si>
  <si>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</si>
  <si>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</si>
  <si>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</si>
  <si>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</si>
  <si>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</si>
  <si>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</si>
  <si>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</si>
  <si>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</si>
  <si>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</si>
  <si>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</si>
  <si>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</si>
  <si>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</si>
  <si>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</si>
  <si>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</si>
  <si>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</si>
  <si>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</si>
  <si>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</si>
  <si>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</si>
  <si>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</si>
  <si>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</si>
  <si>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</si>
  <si>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</si>
  <si>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</si>
  <si>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</si>
  <si>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</si>
  <si>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</si>
  <si>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</si>
  <si>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</si>
  <si>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</si>
  <si>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</si>
  <si>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</si>
  <si>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</si>
  <si>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</si>
  <si>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</si>
  <si>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</si>
  <si>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</si>
  <si>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</si>
  <si>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</si>
  <si>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</si>
  <si>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</si>
  <si>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</si>
  <si>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</si>
  <si>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</si>
  <si>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</si>
  <si>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</si>
  <si>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</si>
  <si>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</si>
  <si>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</si>
  <si>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</si>
  <si>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</si>
  <si>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</si>
  <si>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</si>
  <si>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</si>
  <si>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</si>
  <si>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</si>
  <si>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</si>
  <si>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</si>
  <si>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</si>
  <si>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</si>
  <si>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</si>
  <si>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</si>
  <si>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</si>
  <si>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</si>
  <si>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</si>
  <si>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</si>
  <si>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</si>
  <si>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</si>
  <si>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</si>
  <si>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</si>
  <si>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</si>
  <si>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</si>
  <si>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</si>
  <si>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</si>
  <si>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</si>
  <si>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</si>
  <si>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</si>
  <si>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</si>
  <si>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</si>
  <si>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</si>
  <si>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</si>
  <si>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</si>
  <si>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</si>
  <si>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</si>
  <si>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</si>
  <si>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</si>
  <si>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</si>
  <si>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</si>
  <si>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</si>
  <si>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</si>
  <si>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</si>
  <si>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</si>
  <si>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</si>
  <si>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</si>
  <si>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</si>
  <si>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</si>
  <si>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</si>
  <si>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</si>
  <si>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</si>
  <si>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</si>
  <si>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</si>
  <si>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</si>
  <si>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</si>
  <si>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</si>
  <si>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</si>
  <si>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</si>
  <si>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</si>
  <si>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</si>
  <si>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</si>
  <si>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</si>
  <si>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</si>
  <si>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</si>
  <si>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</si>
  <si>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</si>
  <si>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</si>
  <si>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</si>
  <si>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</si>
  <si>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</si>
  <si>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</si>
  <si>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</si>
  <si>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</si>
  <si>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</si>
  <si>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</si>
  <si>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</si>
  <si>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</si>
  <si>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</si>
  <si>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</si>
  <si>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</si>
  <si>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</si>
  <si>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</si>
  <si>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</si>
  <si>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</si>
  <si>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</si>
  <si>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</si>
  <si>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</si>
  <si>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</si>
  <si>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</si>
  <si>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</si>
  <si>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</si>
  <si>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</si>
  <si>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</si>
  <si>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</si>
  <si>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</si>
  <si>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</si>
  <si>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</si>
  <si>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</si>
  <si>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</si>
  <si>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</si>
  <si>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</si>
  <si>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長崎県島原市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</si>
  <si>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</si>
  <si>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</si>
  <si>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</si>
  <si>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</si>
  <si>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</si>
  <si>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</si>
  <si>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</si>
  <si>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</si>
  <si>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</si>
  <si>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</si>
  <si>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</si>
  <si>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</si>
  <si>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</si>
  <si>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</si>
  <si>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</si>
  <si>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</si>
  <si>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</si>
  <si>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</si>
  <si>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</si>
  <si>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</si>
  <si>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</si>
  <si>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</si>
  <si>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</si>
  <si>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</si>
  <si>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</si>
  <si>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</si>
  <si>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</si>
  <si>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</si>
  <si>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</si>
  <si>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</si>
  <si>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</si>
  <si>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</si>
  <si>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</si>
  <si>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</si>
  <si>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島原市国民健康保険事業特別会計</t>
    <phoneticPr fontId="5"/>
  </si>
  <si>
    <t>島原市後期高齢者医療特別会計</t>
    <phoneticPr fontId="5"/>
  </si>
  <si>
    <t>島原市水道事業会計</t>
    <phoneticPr fontId="5"/>
  </si>
  <si>
    <t>法適用企業</t>
    <phoneticPr fontId="5"/>
  </si>
  <si>
    <t>島原市温泉給湯事業特別会計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</si>
  <si>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</si>
  <si>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</si>
  <si>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</si>
  <si>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</si>
  <si>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</si>
  <si>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</si>
  <si>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</si>
  <si>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</si>
  <si>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</si>
  <si>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</si>
  <si>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</si>
  <si>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</si>
  <si>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</si>
  <si>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</si>
  <si>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</si>
  <si>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</si>
  <si>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</si>
  <si>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</si>
  <si>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</si>
  <si>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</si>
  <si>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</si>
  <si>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</si>
  <si>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</si>
  <si>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</si>
  <si>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</si>
  <si>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</si>
  <si>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</si>
  <si>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</si>
  <si>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</si>
  <si>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</si>
  <si>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</si>
  <si>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</si>
  <si>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</si>
  <si>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</si>
  <si>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</si>
  <si>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</si>
  <si>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</si>
  <si>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</si>
  <si>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</si>
  <si>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</si>
  <si>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</si>
  <si>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</si>
  <si>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</si>
  <si>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</si>
  <si>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</si>
  <si>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</si>
  <si>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</si>
  <si>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</si>
  <si>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</si>
  <si>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</si>
  <si>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</si>
  <si>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</si>
  <si>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</si>
  <si>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</si>
  <si>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</si>
  <si>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</si>
  <si>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</si>
  <si>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</si>
  <si>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</si>
  <si>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</si>
  <si>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</si>
  <si>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</si>
  <si>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</si>
  <si>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</si>
  <si>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島原市水道事業会計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</si>
  <si>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</si>
  <si>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</si>
  <si>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島原市温泉給湯事業特別会計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</si>
  <si>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</si>
  <si>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島原市後期高齢者医療特別会計</t>
    <phoneticPr fontId="5"/>
  </si>
  <si>
    <t>-</t>
    <phoneticPr fontId="5"/>
  </si>
  <si>
    <t>-</t>
    <phoneticPr fontId="5"/>
  </si>
  <si>
    <t>-</t>
    <phoneticPr fontId="5"/>
  </si>
  <si>
    <t>-</t>
    <phoneticPr fontId="5"/>
  </si>
  <si>
    <t>(Ｆ)</t>
    <phoneticPr fontId="5"/>
  </si>
  <si>
    <t>島原市国民健康保険事業特別会計</t>
    <phoneticPr fontId="5"/>
  </si>
  <si>
    <t>-</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</si>
  <si>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</si>
  <si>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</si>
  <si>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</si>
  <si>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</si>
  <si>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</si>
  <si>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</si>
  <si>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</si>
  <si>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</si>
  <si>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</si>
  <si>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</si>
  <si>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</si>
  <si>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</si>
  <si>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</si>
  <si>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</si>
  <si>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</si>
  <si>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</si>
  <si>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</si>
  <si>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</si>
  <si>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</si>
  <si>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</si>
  <si>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</si>
  <si>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</si>
  <si>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</si>
  <si>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</si>
  <si>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</si>
  <si>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</si>
  <si>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</si>
  <si>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</si>
  <si>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</si>
  <si>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</si>
  <si>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</si>
  <si>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</si>
  <si>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</si>
  <si>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</si>
  <si>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</si>
  <si>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</si>
  <si>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</si>
  <si>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</si>
  <si>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</si>
  <si>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</si>
  <si>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</si>
  <si>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</si>
  <si>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</si>
  <si>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</si>
  <si>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</si>
  <si>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</si>
  <si>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</si>
  <si>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</si>
  <si>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</si>
  <si>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</si>
  <si>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</si>
  <si>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</si>
  <si>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</si>
  <si>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</si>
  <si>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</si>
  <si>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</si>
  <si>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</si>
  <si>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</si>
  <si>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</si>
  <si>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</si>
  <si>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</si>
  <si>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</si>
  <si>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</si>
  <si>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</si>
  <si>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</si>
  <si>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</si>
  <si>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</si>
  <si>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</si>
  <si>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</si>
  <si>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</si>
  <si>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</si>
  <si>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</si>
  <si>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</si>
  <si>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</si>
  <si>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</si>
  <si>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</si>
  <si>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</si>
  <si>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</si>
  <si>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</si>
  <si>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</si>
  <si>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</si>
  <si>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</si>
  <si>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</si>
  <si>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</si>
  <si>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</si>
  <si>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</si>
  <si>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</si>
  <si>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</si>
  <si>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</si>
  <si>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0.22</t>
  </si>
  <si>
    <t>一般会計</t>
  </si>
  <si>
    <t>島原市水道事業会計</t>
  </si>
  <si>
    <t>島原市国民健康保険事業特別会計</t>
  </si>
  <si>
    <t>島原市温泉給湯事業特別会計</t>
  </si>
  <si>
    <t>島原市後期高齢者医療特別会計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</si>
  <si>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</si>
  <si>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</si>
  <si>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</si>
  <si>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</si>
  <si>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</si>
  <si>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</si>
  <si>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</si>
  <si>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</si>
  <si>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島原市土地開発公社</t>
  </si>
  <si>
    <t>島原市教育文化振興事業団</t>
  </si>
  <si>
    <t>島原観光ビューロー</t>
  </si>
  <si>
    <t>島原市学校給食会</t>
  </si>
  <si>
    <t>-</t>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</si>
  <si>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5"/>
  </si>
  <si>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5"/>
  </si>
  <si>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19">
      <t>ウマ</t>
    </rPh>
    <rPh sb="19" eb="20">
      <t>マチ</t>
    </rPh>
    <rPh sb="20" eb="22">
      <t>ベッカン</t>
    </rPh>
    <rPh sb="22" eb="24">
      <t>カンリ</t>
    </rPh>
    <rPh sb="24" eb="26">
      <t>ジギョウ</t>
    </rPh>
    <rPh sb="26" eb="28">
      <t>トクベツ</t>
    </rPh>
    <rPh sb="28" eb="30">
      <t>カイケイ</t>
    </rPh>
    <phoneticPr fontId="5"/>
  </si>
  <si>
    <t>長崎県市町村総合事務組合（交通災害共済事業特別会計）</t>
  </si>
  <si>
    <t>長崎県後期高齢者広域連合（普通会計）</t>
    <rPh sb="13" eb="15">
      <t>フツウ</t>
    </rPh>
    <phoneticPr fontId="2"/>
  </si>
  <si>
    <t>長崎県後期高齢者広域連合（後期高齢者医療事業会計）</t>
  </si>
  <si>
    <t>県央県南広域環境組合</t>
  </si>
  <si>
    <t>島原地域広域市町村圏組合（一般会計）</t>
  </si>
  <si>
    <t>島原地域広域市町村圏組合（介護保険事業特別会計）</t>
  </si>
  <si>
    <t>長崎県病院企業団（島原病院分）</t>
  </si>
  <si>
    <t>ふるさとしまばら応援基金</t>
  </si>
  <si>
    <t>公共施設等整備基金</t>
  </si>
  <si>
    <t>地域振興基金</t>
  </si>
  <si>
    <t>合併振興基金</t>
  </si>
  <si>
    <t>浄化槽整備事業基金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</si>
  <si>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</si>
  <si>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</si>
  <si>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令和元年度は庁舎建設事業などの財源として多額の地方債を発行したことにより将来負担額が増加したこと、充当可能財源等についても、地方債残高等に係る基準財政需要額算入見込額の増により増加したが、将来負担額の増加の方が大きく、結果として、将来負担比率が4.6%となった。令和4年度においては、充当可能基金の増加や、令和元年度の庁舎建設事業にかかる地方債発行分の基準財政需要額算入見込額への反映により将来負担額が0.0％以下となった。</t>
    <rPh sb="184" eb="186">
      <t>サンニュウ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</si>
  <si>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</si>
  <si>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</si>
  <si>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</si>
  <si>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</si>
  <si>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</si>
  <si>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</si>
  <si>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市の実質公債費比率は、類似団体内平均値と比較すると低い水準にある。分子的要因については、令和元年度、地方特定道路整備事業や合併振興基金造成事業などの大型事業に係る地方債の償還終了したことが要因である。分母的要因については、合併算定替特例縮減などにより普通交付税（臨財債含む）が減少したため標準財政規模が減少したことがその要因である。また、令和4年度においては、前年度と比較すると1.2ポイント悪化している。これは新庁舎整備事業にかかる元利償還金の増などが主な要因で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</si>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</sst>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5F2BAC3-ADEC-422C-A99D-E8665C6908E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A699-4782-BC74-868AC8FAD91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44384</c:v>
                </c:pt>
                <c:pt idx="1">
                  <c:v>41537</c:v>
                </c:pt>
                <c:pt idx="2">
                  <c:v>63941</c:v>
                </c:pt>
                <c:pt idx="3">
                  <c:v>54213</c:v>
                </c:pt>
                <c:pt idx="4">
                  <c:v>68081</c:v>
                </c:pt>
              </c:numCache>
            </c:numRef>
          </c:val>
          <c:smooth val="0"/>
          <c:extLst>
            <c:ext xmlns:c16="http://schemas.microsoft.com/office/drawing/2014/chart" uri="{C3380CC4-5D6E-409C-BE32-E72D297353CC}">
              <c16:uniqueId val="{00000001-A699-4782-BC74-868AC8FAD91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2.37</c:v>
                </c:pt>
                <c:pt idx="1">
                  <c:v>2.85</c:v>
                </c:pt>
                <c:pt idx="2">
                  <c:v>2.66</c:v>
                </c:pt>
                <c:pt idx="3">
                  <c:v>3.7</c:v>
                </c:pt>
                <c:pt idx="4">
                  <c:v>5.08</c:v>
                </c:pt>
              </c:numCache>
            </c:numRef>
          </c:val>
          <c:extLst>
            <c:ext xmlns:c16="http://schemas.microsoft.com/office/drawing/2014/chart" uri="{C3380CC4-5D6E-409C-BE32-E72D297353CC}">
              <c16:uniqueId val="{00000000-D81A-44FA-A515-F0D98CE61BD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5.84</c:v>
                </c:pt>
                <c:pt idx="1">
                  <c:v>6.31</c:v>
                </c:pt>
                <c:pt idx="2">
                  <c:v>6.29</c:v>
                </c:pt>
                <c:pt idx="3">
                  <c:v>7.27</c:v>
                </c:pt>
                <c:pt idx="4">
                  <c:v>8.56</c:v>
                </c:pt>
              </c:numCache>
            </c:numRef>
          </c:val>
          <c:extLst>
            <c:ext xmlns:c16="http://schemas.microsoft.com/office/drawing/2014/chart" uri="{C3380CC4-5D6E-409C-BE32-E72D297353CC}">
              <c16:uniqueId val="{00000001-D81A-44FA-A515-F0D98CE61BD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0.36</c:v>
                </c:pt>
                <c:pt idx="1">
                  <c:v>0.92</c:v>
                </c:pt>
                <c:pt idx="2">
                  <c:v>-0.22</c:v>
                </c:pt>
                <c:pt idx="3">
                  <c:v>2.4700000000000002</c:v>
                </c:pt>
                <c:pt idx="4">
                  <c:v>3.39</c:v>
                </c:pt>
              </c:numCache>
            </c:numRef>
          </c:val>
          <c:smooth val="0"/>
          <c:extLst>
            <c:ext xmlns:c16="http://schemas.microsoft.com/office/drawing/2014/chart" uri="{C3380CC4-5D6E-409C-BE32-E72D297353CC}">
              <c16:uniqueId val="{00000002-D81A-44FA-A515-F0D98CE61BD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959-4534-AECF-EE5906632D4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959-4534-AECF-EE5906632D4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959-4534-AECF-EE5906632D4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959-4534-AECF-EE5906632D4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959-4534-AECF-EE5906632D49}"/>
            </c:ext>
          </c:extLst>
        </c:ser>
        <c:ser>
          <c:idx val="5"/>
          <c:order val="5"/>
          <c:tx>
            <c:strRef>
              <c:f>データシート!$A$32</c:f>
              <c:strCache>
                <c:ptCount val="1"/>
                <c:pt idx="0">
                  <c:v>島原市後期高齢者医療特別会計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0.12</c:v>
                </c:pt>
                <c:pt idx="2">
                  <c:v>#N/A</c:v>
                </c:pt>
                <c:pt idx="3">
                  <c:v>0.1</c:v>
                </c:pt>
                <c:pt idx="4">
                  <c:v>#N/A</c:v>
                </c:pt>
                <c:pt idx="5">
                  <c:v>0.11</c:v>
                </c:pt>
                <c:pt idx="6">
                  <c:v>#N/A</c:v>
                </c:pt>
                <c:pt idx="7">
                  <c:v>0.1</c:v>
                </c:pt>
                <c:pt idx="8">
                  <c:v>#N/A</c:v>
                </c:pt>
                <c:pt idx="9">
                  <c:v>0.12</c:v>
                </c:pt>
              </c:numCache>
            </c:numRef>
          </c:val>
          <c:extLst>
            <c:ext xmlns:c16="http://schemas.microsoft.com/office/drawing/2014/chart" uri="{C3380CC4-5D6E-409C-BE32-E72D297353CC}">
              <c16:uniqueId val="{00000005-3959-4534-AECF-EE5906632D49}"/>
            </c:ext>
          </c:extLst>
        </c:ser>
        <c:ser>
          <c:idx val="6"/>
          <c:order val="6"/>
          <c:tx>
            <c:strRef>
              <c:f>データシート!$A$33</c:f>
              <c:strCache>
                <c:ptCount val="1"/>
                <c:pt idx="0">
                  <c:v>島原市温泉給湯事業特別会計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0.08</c:v>
                </c:pt>
                <c:pt idx="2">
                  <c:v>#N/A</c:v>
                </c:pt>
                <c:pt idx="3">
                  <c:v>0.14000000000000001</c:v>
                </c:pt>
                <c:pt idx="4">
                  <c:v>#N/A</c:v>
                </c:pt>
                <c:pt idx="5">
                  <c:v>0.21</c:v>
                </c:pt>
                <c:pt idx="6">
                  <c:v>#N/A</c:v>
                </c:pt>
                <c:pt idx="7">
                  <c:v>0.27</c:v>
                </c:pt>
                <c:pt idx="8">
                  <c:v>#N/A</c:v>
                </c:pt>
                <c:pt idx="9">
                  <c:v>0.23</c:v>
                </c:pt>
              </c:numCache>
            </c:numRef>
          </c:val>
          <c:extLst>
            <c:ext xmlns:c16="http://schemas.microsoft.com/office/drawing/2014/chart" uri="{C3380CC4-5D6E-409C-BE32-E72D297353CC}">
              <c16:uniqueId val="{00000006-3959-4534-AECF-EE5906632D49}"/>
            </c:ext>
          </c:extLst>
        </c:ser>
        <c:ser>
          <c:idx val="7"/>
          <c:order val="7"/>
          <c:tx>
            <c:strRef>
              <c:f>データシート!$A$34</c:f>
              <c:strCache>
                <c:ptCount val="1"/>
                <c:pt idx="0">
                  <c:v>島原市国民健康保険事業特別会計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0.16</c:v>
                </c:pt>
                <c:pt idx="2">
                  <c:v>#N/A</c:v>
                </c:pt>
                <c:pt idx="3">
                  <c:v>0.16</c:v>
                </c:pt>
                <c:pt idx="4">
                  <c:v>#N/A</c:v>
                </c:pt>
                <c:pt idx="5">
                  <c:v>0.6</c:v>
                </c:pt>
                <c:pt idx="6">
                  <c:v>#N/A</c:v>
                </c:pt>
                <c:pt idx="7">
                  <c:v>0.82</c:v>
                </c:pt>
                <c:pt idx="8">
                  <c:v>#N/A</c:v>
                </c:pt>
                <c:pt idx="9">
                  <c:v>1.47</c:v>
                </c:pt>
              </c:numCache>
            </c:numRef>
          </c:val>
          <c:extLst>
            <c:ext xmlns:c16="http://schemas.microsoft.com/office/drawing/2014/chart" uri="{C3380CC4-5D6E-409C-BE32-E72D297353CC}">
              <c16:uniqueId val="{00000007-3959-4534-AECF-EE5906632D49}"/>
            </c:ext>
          </c:extLst>
        </c:ser>
        <c:ser>
          <c:idx val="8"/>
          <c:order val="8"/>
          <c:tx>
            <c:strRef>
              <c:f>データシート!$A$35</c:f>
              <c:strCache>
                <c:ptCount val="1"/>
                <c:pt idx="0">
                  <c:v>島原市水道事業会計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9.0399999999999991</c:v>
                </c:pt>
                <c:pt idx="2">
                  <c:v>#N/A</c:v>
                </c:pt>
                <c:pt idx="3">
                  <c:v>9.59</c:v>
                </c:pt>
                <c:pt idx="4">
                  <c:v>#N/A</c:v>
                </c:pt>
                <c:pt idx="5">
                  <c:v>6.65</c:v>
                </c:pt>
                <c:pt idx="6">
                  <c:v>#N/A</c:v>
                </c:pt>
                <c:pt idx="7">
                  <c:v>4.28</c:v>
                </c:pt>
                <c:pt idx="8">
                  <c:v>#N/A</c:v>
                </c:pt>
                <c:pt idx="9">
                  <c:v>4.37</c:v>
                </c:pt>
              </c:numCache>
            </c:numRef>
          </c:val>
          <c:extLst>
            <c:ext xmlns:c16="http://schemas.microsoft.com/office/drawing/2014/chart" uri="{C3380CC4-5D6E-409C-BE32-E72D297353CC}">
              <c16:uniqueId val="{00000008-3959-4534-AECF-EE5906632D4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2.36</c:v>
                </c:pt>
                <c:pt idx="2">
                  <c:v>#N/A</c:v>
                </c:pt>
                <c:pt idx="3">
                  <c:v>2.84</c:v>
                </c:pt>
                <c:pt idx="4">
                  <c:v>#N/A</c:v>
                </c:pt>
                <c:pt idx="5">
                  <c:v>2.66</c:v>
                </c:pt>
                <c:pt idx="6">
                  <c:v>#N/A</c:v>
                </c:pt>
                <c:pt idx="7">
                  <c:v>3.7</c:v>
                </c:pt>
                <c:pt idx="8">
                  <c:v>#N/A</c:v>
                </c:pt>
                <c:pt idx="9">
                  <c:v>5.08</c:v>
                </c:pt>
              </c:numCache>
            </c:numRef>
          </c:val>
          <c:extLst>
            <c:ext xmlns:c16="http://schemas.microsoft.com/office/drawing/2014/chart" uri="{C3380CC4-5D6E-409C-BE32-E72D297353CC}">
              <c16:uniqueId val="{00000009-3959-4534-AECF-EE5906632D4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1867</c:v>
                </c:pt>
                <c:pt idx="5">
                  <c:v>1785</c:v>
                </c:pt>
                <c:pt idx="8">
                  <c:v>1602</c:v>
                </c:pt>
                <c:pt idx="11">
                  <c:v>1721</c:v>
                </c:pt>
                <c:pt idx="14">
                  <c:v>2099</c:v>
                </c:pt>
              </c:numCache>
            </c:numRef>
          </c:val>
          <c:extLst>
            <c:ext xmlns:c16="http://schemas.microsoft.com/office/drawing/2014/chart" uri="{C3380CC4-5D6E-409C-BE32-E72D297353CC}">
              <c16:uniqueId val="{00000000-1D5F-4A75-AFA4-D303779CE80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D5F-4A75-AFA4-D303779CE80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c:v>
                </c:pt>
                <c:pt idx="3">
                  <c:v>4</c:v>
                </c:pt>
                <c:pt idx="6">
                  <c:v>3</c:v>
                </c:pt>
                <c:pt idx="9">
                  <c:v>0</c:v>
                </c:pt>
                <c:pt idx="12">
                  <c:v>0</c:v>
                </c:pt>
              </c:numCache>
            </c:numRef>
          </c:val>
          <c:extLst>
            <c:ext xmlns:c16="http://schemas.microsoft.com/office/drawing/2014/chart" uri="{C3380CC4-5D6E-409C-BE32-E72D297353CC}">
              <c16:uniqueId val="{00000002-1D5F-4A75-AFA4-D303779CE80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222</c:v>
                </c:pt>
                <c:pt idx="3">
                  <c:v>111</c:v>
                </c:pt>
                <c:pt idx="6">
                  <c:v>50</c:v>
                </c:pt>
                <c:pt idx="9">
                  <c:v>84</c:v>
                </c:pt>
                <c:pt idx="12">
                  <c:v>103</c:v>
                </c:pt>
              </c:numCache>
            </c:numRef>
          </c:val>
          <c:extLst>
            <c:ext xmlns:c16="http://schemas.microsoft.com/office/drawing/2014/chart" uri="{C3380CC4-5D6E-409C-BE32-E72D297353CC}">
              <c16:uniqueId val="{00000003-1D5F-4A75-AFA4-D303779CE80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64</c:v>
                </c:pt>
                <c:pt idx="3">
                  <c:v>71</c:v>
                </c:pt>
                <c:pt idx="6">
                  <c:v>71</c:v>
                </c:pt>
                <c:pt idx="9">
                  <c:v>73</c:v>
                </c:pt>
                <c:pt idx="12">
                  <c:v>94</c:v>
                </c:pt>
              </c:numCache>
            </c:numRef>
          </c:val>
          <c:extLst>
            <c:ext xmlns:c16="http://schemas.microsoft.com/office/drawing/2014/chart" uri="{C3380CC4-5D6E-409C-BE32-E72D297353CC}">
              <c16:uniqueId val="{00000004-1D5F-4A75-AFA4-D303779CE80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5F-4A75-AFA4-D303779CE80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D5F-4A75-AFA4-D303779CE80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1955</c:v>
                </c:pt>
                <c:pt idx="3">
                  <c:v>1863</c:v>
                </c:pt>
                <c:pt idx="6">
                  <c:v>1773</c:v>
                </c:pt>
                <c:pt idx="9">
                  <c:v>2035</c:v>
                </c:pt>
                <c:pt idx="12">
                  <c:v>2529</c:v>
                </c:pt>
              </c:numCache>
            </c:numRef>
          </c:val>
          <c:extLst>
            <c:ext xmlns:c16="http://schemas.microsoft.com/office/drawing/2014/chart" uri="{C3380CC4-5D6E-409C-BE32-E72D297353CC}">
              <c16:uniqueId val="{00000007-1D5F-4A75-AFA4-D303779CE80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377</c:v>
                </c:pt>
                <c:pt idx="2">
                  <c:v>#N/A</c:v>
                </c:pt>
                <c:pt idx="3">
                  <c:v>#N/A</c:v>
                </c:pt>
                <c:pt idx="4">
                  <c:v>264</c:v>
                </c:pt>
                <c:pt idx="5">
                  <c:v>#N/A</c:v>
                </c:pt>
                <c:pt idx="6">
                  <c:v>#N/A</c:v>
                </c:pt>
                <c:pt idx="7">
                  <c:v>295</c:v>
                </c:pt>
                <c:pt idx="8">
                  <c:v>#N/A</c:v>
                </c:pt>
                <c:pt idx="9">
                  <c:v>#N/A</c:v>
                </c:pt>
                <c:pt idx="10">
                  <c:v>471</c:v>
                </c:pt>
                <c:pt idx="11">
                  <c:v>#N/A</c:v>
                </c:pt>
                <c:pt idx="12">
                  <c:v>#N/A</c:v>
                </c:pt>
                <c:pt idx="13">
                  <c:v>627</c:v>
                </c:pt>
                <c:pt idx="14">
                  <c:v>#N/A</c:v>
                </c:pt>
              </c:numCache>
            </c:numRef>
          </c:val>
          <c:smooth val="0"/>
          <c:extLst>
            <c:ext xmlns:c16="http://schemas.microsoft.com/office/drawing/2014/chart" uri="{C3380CC4-5D6E-409C-BE32-E72D297353CC}">
              <c16:uniqueId val="{00000008-1D5F-4A75-AFA4-D303779CE80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16622</c:v>
                </c:pt>
                <c:pt idx="5">
                  <c:v>17623</c:v>
                </c:pt>
                <c:pt idx="8">
                  <c:v>18633</c:v>
                </c:pt>
                <c:pt idx="11">
                  <c:v>18948</c:v>
                </c:pt>
                <c:pt idx="14">
                  <c:v>18236</c:v>
                </c:pt>
              </c:numCache>
            </c:numRef>
          </c:val>
          <c:extLst>
            <c:ext xmlns:c16="http://schemas.microsoft.com/office/drawing/2014/chart" uri="{C3380CC4-5D6E-409C-BE32-E72D297353CC}">
              <c16:uniqueId val="{00000000-FED5-49B6-98C7-6EF53EE715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2561</c:v>
                </c:pt>
                <c:pt idx="5">
                  <c:v>2399</c:v>
                </c:pt>
                <c:pt idx="8">
                  <c:v>2401</c:v>
                </c:pt>
                <c:pt idx="11">
                  <c:v>2224</c:v>
                </c:pt>
                <c:pt idx="14">
                  <c:v>2033</c:v>
                </c:pt>
              </c:numCache>
            </c:numRef>
          </c:val>
          <c:extLst>
            <c:ext xmlns:c16="http://schemas.microsoft.com/office/drawing/2014/chart" uri="{C3380CC4-5D6E-409C-BE32-E72D297353CC}">
              <c16:uniqueId val="{00000001-FED5-49B6-98C7-6EF53EE715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6502</c:v>
                </c:pt>
                <c:pt idx="5">
                  <c:v>6143</c:v>
                </c:pt>
                <c:pt idx="8">
                  <c:v>6406</c:v>
                </c:pt>
                <c:pt idx="11">
                  <c:v>7139</c:v>
                </c:pt>
                <c:pt idx="14">
                  <c:v>7496</c:v>
                </c:pt>
              </c:numCache>
            </c:numRef>
          </c:val>
          <c:extLst>
            <c:ext xmlns:c16="http://schemas.microsoft.com/office/drawing/2014/chart" uri="{C3380CC4-5D6E-409C-BE32-E72D297353CC}">
              <c16:uniqueId val="{00000002-FED5-49B6-98C7-6EF53EE715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ED5-49B6-98C7-6EF53EE715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ED5-49B6-98C7-6EF53EE715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D5-49B6-98C7-6EF53EE715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2155</c:v>
                </c:pt>
                <c:pt idx="3">
                  <c:v>2035</c:v>
                </c:pt>
                <c:pt idx="6">
                  <c:v>2137</c:v>
                </c:pt>
                <c:pt idx="9">
                  <c:v>2107</c:v>
                </c:pt>
                <c:pt idx="12">
                  <c:v>2170</c:v>
                </c:pt>
              </c:numCache>
            </c:numRef>
          </c:val>
          <c:extLst>
            <c:ext xmlns:c16="http://schemas.microsoft.com/office/drawing/2014/chart" uri="{C3380CC4-5D6E-409C-BE32-E72D297353CC}">
              <c16:uniqueId val="{00000006-FED5-49B6-98C7-6EF53EE715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152</c:v>
                </c:pt>
                <c:pt idx="3">
                  <c:v>142</c:v>
                </c:pt>
                <c:pt idx="6">
                  <c:v>138</c:v>
                </c:pt>
                <c:pt idx="9">
                  <c:v>177</c:v>
                </c:pt>
                <c:pt idx="12">
                  <c:v>134</c:v>
                </c:pt>
              </c:numCache>
            </c:numRef>
          </c:val>
          <c:extLst>
            <c:ext xmlns:c16="http://schemas.microsoft.com/office/drawing/2014/chart" uri="{C3380CC4-5D6E-409C-BE32-E72D297353CC}">
              <c16:uniqueId val="{00000007-FED5-49B6-98C7-6EF53EE715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874</c:v>
                </c:pt>
                <c:pt idx="3">
                  <c:v>1047</c:v>
                </c:pt>
                <c:pt idx="6">
                  <c:v>1131</c:v>
                </c:pt>
                <c:pt idx="9">
                  <c:v>1259</c:v>
                </c:pt>
                <c:pt idx="12">
                  <c:v>1411</c:v>
                </c:pt>
              </c:numCache>
            </c:numRef>
          </c:val>
          <c:extLst>
            <c:ext xmlns:c16="http://schemas.microsoft.com/office/drawing/2014/chart" uri="{C3380CC4-5D6E-409C-BE32-E72D297353CC}">
              <c16:uniqueId val="{00000008-FED5-49B6-98C7-6EF53EE715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ED5-49B6-98C7-6EF53EE715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21429</c:v>
                </c:pt>
                <c:pt idx="3">
                  <c:v>23401</c:v>
                </c:pt>
                <c:pt idx="6">
                  <c:v>23805</c:v>
                </c:pt>
                <c:pt idx="9">
                  <c:v>23746</c:v>
                </c:pt>
                <c:pt idx="12">
                  <c:v>22740</c:v>
                </c:pt>
              </c:numCache>
            </c:numRef>
          </c:val>
          <c:extLst>
            <c:ext xmlns:c16="http://schemas.microsoft.com/office/drawing/2014/chart" uri="{C3380CC4-5D6E-409C-BE32-E72D297353CC}">
              <c16:uniqueId val="{0000000A-FED5-49B6-98C7-6EF53EE7150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461</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ED5-49B6-98C7-6EF53EE7150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713</c:v>
                </c:pt>
                <c:pt idx="1">
                  <c:v>867</c:v>
                </c:pt>
                <c:pt idx="2">
                  <c:v>1027</c:v>
                </c:pt>
              </c:numCache>
            </c:numRef>
          </c:val>
          <c:extLst>
            <c:ext xmlns:c16="http://schemas.microsoft.com/office/drawing/2014/chart" uri="{C3380CC4-5D6E-409C-BE32-E72D297353CC}">
              <c16:uniqueId val="{00000000-F62F-4F47-8D62-963A8402D1C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806</c:v>
                </c:pt>
                <c:pt idx="1">
                  <c:v>968</c:v>
                </c:pt>
                <c:pt idx="2">
                  <c:v>980</c:v>
                </c:pt>
              </c:numCache>
            </c:numRef>
          </c:val>
          <c:extLst>
            <c:ext xmlns:c16="http://schemas.microsoft.com/office/drawing/2014/chart" uri="{C3380CC4-5D6E-409C-BE32-E72D297353CC}">
              <c16:uniqueId val="{00000001-F62F-4F47-8D62-963A8402D1C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4660</c:v>
                </c:pt>
                <c:pt idx="1">
                  <c:v>5080</c:v>
                </c:pt>
                <c:pt idx="2">
                  <c:v>5210</c:v>
                </c:pt>
              </c:numCache>
            </c:numRef>
          </c:val>
          <c:extLst>
            <c:ext xmlns:c16="http://schemas.microsoft.com/office/drawing/2014/chart" uri="{C3380CC4-5D6E-409C-BE32-E72D297353CC}">
              <c16:uniqueId val="{00000002-F62F-4F47-8D62-963A8402D1C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{F0A8439D-AB80-4F7B-A86A-B0DDDF74E033}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33A-434C-8DF8-214A71B5B6E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{952DFFAB-41E9-442A-8594-57ED5B8CE46D}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33A-434C-8DF8-214A71B5B6E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{FB7EB1DA-3112-45B2-8A93-D9E6B693DFA6}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33A-434C-8DF8-214A71B5B6E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{E66F8C77-4B3E-404C-8DE1-C958DC38B534}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33A-434C-8DF8-214A71B5B6E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{BC970400-AFF5-428D-A9F3-5057CD3233FE}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33A-434C-8DF8-214A71B5B6E9}"/>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{D7CD8F4F-E1FF-4D10-80E0-7936B3CC0403}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33A-434C-8DF8-214A71B5B6E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{DB256574-C155-4CCC-B432-5CBC4BCCA65A}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33A-434C-8DF8-214A71B5B6E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{8211F196-8005-4D6F-AE8C-1B76A355CDE3}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33A-434C-8DF8-214A71B5B6E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{3FB7C4E1-4DC2-4FAC-A4DB-83F0CDEAD376}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33A-434C-8DF8-214A71B5B6E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61.9</c:v>
                </c:pt>
                <c:pt idx="8">
                  <c:v>60</c:v>
                </c:pt>
                <c:pt idx="16">
                  <c:v>60.9</c:v>
                </c:pt>
                <c:pt idx="24">
                  <c:v>62</c:v>
                </c:pt>
                <c:pt idx="32">
                  <c:v>62.9</c:v>
                </c:pt>
              </c:numCache>
            </c:numRef>
          </c:xVal>
          <c:yVal>
            <c:numRef>
              <c:f>公会計指標分析・財政指標組合せ分析表!$BP$51:$DC$51</c:f>
              <c:numCache>
                <c:formatCode>#,##0.0;"▲ "#,##0.0</c:formatCode>
                <c:ptCount val="40"/>
                <c:pt idx="8">
                  <c:v>4.5999999999999996</c:v>
                </c:pt>
              </c:numCache>
            </c:numRef>
          </c:yVal>
          <c:smooth val="0"/>
          <c:extLst>
            <c:ext xmlns:c16="http://schemas.microsoft.com/office/drawing/2014/chart" uri="{C3380CC4-5D6E-409C-BE32-E72D297353CC}">
              <c16:uniqueId val="{00000009-B33A-434C-8DF8-214A71B5B6E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0681864182239716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{4F1080BA-B777-43F6-BD74-BAE4B80FDAD6}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33A-434C-8DF8-214A71B5B6E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{093114C0-389D-465F-B89B-DE3831CDCEFA}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33A-434C-8DF8-214A71B5B6E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{6BA0EBC1-ACCD-48A4-8650-2A3511C72C7E}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33A-434C-8DF8-214A71B5B6E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{7346EAEE-CE0E-4DE8-BEAE-6407EC2595E0}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33A-434C-8DF8-214A71B5B6E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{2A166B9A-0C05-4FA4-A921-567E47C3565D}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33A-434C-8DF8-214A71B5B6E9}"/>
                </c:ext>
              </c:extLst>
            </c:dLbl>
            <c:dLbl>
              <c:idx val="8"/>
              <c:layout>
                <c:manualLayout>
                  <c:x val="-3.3479086937566745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{A96D1A0C-37B3-4BC9-9ED6-25BC8175FA48}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33A-434C-8DF8-214A71B5B6E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{E262E3EF-DB0A-429C-9FBC-B7ED44F8ABFF}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33A-434C-8DF8-214A71B5B6E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{89D33E79-F13F-49AD-A74F-F76405CEAB49}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33A-434C-8DF8-214A71B5B6E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{DE97BBD2-5521-4CB4-BE01-7733AAABE8A3}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33A-434C-8DF8-214A71B5B6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B33A-434C-8DF8-214A71B5B6E9}"/>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{B1241FC1-4AED-44E5-9046-2D27D8311E8A}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72F-4969-8E6E-0CD1422D4B7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{7BBB6DD8-CEA6-45F1-900C-51254044807C}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72F-4969-8E6E-0CD1422D4B7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{49245A8E-19A7-4AA1-A4FD-F09413000755}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72F-4969-8E6E-0CD1422D4B7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{2B51302A-D869-4D64-AF0D-953015F1AB3B}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72F-4969-8E6E-0CD1422D4B7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{2B5AE71B-E1E8-4945-9C68-63BC8BB9074B}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72F-4969-8E6E-0CD1422D4B7A}"/>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{8BB9AB3E-0C0D-4BD0-B00B-7B3AF0996F68}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72F-4969-8E6E-0CD1422D4B7A}"/>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{EB745A93-3B27-4CCF-80BC-E76C1F13BA99}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72F-4969-8E6E-0CD1422D4B7A}"/>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{7543A704-BA90-4F5D-8519-6D5D06B4B55C}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72F-4969-8E6E-0CD1422D4B7A}"/>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{32F05DFC-2B55-47DD-BF47-B5B2A12074CF}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72F-4969-8E6E-0CD1422D4B7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c:v>
                </c:pt>
                <c:pt idx="8">
                  <c:v>3.3</c:v>
                </c:pt>
                <c:pt idx="16">
                  <c:v>3.1</c:v>
                </c:pt>
                <c:pt idx="24">
                  <c:v>3.3</c:v>
                </c:pt>
                <c:pt idx="32">
                  <c:v>4.5</c:v>
                </c:pt>
              </c:numCache>
            </c:numRef>
          </c:xVal>
          <c:yVal>
            <c:numRef>
              <c:f>公会計指標分析・財政指標組合せ分析表!$BP$73:$DC$73</c:f>
              <c:numCache>
                <c:formatCode>#,##0.0;"▲ "#,##0.0</c:formatCode>
                <c:ptCount val="40"/>
                <c:pt idx="8">
                  <c:v>4.5999999999999996</c:v>
                </c:pt>
              </c:numCache>
            </c:numRef>
          </c:yVal>
          <c:smooth val="0"/>
          <c:extLst>
            <c:ext xmlns:c16="http://schemas.microsoft.com/office/drawing/2014/chart" uri="{C3380CC4-5D6E-409C-BE32-E72D297353CC}">
              <c16:uniqueId val="{00000009-E72F-4969-8E6E-0CD1422D4B7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2798931712773406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{2ADAC9B5-49E2-4A28-BF0B-B71757B9CCC2}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72F-4969-8E6E-0CD1422D4B7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{EAB7F455-52AC-491E-A49A-2BC87E1A4AD8}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72F-4969-8E6E-0CD1422D4B7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{5F68B782-A4EE-4129-858B-B8CB62BA07A9}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72F-4969-8E6E-0CD1422D4B7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{15E9AD4F-C697-443F-BF95-1EF839BBA662}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72F-4969-8E6E-0CD1422D4B7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{7861786A-C56C-44F3-BBF5-CE7494543D62}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72F-4969-8E6E-0CD1422D4B7A}"/>
                </c:ext>
              </c:extLst>
            </c:dLbl>
            <c:dLbl>
              <c:idx val="8"/>
              <c:layout>
                <c:manualLayout>
                  <c:x val="0"/>
                  <c:y val="1.2798931712773486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{5A4D83CC-DFE6-4174-8B0F-82D0493D1D79}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72F-4969-8E6E-0CD1422D4B7A}"/>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{DBF11985-EF60-4B66-BC53-6A48DC6C2A43}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72F-4969-8E6E-0CD1422D4B7A}"/>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{BBC6234F-C37D-4734-ABFE-6ADB79842EB7}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72F-4969-8E6E-0CD1422D4B7A}"/>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{A4CF8BD6-F491-439B-BE80-F4132D7824D1}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72F-4969-8E6E-0CD1422D4B7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E72F-4969-8E6E-0CD1422D4B7A}"/>
            </c:ext>
          </c:extLst>
        </c:ser>
        <c:dLbls>
          <c:showLegendKey val="0"/>
          <c:showVal val="1"/>
          <c:showCatName val="0"/>
          <c:showSerName val="0"/>
          <c:showPercent val="0"/>
          <c:showBubbleSize val="0"/>
        </c:dLbls>
        <c:axId val="84219776"/>
        <c:axId val="84234240"/>
      </c:scatterChart>
      <c:valAx>
        <c:axId val="84219776"/>
        <c:scaling>
          <c:orientation val="maxMin"/>
          <c:max val="10"/>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年度の元利償還金については、新庁舎整備事業にかかる元金償還が開始したことにより増となった。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また、控除される算入公債費等は、庁舎災害復旧事業の償還にかかる交付税措置額の増加に伴い増額となっている。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実質公債費比率については、類似団体内順位も上位にあり、今後も公債費と交付税措置とのバランスに配慮しながら健全な財政運営に努める。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利用実績なし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水道事業の地方債残高の増により公営企業債等繰入見込額が増となった一方、災害復旧事業債や臨時対策事業債の減による地方債現在高の減少に伴い、結果として将来負担額は減となった</a:t>
          </a:r>
        </a:p>
        <a:p>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834</a:t>
          </a:r>
          <a:r>
            <a:rPr kumimoji="1" lang="ja-JP" altLang="en-US" sz="1400">
              <a:latin typeface="ＭＳ ゴシック" pitchFamily="49" charset="-128"/>
              <a:ea typeface="ＭＳ ゴシック" pitchFamily="49" charset="-128"/>
            </a:rPr>
            <a:t>百万円）。</a:t>
          </a:r>
        </a:p>
        <a:p>
          <a:r>
            <a:rPr kumimoji="1" lang="ja-JP" altLang="en-US" sz="1400">
              <a:latin typeface="ＭＳ ゴシック" pitchFamily="49" charset="-128"/>
              <a:ea typeface="ＭＳ ゴシック" pitchFamily="49" charset="-128"/>
            </a:rPr>
            <a:t>　将来負担額から控除する充当可能財源等の額は、ふるさとしまばら応援基金の増による充当可能基金の増などにより増加した一方、公債費にかかる普通交付税措置見込額の減などの要因で減少した（△</a:t>
          </a:r>
          <a:r>
            <a:rPr kumimoji="1" lang="en-US" altLang="ja-JP" sz="1400">
              <a:latin typeface="ＭＳ ゴシック" pitchFamily="49" charset="-128"/>
              <a:ea typeface="ＭＳ ゴシック" pitchFamily="49" charset="-128"/>
            </a:rPr>
            <a:t>546</a:t>
          </a:r>
          <a:r>
            <a:rPr kumimoji="1" lang="ja-JP" altLang="en-US" sz="1400">
              <a:latin typeface="ＭＳ ゴシック" pitchFamily="49" charset="-128"/>
              <a:ea typeface="ＭＳ ゴシック" pitchFamily="49" charset="-128"/>
            </a:rPr>
            <a:t>百万円）。</a:t>
          </a:r>
        </a:p>
        <a:p>
          <a:r>
            <a:rPr kumimoji="1" lang="ja-JP" altLang="en-US" sz="1400">
              <a:latin typeface="ＭＳ ゴシック" pitchFamily="49" charset="-128"/>
              <a:ea typeface="ＭＳ ゴシック" pitchFamily="49" charset="-128"/>
            </a:rPr>
            <a:t>　その結果、将来負担額よりも控除される充当可能財源等の額が上回ったことにより分子がマイナスとなった。</a:t>
          </a:r>
        </a:p>
        <a:p>
          <a:r>
            <a:rPr kumimoji="1" lang="ja-JP" altLang="en-US" sz="1400">
              <a:latin typeface="ＭＳ ゴシック" pitchFamily="49" charset="-128"/>
              <a:ea typeface="ＭＳ ゴシック" pitchFamily="49" charset="-128"/>
            </a:rPr>
            <a:t>　今後も健全財政を維持できるよう、公債費の抑制を図りながら、中長期的な視点に立った予算編成に努める。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長崎県島原市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ここ数年、歳出に対する歳入の不足分については、基金からの繰り入れにより収支バランスを図っている状態が続いている。令和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年度の決算では、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百万円を取崩した一方で、寄附金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467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百万円や令和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年度の決算剰余金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233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百万円などを積立てた結果、基金残高が増加した。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本市の基金残高については、類似団体と比較すると少額であり、特に、財政調整基金や減債基金は顕著である。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今後は、持続可能な行財政運営を行っていくため、これまで以上に行財政改革に取り組み、効果的な事業の実施と経常経費の削減を図り、財政調整基金等の基金残高の確保に努める。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公共施設等整備基金：公共施設等の整備事業に充てるため。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合併振興基金：地域住民の連携の強化及び地域の振興を図るため。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地域振興基金：福祉活動の促進、快適な生活環境の形成等を図るため。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ふるさとしまばら応援基金：ふるさと納税者（寄附者）の思いを具現化する重要施策に充てるため。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浄化槽整備事業基金：浄化槽設置整備を促進するため。</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ふるさとしまばら</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応援基金：本市の地域づくりを応援するために寄せられた「ふるさとしまばら寄附金」を積み立てるため平成</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新たに基金創設。令和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年度は、目的に応じた事業への充当と積立を行い、差引で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156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百万円増加した。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ふるさとしまばら応援基金：今後は寄附者の思いを具現化する施策の財源として活用する。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年度においては、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百万円を取崩した一方で、運用益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百万円、売却益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百万円と歳計剰余金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233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百万円を積み立てることにより基金残高は増加した。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財政調整基金は、突発的な災害や緊急を要する経費に備えるという本基金の性質から、更なる積立が必要である。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今後も行政改革に取り組み、一般的に適正な水準とされる標準財政規模の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％程度の規模を目指すため、計画的な積立に努める。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年度においては、取崩はなく、運用益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百万円、売却益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百万円の積立により基金残高は増加した。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債基金は、経済事情の変動等により著しく財源が不足する場合において、特に公債の償還の財源に充てるために必要な財源の確保をするために設置された基金であり、地方債現在高の状況や公債費負担の今後の見通しに応じた、計画的な積立て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277175F-378F-4CC5-8D9D-0173A983AB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0BE5F0D-BB4C-4400-A3AA-F9A20A902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F8A7C86-F7BC-42C4-B352-C3D54C4F3AA8}"/>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AFE2CB2A-5067-4C64-B0E9-32BD585B2A5A}"/>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4005769D-82EE-4188-910E-B0B18AC08BB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BC287F51-EAD3-4B28-A8EC-D8FD1AF5323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A31C15A0-9E8B-479E-B45A-6BE58D8BB63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F18D2D4A-38B3-4A0E-AEB8-8F34CD7D3E8C}"/>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5A178390-CB40-4F8A-9AD7-E8F2C6EFB86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2F891121-D329-4C9F-BA00-F90569084D2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2335828D-03FE-43AF-8D3E-843FBB55F78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FFA96B53-8403-40EC-9E5E-44CBB4279C3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2BFC44C0-82AE-449F-9498-BEEA1357258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74074C3C-ACB1-4CAC-ABD8-E4C59C46F88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7AD476AE-5931-4F63-9CB3-684CE4EAA85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51B74F01-F4F3-4A2F-AE4C-34809471E93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DA8963E-8E9E-4572-9BFE-164E3B626AC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CC87EB9E-54C2-46C8-89E5-E9BFBF22D72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0C19B05A-F9EC-427A-B14B-3C6801B56BB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E3C72028-9DB9-410C-ADF0-EA3460E088C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43,169
42,671
82.96
25,725,052
24,939,369
610,303
12,007,257
22,740,066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7194713F-A2EA-4F99-B929-1B4DE0C59A7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6A641089-4DA2-472B-87F0-765D0A2A1AC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83A8D05-D9C2-4671-8447-83F8FD6A62C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2E818354-63C3-45D7-BB8A-442EC7F2B1B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870CB89B-C479-4895-AE15-CC2565561BF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80A0DE1C-EDE6-4062-A0C2-059D3B24C2E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D5D50CCD-DD00-47FB-9E3A-B2B9D5BEBDE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E2283C82-6E26-4DF0-9EE3-9F38B10FEF6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CC242A4A-9620-4E73-AA5D-D3D7E67366A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D75A8085-F1E3-4856-B4A5-C38ED2EE412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306415C8-A85D-4988-8CD3-B9B6464126C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C9B76304-E62C-4F87-8AB0-1D7387B4FDF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BC1CA043-3F97-4D20-920D-3087B209241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4EC10BA4-BAA0-4FD6-87FB-FFF1765DF0B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6DEFFEC9-091C-4012-BAC5-314D0229DAD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561AF163-8384-4743-AF51-05516193234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59E5CC7A-8E17-4DB6-9F50-8EAFADA61A8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D8603910-F461-4CBF-9AB7-2491A33240A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96C38C95-5AFF-4E05-A2D4-78722330040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84C3E58B-2637-43BF-A295-701BFFD0BAB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2" name="テキスト ボックス 41">
          <a:extLst>
            <a:ext uri="{FF2B5EF4-FFF2-40B4-BE49-F238E27FC236}">
              <a16:creationId xmlns:a16="http://schemas.microsoft.com/office/drawing/2014/main" id="{E60B7C75-FE4D-40B0-A08A-FD5E9B25532A}"/>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27201884-F237-40B3-9E40-BF4EB04003CA}"/>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63B641E0-15F1-4C19-B1B1-E5C525C310F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DA20B5C9-ECF3-42CA-8F90-0E6F9E29680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D2ACFC23-72F1-4644-9436-79DBFACCB74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9D6015DF-68AA-4977-9E3B-40F0BA2FB31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9B95B56F-B348-44C3-A77A-DAA4C6F79C7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CCBA9BC6-F032-4B19-8BAB-09BD726CBEF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E2C4F7D6-D408-4201-8A03-102BD4ACF10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D0D0C173-0E14-449A-99BD-DCD694E8369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00A6851E-714C-4388-B21C-ADE71D1AF34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6F5B533E-07F0-4306-938B-EBD3B52785F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9D834ABA-B952-4142-AC0A-3C43E67D534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A412174D-F912-4EA8-A106-E8A14EF7F60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C8389382-F722-45C4-80D0-4A4B0F7D0E5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年度において前年度から比較すると</a:t>
          </a:r>
          <a:r>
            <a:rPr lang="en-US" altLang="ja-JP" sz="1100">
              <a:solidFill>
                <a:schemeClr val="dk1"/>
              </a:solidFill>
              <a:effectLst/>
              <a:latin typeface="+mn-lt"/>
              <a:ea typeface="+mn-ea"/>
              <a:cs typeface="+mn-cs"/>
            </a:rPr>
            <a:t>0.9</a:t>
          </a:r>
          <a:r>
            <a:rPr lang="ja-JP" altLang="ja-JP" sz="1100">
              <a:solidFill>
                <a:schemeClr val="dk1"/>
              </a:solidFill>
              <a:effectLst/>
              <a:latin typeface="+mn-lt"/>
              <a:ea typeface="+mn-ea"/>
              <a:cs typeface="+mn-cs"/>
            </a:rPr>
            <a:t>ポイント増となった。理由として、</a:t>
          </a:r>
          <a:r>
            <a:rPr lang="ja-JP" altLang="en-US" sz="1100">
              <a:solidFill>
                <a:schemeClr val="dk1"/>
              </a:solidFill>
              <a:effectLst/>
              <a:latin typeface="+mn-lt"/>
              <a:ea typeface="+mn-ea"/>
              <a:cs typeface="+mn-cs"/>
            </a:rPr>
            <a:t>公共施設</a:t>
          </a:r>
          <a:r>
            <a:rPr lang="ja-JP" altLang="ja-JP" sz="1100">
              <a:solidFill>
                <a:schemeClr val="dk1"/>
              </a:solidFill>
              <a:effectLst/>
              <a:latin typeface="+mn-lt"/>
              <a:ea typeface="+mn-ea"/>
              <a:cs typeface="+mn-cs"/>
            </a:rPr>
            <a:t>などの資産の老朽化が進んでいることがあげられるため今後も計画的な更新を進めていく。一方で、令和元年度に新庁舎建設が完成したことにより減価償却率は減少したことで　類似団体平均を下回る数値となっている。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A14D67D5-4221-49BD-B2C5-BC1AB843200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8154A636-F65A-42AC-91FB-064CE6D0DD0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684BF38A-0A82-4F6F-BF35-E58A9A653E8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758234B3-CDB6-4BC6-B0F9-8C6257A49829}"/>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1" name="テキスト ボックス 60">
          <a:extLst>
            <a:ext uri="{FF2B5EF4-FFF2-40B4-BE49-F238E27FC236}">
              <a16:creationId xmlns:a16="http://schemas.microsoft.com/office/drawing/2014/main" id="{314BAE01-BAC6-4EAE-B63D-341E172935C6}"/>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C7FBC6C6-197B-4C2E-9B41-759B9EADB05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8B437420-41C0-4A47-BEF6-DEB5A0EF6CB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196F9FDD-A16A-4576-AEB6-CC6814F655C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88ACE23B-0291-4002-837F-77E63B8EBA3B}"/>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00D3792D-0A9C-488C-8293-2EEA8551780D}"/>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1C8B0FCC-CC91-4D99-B652-314483C160E4}"/>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5E3241E9-4A7B-4C02-988F-538852C9F336}"/>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BB204115-7B42-407B-B222-D91E4810B621}"/>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6624D978-05F0-4F4E-B5BB-D7B60DF5A53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335F61AA-BDBA-4B34-A287-EE677729A484}"/>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66B7F805-3F2B-426B-9ADA-50CEE5A94F7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73" name="直線コネクタ 72">
          <a:extLst>
            <a:ext uri="{FF2B5EF4-FFF2-40B4-BE49-F238E27FC236}">
              <a16:creationId xmlns:a16="http://schemas.microsoft.com/office/drawing/2014/main" id="{C0611675-1DF5-4230-B2EB-66B89B571F61}"/>
            </a:ext>
          </a:extLst>
        </xdr:cNvPr>
        <xdr:cNvCxnSpPr/>
      </xdr:nvCxnSpPr>
      <xdr:spPr>
        <a:xfrm flipV="1">
          <a:off x="4760595" y="5266055"/>
          <a:ext cx="1270" cy="13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74" name="有形固定資産減価償却率最小値テキスト">
          <a:extLst>
            <a:ext uri="{FF2B5EF4-FFF2-40B4-BE49-F238E27FC236}">
              <a16:creationId xmlns:a16="http://schemas.microsoft.com/office/drawing/2014/main" id="{23CD9C52-AEBA-4E77-AA21-2C735C882ACA}"/>
            </a:ext>
          </a:extLst>
        </xdr:cNvPr>
        <xdr:cNvSpPr txBox="1"/>
      </xdr:nvSpPr>
      <xdr:spPr>
        <a:xfrm>
          <a:off x="4813300" y="658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75" name="直線コネクタ 74">
          <a:extLst>
            <a:ext uri="{FF2B5EF4-FFF2-40B4-BE49-F238E27FC236}">
              <a16:creationId xmlns:a16="http://schemas.microsoft.com/office/drawing/2014/main" id="{2BF4DED0-10B4-4B20-9E1E-4BA55A556A47}"/>
            </a:ext>
          </a:extLst>
        </xdr:cNvPr>
        <xdr:cNvCxnSpPr/>
      </xdr:nvCxnSpPr>
      <xdr:spPr>
        <a:xfrm>
          <a:off x="4673600" y="658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76" name="有形固定資産減価償却率最大値テキスト">
          <a:extLst>
            <a:ext uri="{FF2B5EF4-FFF2-40B4-BE49-F238E27FC236}">
              <a16:creationId xmlns:a16="http://schemas.microsoft.com/office/drawing/2014/main" id="{89D0B38E-4945-4E8B-BBCD-63704F371860}"/>
            </a:ext>
          </a:extLst>
        </xdr:cNvPr>
        <xdr:cNvSpPr txBox="1"/>
      </xdr:nvSpPr>
      <xdr:spPr>
        <a:xfrm>
          <a:off x="4813300" y="50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77" name="直線コネクタ 76">
          <a:extLst>
            <a:ext uri="{FF2B5EF4-FFF2-40B4-BE49-F238E27FC236}">
              <a16:creationId xmlns:a16="http://schemas.microsoft.com/office/drawing/2014/main" id="{9994A0D1-B6CD-4655-8C62-E55256707F20}"/>
            </a:ext>
          </a:extLst>
        </xdr:cNvPr>
        <xdr:cNvCxnSpPr/>
      </xdr:nvCxnSpPr>
      <xdr:spPr>
        <a:xfrm>
          <a:off x="4673600" y="526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78" name="有形固定資産減価償却率平均値テキスト">
          <a:extLst>
            <a:ext uri="{FF2B5EF4-FFF2-40B4-BE49-F238E27FC236}">
              <a16:creationId xmlns:a16="http://schemas.microsoft.com/office/drawing/2014/main" id="{01A4E5C4-BC0B-46BC-84B8-AA0D3E9490C2}"/>
            </a:ext>
          </a:extLst>
        </xdr:cNvPr>
        <xdr:cNvSpPr txBox="1"/>
      </xdr:nvSpPr>
      <xdr:spPr>
        <a:xfrm>
          <a:off x="4813300" y="6050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9" name="フローチャート: 判断 78">
          <a:extLst>
            <a:ext uri="{FF2B5EF4-FFF2-40B4-BE49-F238E27FC236}">
              <a16:creationId xmlns:a16="http://schemas.microsoft.com/office/drawing/2014/main" id="{A1F73A08-408F-440A-91A3-A66C34ED77F5}"/>
            </a:ext>
          </a:extLst>
        </xdr:cNvPr>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80" name="フローチャート: 判断 79">
          <a:extLst>
            <a:ext uri="{FF2B5EF4-FFF2-40B4-BE49-F238E27FC236}">
              <a16:creationId xmlns:a16="http://schemas.microsoft.com/office/drawing/2014/main" id="{C505ADDA-F935-4A13-A311-82E3860E20E6}"/>
            </a:ext>
          </a:extLst>
        </xdr:cNvPr>
        <xdr:cNvSpPr/>
      </xdr:nvSpPr>
      <xdr:spPr>
        <a:xfrm>
          <a:off x="4000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81" name="フローチャート: 判断 80">
          <a:extLst>
            <a:ext uri="{FF2B5EF4-FFF2-40B4-BE49-F238E27FC236}">
              <a16:creationId xmlns:a16="http://schemas.microsoft.com/office/drawing/2014/main" id="{038188F7-0B83-447D-99BF-D22E697B3180}"/>
            </a:ext>
          </a:extLst>
        </xdr:cNvPr>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82" name="フローチャート: 判断 81">
          <a:extLst>
            <a:ext uri="{FF2B5EF4-FFF2-40B4-BE49-F238E27FC236}">
              <a16:creationId xmlns:a16="http://schemas.microsoft.com/office/drawing/2014/main" id="{949FCB3F-A0D7-4442-9F40-90B4D814F5CE}"/>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3" name="フローチャート: 判断 82">
          <a:extLst>
            <a:ext uri="{FF2B5EF4-FFF2-40B4-BE49-F238E27FC236}">
              <a16:creationId xmlns:a16="http://schemas.microsoft.com/office/drawing/2014/main" id="{289D2F2B-2E36-4AD0-BEE8-F9B979084DBD}"/>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04DEEA9-CFDB-40F4-8B16-E1E4BF02278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EAB17D90-2A03-41E9-95D8-52603A0FF3E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439666DD-51B7-455F-9CB3-F152CB3A037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7D2D07E-5539-41BD-AACF-09543244D6D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A8D004D-BCD6-4868-8EC8-AB3ABBC4AA4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118851</xdr:rowOff>
    </xdr:from>
    <xdr:to>
      <xdr:col>23</xdr:col>
      <xdr:colOff>136525</xdr:colOff>
      <xdr:row>31</xdr:row>
      <xdr:rowOff>49001</xdr:rowOff>
    </xdr:to>
    <xdr:sp macro="" textlink="">
      <xdr:nvSpPr>
        <xdr:cNvPr id="89" name="楕円 88">
          <a:extLst>
            <a:ext uri="{FF2B5EF4-FFF2-40B4-BE49-F238E27FC236}">
              <a16:creationId xmlns:a16="http://schemas.microsoft.com/office/drawing/2014/main" id="{46E1970B-551E-4357-B5F4-FC892D0679D6}"/>
            </a:ext>
          </a:extLst>
        </xdr:cNvPr>
        <xdr:cNvSpPr/>
      </xdr:nvSpPr>
      <xdr:spPr>
        <a:xfrm>
          <a:off x="4711700" y="603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141728</xdr:rowOff>
    </xdr:from>
    <xdr:ext cx="405111" cy="259045"/>
    <xdr:sp macro="" textlink="">
      <xdr:nvSpPr>
        <xdr:cNvPr id="90" name="有形固定資産減価償却率該当値テキスト">
          <a:extLst>
            <a:ext uri="{FF2B5EF4-FFF2-40B4-BE49-F238E27FC236}">
              <a16:creationId xmlns:a16="http://schemas.microsoft.com/office/drawing/2014/main" id="{0C39882F-12A2-4035-B2B5-4B8321647BE9}"/>
            </a:ext>
          </a:extLst>
        </xdr:cNvPr>
        <xdr:cNvSpPr txBox="1"/>
      </xdr:nvSpPr>
      <xdr:spPr>
        <a:xfrm>
          <a:off x="4813300" y="5885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102658</xdr:rowOff>
    </xdr:from>
    <xdr:to>
      <xdr:col>19</xdr:col>
      <xdr:colOff>187325</xdr:colOff>
      <xdr:row>31</xdr:row>
      <xdr:rowOff>32808</xdr:rowOff>
    </xdr:to>
    <xdr:sp macro="" textlink="">
      <xdr:nvSpPr>
        <xdr:cNvPr id="91" name="楕円 90">
          <a:extLst>
            <a:ext uri="{FF2B5EF4-FFF2-40B4-BE49-F238E27FC236}">
              <a16:creationId xmlns:a16="http://schemas.microsoft.com/office/drawing/2014/main" id="{FBF57D24-E70B-40E6-B3CD-8ECD24A13060}"/>
            </a:ext>
          </a:extLst>
        </xdr:cNvPr>
        <xdr:cNvSpPr/>
      </xdr:nvSpPr>
      <xdr:spPr>
        <a:xfrm>
          <a:off x="4000500" y="60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153458</xdr:rowOff>
    </xdr:from>
    <xdr:to>
      <xdr:col>23</xdr:col>
      <xdr:colOff>85725</xdr:colOff>
      <xdr:row>30</xdr:row>
      <xdr:rowOff>169651</xdr:rowOff>
    </xdr:to>
    <xdr:cxnSp macro="">
      <xdr:nvCxnSpPr>
        <xdr:cNvPr id="92" name="直線コネクタ 91">
          <a:extLst>
            <a:ext uri="{FF2B5EF4-FFF2-40B4-BE49-F238E27FC236}">
              <a16:creationId xmlns:a16="http://schemas.microsoft.com/office/drawing/2014/main" id="{7908BB11-0559-46A3-A7D7-8A0E95D56914}"/>
            </a:ext>
          </a:extLst>
        </xdr:cNvPr>
        <xdr:cNvCxnSpPr/>
      </xdr:nvCxnSpPr>
      <xdr:spPr>
        <a:xfrm>
          <a:off x="4051300" y="6068483"/>
          <a:ext cx="7112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82867</xdr:rowOff>
    </xdr:from>
    <xdr:to>
      <xdr:col>15</xdr:col>
      <xdr:colOff>187325</xdr:colOff>
      <xdr:row>31</xdr:row>
      <xdr:rowOff>13017</xdr:rowOff>
    </xdr:to>
    <xdr:sp macro="" textlink="">
      <xdr:nvSpPr>
        <xdr:cNvPr id="93" name="楕円 92">
          <a:extLst>
            <a:ext uri="{FF2B5EF4-FFF2-40B4-BE49-F238E27FC236}">
              <a16:creationId xmlns:a16="http://schemas.microsoft.com/office/drawing/2014/main" id="{0F9A75A4-E6F1-4A0A-B9DA-8DE62D493848}"/>
            </a:ext>
          </a:extLst>
        </xdr:cNvPr>
        <xdr:cNvSpPr/>
      </xdr:nvSpPr>
      <xdr:spPr>
        <a:xfrm>
          <a:off x="3238500" y="599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133667</xdr:rowOff>
    </xdr:from>
    <xdr:to>
      <xdr:col>19</xdr:col>
      <xdr:colOff>136525</xdr:colOff>
      <xdr:row>30</xdr:row>
      <xdr:rowOff>153458</xdr:rowOff>
    </xdr:to>
    <xdr:cxnSp macro="">
      <xdr:nvCxnSpPr>
        <xdr:cNvPr id="94" name="直線コネクタ 93">
          <a:extLst>
            <a:ext uri="{FF2B5EF4-FFF2-40B4-BE49-F238E27FC236}">
              <a16:creationId xmlns:a16="http://schemas.microsoft.com/office/drawing/2014/main" id="{945731E1-0B31-4C59-93DB-DDECE7358C41}"/>
            </a:ext>
          </a:extLst>
        </xdr:cNvPr>
        <xdr:cNvCxnSpPr/>
      </xdr:nvCxnSpPr>
      <xdr:spPr>
        <a:xfrm>
          <a:off x="3289300" y="6048692"/>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66675</xdr:rowOff>
    </xdr:from>
    <xdr:to>
      <xdr:col>11</xdr:col>
      <xdr:colOff>187325</xdr:colOff>
      <xdr:row>30</xdr:row>
      <xdr:rowOff>168275</xdr:rowOff>
    </xdr:to>
    <xdr:sp macro="" textlink="">
      <xdr:nvSpPr>
        <xdr:cNvPr id="95" name="楕円 94">
          <a:extLst>
            <a:ext uri="{FF2B5EF4-FFF2-40B4-BE49-F238E27FC236}">
              <a16:creationId xmlns:a16="http://schemas.microsoft.com/office/drawing/2014/main" id="{D8BE2720-1887-4104-9890-30CD7F6A7867}"/>
            </a:ext>
          </a:extLst>
        </xdr:cNvPr>
        <xdr:cNvSpPr/>
      </xdr:nvSpPr>
      <xdr:spPr>
        <a:xfrm>
          <a:off x="2476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117475</xdr:rowOff>
    </xdr:from>
    <xdr:to>
      <xdr:col>15</xdr:col>
      <xdr:colOff>136525</xdr:colOff>
      <xdr:row>30</xdr:row>
      <xdr:rowOff>133667</xdr:rowOff>
    </xdr:to>
    <xdr:cxnSp macro="">
      <xdr:nvCxnSpPr>
        <xdr:cNvPr id="96" name="直線コネクタ 95">
          <a:extLst>
            <a:ext uri="{FF2B5EF4-FFF2-40B4-BE49-F238E27FC236}">
              <a16:creationId xmlns:a16="http://schemas.microsoft.com/office/drawing/2014/main" id="{6971EA12-E6A6-494C-B4A4-C35395AAA5F6}"/>
            </a:ext>
          </a:extLst>
        </xdr:cNvPr>
        <xdr:cNvCxnSpPr/>
      </xdr:nvCxnSpPr>
      <xdr:spPr>
        <a:xfrm>
          <a:off x="2527300" y="6032500"/>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100859</xdr:rowOff>
    </xdr:from>
    <xdr:to>
      <xdr:col>7</xdr:col>
      <xdr:colOff>187325</xdr:colOff>
      <xdr:row>31</xdr:row>
      <xdr:rowOff>31009</xdr:rowOff>
    </xdr:to>
    <xdr:sp macro="" textlink="">
      <xdr:nvSpPr>
        <xdr:cNvPr id="97" name="楕円 96">
          <a:extLst>
            <a:ext uri="{FF2B5EF4-FFF2-40B4-BE49-F238E27FC236}">
              <a16:creationId xmlns:a16="http://schemas.microsoft.com/office/drawing/2014/main" id="{643AF3F9-BE2F-4455-87BE-DB73CC412FB5}"/>
            </a:ext>
          </a:extLst>
        </xdr:cNvPr>
        <xdr:cNvSpPr/>
      </xdr:nvSpPr>
      <xdr:spPr>
        <a:xfrm>
          <a:off x="1714500" y="601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117475</xdr:rowOff>
    </xdr:from>
    <xdr:to>
      <xdr:col>11</xdr:col>
      <xdr:colOff>136525</xdr:colOff>
      <xdr:row>30</xdr:row>
      <xdr:rowOff>151659</xdr:rowOff>
    </xdr:to>
    <xdr:cxnSp macro="">
      <xdr:nvCxnSpPr>
        <xdr:cNvPr id="98" name="直線コネクタ 97">
          <a:extLst>
            <a:ext uri="{FF2B5EF4-FFF2-40B4-BE49-F238E27FC236}">
              <a16:creationId xmlns:a16="http://schemas.microsoft.com/office/drawing/2014/main" id="{5920A7C6-DBC8-4C14-A46C-8B694566B627}"/>
            </a:ext>
          </a:extLst>
        </xdr:cNvPr>
        <xdr:cNvCxnSpPr/>
      </xdr:nvCxnSpPr>
      <xdr:spPr>
        <a:xfrm flipV="1">
          <a:off x="1765300" y="6032500"/>
          <a:ext cx="762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32931</xdr:rowOff>
    </xdr:from>
    <xdr:ext cx="405111" cy="259045"/>
    <xdr:sp macro="" textlink="">
      <xdr:nvSpPr>
        <xdr:cNvPr id="99" name="n_1aveValue有形固定資産減価償却率">
          <a:extLst>
            <a:ext uri="{FF2B5EF4-FFF2-40B4-BE49-F238E27FC236}">
              <a16:creationId xmlns:a16="http://schemas.microsoft.com/office/drawing/2014/main" id="{FBC050EF-4FA7-4591-878A-7AF7096B3D4F}"/>
            </a:ext>
          </a:extLst>
        </xdr:cNvPr>
        <xdr:cNvSpPr txBox="1"/>
      </xdr:nvSpPr>
      <xdr:spPr>
        <a:xfrm>
          <a:off x="38360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100" name="n_2aveValue有形固定資産減価償却率">
          <a:extLst>
            <a:ext uri="{FF2B5EF4-FFF2-40B4-BE49-F238E27FC236}">
              <a16:creationId xmlns:a16="http://schemas.microsoft.com/office/drawing/2014/main" id="{4DF875C1-2792-4277-BE72-9E3ED0A4D3E9}"/>
            </a:ext>
          </a:extLst>
        </xdr:cNvPr>
        <xdr:cNvSpPr txBox="1"/>
      </xdr:nvSpPr>
      <xdr:spPr>
        <a:xfrm>
          <a:off x="3086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101" name="n_3aveValue有形固定資産減価償却率">
          <a:extLst>
            <a:ext uri="{FF2B5EF4-FFF2-40B4-BE49-F238E27FC236}">
              <a16:creationId xmlns:a16="http://schemas.microsoft.com/office/drawing/2014/main" id="{15F9318A-2C5A-4B74-837E-56ED56179E15}"/>
            </a:ext>
          </a:extLst>
        </xdr:cNvPr>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102" name="n_4aveValue有形固定資産減価償却率">
          <a:extLst>
            <a:ext uri="{FF2B5EF4-FFF2-40B4-BE49-F238E27FC236}">
              <a16:creationId xmlns:a16="http://schemas.microsoft.com/office/drawing/2014/main" id="{8D3BAEB4-C7FC-4AF2-88B1-2E2BF1E09677}"/>
            </a:ext>
          </a:extLst>
        </xdr:cNvPr>
        <xdr:cNvSpPr txBox="1"/>
      </xdr:nvSpPr>
      <xdr:spPr>
        <a:xfrm>
          <a:off x="1562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49335</xdr:rowOff>
    </xdr:from>
    <xdr:ext cx="405111" cy="259045"/>
    <xdr:sp macro="" textlink="">
      <xdr:nvSpPr>
        <xdr:cNvPr id="103" name="n_1mainValue有形固定資産減価償却率">
          <a:extLst>
            <a:ext uri="{FF2B5EF4-FFF2-40B4-BE49-F238E27FC236}">
              <a16:creationId xmlns:a16="http://schemas.microsoft.com/office/drawing/2014/main" id="{CF927938-23DE-4D1F-BFF2-2E4B3478773E}"/>
            </a:ext>
          </a:extLst>
        </xdr:cNvPr>
        <xdr:cNvSpPr txBox="1"/>
      </xdr:nvSpPr>
      <xdr:spPr>
        <a:xfrm>
          <a:off x="38360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29544</xdr:rowOff>
    </xdr:from>
    <xdr:ext cx="405111" cy="259045"/>
    <xdr:sp macro="" textlink="">
      <xdr:nvSpPr>
        <xdr:cNvPr id="104" name="n_2mainValue有形固定資産減価償却率">
          <a:extLst>
            <a:ext uri="{FF2B5EF4-FFF2-40B4-BE49-F238E27FC236}">
              <a16:creationId xmlns:a16="http://schemas.microsoft.com/office/drawing/2014/main" id="{D510C871-1F1C-4649-8689-D63E099C7E76}"/>
            </a:ext>
          </a:extLst>
        </xdr:cNvPr>
        <xdr:cNvSpPr txBox="1"/>
      </xdr:nvSpPr>
      <xdr:spPr>
        <a:xfrm>
          <a:off x="3086744" y="577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13352</xdr:rowOff>
    </xdr:from>
    <xdr:ext cx="405111" cy="259045"/>
    <xdr:sp macro="" textlink="">
      <xdr:nvSpPr>
        <xdr:cNvPr id="105" name="n_3mainValue有形固定資産減価償却率">
          <a:extLst>
            <a:ext uri="{FF2B5EF4-FFF2-40B4-BE49-F238E27FC236}">
              <a16:creationId xmlns:a16="http://schemas.microsoft.com/office/drawing/2014/main" id="{E9E59568-8366-4635-96BD-D64BE11371E0}"/>
            </a:ext>
          </a:extLst>
        </xdr:cNvPr>
        <xdr:cNvSpPr txBox="1"/>
      </xdr:nvSpPr>
      <xdr:spPr>
        <a:xfrm>
          <a:off x="2324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22136</xdr:rowOff>
    </xdr:from>
    <xdr:ext cx="405111" cy="259045"/>
    <xdr:sp macro="" textlink="">
      <xdr:nvSpPr>
        <xdr:cNvPr id="106" name="n_4mainValue有形固定資産減価償却率">
          <a:extLst>
            <a:ext uri="{FF2B5EF4-FFF2-40B4-BE49-F238E27FC236}">
              <a16:creationId xmlns:a16="http://schemas.microsoft.com/office/drawing/2014/main" id="{698D1473-A943-4617-976C-2C581DF1FAC1}"/>
            </a:ext>
          </a:extLst>
        </xdr:cNvPr>
        <xdr:cNvSpPr txBox="1"/>
      </xdr:nvSpPr>
      <xdr:spPr>
        <a:xfrm>
          <a:off x="1562744" y="610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78826ECD-6612-4E6A-9308-ECF22E4001D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4FCD2194-A197-48C6-9310-C60CC0E5169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E468F492-55DC-46F0-ABFB-627E208E7A6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5FB46E14-8E1F-423C-AE75-11D6A1C7F77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29BDACDE-6261-41BF-B238-EE5421E6541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F3466552-4D89-4331-83EC-C8882163173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97052173-1FAF-447C-A96D-E8EF6EFB18C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659C4D3A-D0AE-4073-8589-ED32CC58E77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5FF40F7D-210D-41A0-AFCF-B4B0CFFDCD5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6D01E5AB-29FB-4CF3-9295-7E6C9FAE5D2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39F65312-0772-4661-ABC7-D9BCD90AA96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23B9A088-6B67-4DB3-937A-B06D5441808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73370CEB-784D-4275-978E-BEB3EF8B1C5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年度において前年度と比較し</a:t>
          </a:r>
          <a:r>
            <a:rPr lang="ja-JP" altLang="en-US" sz="1100">
              <a:solidFill>
                <a:schemeClr val="dk1"/>
              </a:solidFill>
              <a:effectLst/>
              <a:latin typeface="+mn-lt"/>
              <a:ea typeface="+mn-ea"/>
              <a:cs typeface="+mn-cs"/>
            </a:rPr>
            <a:t>横ばいとなった</a:t>
          </a:r>
          <a:r>
            <a:rPr lang="ja-JP" altLang="ja-JP" sz="1100">
              <a:solidFill>
                <a:schemeClr val="dk1"/>
              </a:solidFill>
              <a:effectLst/>
              <a:latin typeface="+mn-lt"/>
              <a:ea typeface="+mn-ea"/>
              <a:cs typeface="+mn-cs"/>
            </a:rPr>
            <a:t>。これは地方債</a:t>
          </a:r>
          <a:r>
            <a:rPr lang="ja-JP" altLang="en-US" sz="1100">
              <a:solidFill>
                <a:schemeClr val="dk1"/>
              </a:solidFill>
              <a:effectLst/>
              <a:latin typeface="+mn-lt"/>
              <a:ea typeface="+mn-ea"/>
              <a:cs typeface="+mn-cs"/>
            </a:rPr>
            <a:t>残高が前年と横ばいとなったことが主な</a:t>
          </a:r>
          <a:r>
            <a:rPr lang="ja-JP" altLang="ja-JP" sz="1100">
              <a:solidFill>
                <a:schemeClr val="dk1"/>
              </a:solidFill>
              <a:effectLst/>
              <a:latin typeface="+mn-lt"/>
              <a:ea typeface="+mn-ea"/>
              <a:cs typeface="+mn-cs"/>
            </a:rPr>
            <a:t>要因である。また類似団体内平均値を</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ポイント上回った。これは</a:t>
          </a:r>
          <a:r>
            <a:rPr lang="ja-JP" altLang="en-US" sz="1100">
              <a:solidFill>
                <a:schemeClr val="dk1"/>
              </a:solidFill>
              <a:effectLst/>
              <a:latin typeface="+mn-lt"/>
              <a:ea typeface="+mn-ea"/>
              <a:cs typeface="+mn-cs"/>
            </a:rPr>
            <a:t>前年よりも差がなくなっており、類似団体に比べ、地方債の発行額の抑制と同じ比率で経常一般財源が減少したものである</a:t>
          </a:r>
          <a:r>
            <a:rPr lang="ja-JP" altLang="ja-JP" sz="1100">
              <a:solidFill>
                <a:schemeClr val="dk1"/>
              </a:solidFill>
              <a:effectLst/>
              <a:latin typeface="+mn-lt"/>
              <a:ea typeface="+mn-ea"/>
              <a:cs typeface="+mn-cs"/>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3734C94C-441A-4AA7-B0F4-F69500C160F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4A079C00-0B20-4DF3-A091-4119C6ADD1B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7D8436F3-842B-49BC-90DC-7CF48A2C539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D80D6613-AE53-4D1E-8C1E-7FAC7C15980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BF3BFBB0-466D-4E86-8802-25F393342CE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703BF78D-04FB-4F16-8B13-C1F89FD0C026}"/>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CF691ECF-B495-41FE-B4C2-289DB00B6CE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CD742816-1006-4AEC-9CBA-7A184FE9B63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57434F8C-1943-4C46-803C-1AE50A16A74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6AE998C1-C060-4255-A8F4-50C5DC8886D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C60B2491-DCF2-4312-879E-40B85C13C7F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41112220-4CA1-4D40-B6E8-CA8E6D56BFA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DB9F513C-D848-41BE-A382-AC643223FDEA}"/>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C609F90C-8C7C-44A1-BF9C-535CE723C73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61DAB391-34C7-40E3-B4D3-C5DE48BF93D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35" name="直線コネクタ 134">
          <a:extLst>
            <a:ext uri="{FF2B5EF4-FFF2-40B4-BE49-F238E27FC236}">
              <a16:creationId xmlns:a16="http://schemas.microsoft.com/office/drawing/2014/main" id="{A975D8F7-4F57-4171-A72D-9CA2BB97D2A7}"/>
            </a:ext>
          </a:extLst>
        </xdr:cNvPr>
        <xdr:cNvCxnSpPr/>
      </xdr:nvCxnSpPr>
      <xdr:spPr>
        <a:xfrm flipV="1">
          <a:off x="14793595" y="5312833"/>
          <a:ext cx="1269" cy="12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36" name="債務償還比率最小値テキスト">
          <a:extLst>
            <a:ext uri="{FF2B5EF4-FFF2-40B4-BE49-F238E27FC236}">
              <a16:creationId xmlns:a16="http://schemas.microsoft.com/office/drawing/2014/main" id="{836D5BDC-7037-4B42-81B6-7FBF2AB271F0}"/>
            </a:ext>
          </a:extLst>
        </xdr:cNvPr>
        <xdr:cNvSpPr txBox="1"/>
      </xdr:nvSpPr>
      <xdr:spPr>
        <a:xfrm>
          <a:off x="14846300" y="66109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37" name="直線コネクタ 136">
          <a:extLst>
            <a:ext uri="{FF2B5EF4-FFF2-40B4-BE49-F238E27FC236}">
              <a16:creationId xmlns:a16="http://schemas.microsoft.com/office/drawing/2014/main" id="{15417E60-07C0-4B77-99AE-1BB681A11675}"/>
            </a:ext>
          </a:extLst>
        </xdr:cNvPr>
        <xdr:cNvCxnSpPr/>
      </xdr:nvCxnSpPr>
      <xdr:spPr>
        <a:xfrm>
          <a:off x="14706600" y="660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54E42FB6-6137-41D9-A321-819693DE5B7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214725DF-B7E7-4A24-8FF8-ADC01F15C96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35217</xdr:rowOff>
    </xdr:from>
    <xdr:ext cx="469744" cy="259045"/>
    <xdr:sp macro="" textlink="">
      <xdr:nvSpPr>
        <xdr:cNvPr id="140" name="債務償還比率平均値テキスト">
          <a:extLst>
            <a:ext uri="{FF2B5EF4-FFF2-40B4-BE49-F238E27FC236}">
              <a16:creationId xmlns:a16="http://schemas.microsoft.com/office/drawing/2014/main" id="{F7A13BAB-985E-4CE0-B7AC-8DE3786E4676}"/>
            </a:ext>
          </a:extLst>
        </xdr:cNvPr>
        <xdr:cNvSpPr txBox="1"/>
      </xdr:nvSpPr>
      <xdr:spPr>
        <a:xfrm>
          <a:off x="14846300" y="5778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41" name="フローチャート: 判断 140">
          <a:extLst>
            <a:ext uri="{FF2B5EF4-FFF2-40B4-BE49-F238E27FC236}">
              <a16:creationId xmlns:a16="http://schemas.microsoft.com/office/drawing/2014/main" id="{3736EB07-5565-4BB2-B233-FA149DF9608D}"/>
            </a:ext>
          </a:extLst>
        </xdr:cNvPr>
        <xdr:cNvSpPr/>
      </xdr:nvSpPr>
      <xdr:spPr>
        <a:xfrm>
          <a:off x="147447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42" name="フローチャート: 判断 141">
          <a:extLst>
            <a:ext uri="{FF2B5EF4-FFF2-40B4-BE49-F238E27FC236}">
              <a16:creationId xmlns:a16="http://schemas.microsoft.com/office/drawing/2014/main" id="{DB63DE9C-0C5F-4292-AA92-CC1E94E199A9}"/>
            </a:ext>
          </a:extLst>
        </xdr:cNvPr>
        <xdr:cNvSpPr/>
      </xdr:nvSpPr>
      <xdr:spPr>
        <a:xfrm>
          <a:off x="14033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43" name="フローチャート: 判断 142">
          <a:extLst>
            <a:ext uri="{FF2B5EF4-FFF2-40B4-BE49-F238E27FC236}">
              <a16:creationId xmlns:a16="http://schemas.microsoft.com/office/drawing/2014/main" id="{86031E36-6F47-46CA-88D4-314041D97843}"/>
            </a:ext>
          </a:extLst>
        </xdr:cNvPr>
        <xdr:cNvSpPr/>
      </xdr:nvSpPr>
      <xdr:spPr>
        <a:xfrm>
          <a:off x="13271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34361</xdr:rowOff>
    </xdr:from>
    <xdr:to>
      <xdr:col>64</xdr:col>
      <xdr:colOff>123825</xdr:colOff>
      <xdr:row>31</xdr:row>
      <xdr:rowOff>135961</xdr:rowOff>
    </xdr:to>
    <xdr:sp macro="" textlink="">
      <xdr:nvSpPr>
        <xdr:cNvPr id="144" name="フローチャート: 判断 143">
          <a:extLst>
            <a:ext uri="{FF2B5EF4-FFF2-40B4-BE49-F238E27FC236}">
              <a16:creationId xmlns:a16="http://schemas.microsoft.com/office/drawing/2014/main" id="{9A703AED-CD26-4B7A-9CFD-B67B2A7F8591}"/>
            </a:ext>
          </a:extLst>
        </xdr:cNvPr>
        <xdr:cNvSpPr/>
      </xdr:nvSpPr>
      <xdr:spPr>
        <a:xfrm>
          <a:off x="12509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7493</xdr:rowOff>
    </xdr:from>
    <xdr:to>
      <xdr:col>60</xdr:col>
      <xdr:colOff>123825</xdr:colOff>
      <xdr:row>31</xdr:row>
      <xdr:rowOff>109093</xdr:rowOff>
    </xdr:to>
    <xdr:sp macro="" textlink="">
      <xdr:nvSpPr>
        <xdr:cNvPr id="145" name="フローチャート: 判断 144">
          <a:extLst>
            <a:ext uri="{FF2B5EF4-FFF2-40B4-BE49-F238E27FC236}">
              <a16:creationId xmlns:a16="http://schemas.microsoft.com/office/drawing/2014/main" id="{B0C47A82-189B-456E-BBD8-ECAB5D202BEF}"/>
            </a:ext>
          </a:extLst>
        </xdr:cNvPr>
        <xdr:cNvSpPr/>
      </xdr:nvSpPr>
      <xdr:spPr>
        <a:xfrm>
          <a:off x="11747500" y="609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DEAD3B65-2466-40B6-85ED-55765F9EF02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C5F0CBF2-43D4-41E4-8939-D2ABC779927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8A58D67-1EEA-4AE3-8CCA-CA7640B5F1C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390CE48-5B44-4959-BE8D-A6EB750E430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221633C-9751-44F1-98AE-73D0963051C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24335</xdr:rowOff>
    </xdr:from>
    <xdr:to>
      <xdr:col>76</xdr:col>
      <xdr:colOff>73025</xdr:colOff>
      <xdr:row>30</xdr:row>
      <xdr:rowOff>125935</xdr:rowOff>
    </xdr:to>
    <xdr:sp macro="" textlink="">
      <xdr:nvSpPr>
        <xdr:cNvPr id="151" name="楕円 150">
          <a:extLst>
            <a:ext uri="{FF2B5EF4-FFF2-40B4-BE49-F238E27FC236}">
              <a16:creationId xmlns:a16="http://schemas.microsoft.com/office/drawing/2014/main" id="{E2E2FA36-1D9F-49F5-A24B-DB84A2228909}"/>
            </a:ext>
          </a:extLst>
        </xdr:cNvPr>
        <xdr:cNvSpPr/>
      </xdr:nvSpPr>
      <xdr:spPr>
        <a:xfrm>
          <a:off x="14744700" y="593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2762</xdr:rowOff>
    </xdr:from>
    <xdr:ext cx="469744" cy="259045"/>
    <xdr:sp macro="" textlink="">
      <xdr:nvSpPr>
        <xdr:cNvPr id="152" name="債務償還比率該当値テキスト">
          <a:extLst>
            <a:ext uri="{FF2B5EF4-FFF2-40B4-BE49-F238E27FC236}">
              <a16:creationId xmlns:a16="http://schemas.microsoft.com/office/drawing/2014/main" id="{75CD2FF2-D507-4EFC-AB5D-BF0148418B34}"/>
            </a:ext>
          </a:extLst>
        </xdr:cNvPr>
        <xdr:cNvSpPr txBox="1"/>
      </xdr:nvSpPr>
      <xdr:spPr>
        <a:xfrm>
          <a:off x="14846300" y="591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24215</xdr:rowOff>
    </xdr:from>
    <xdr:to>
      <xdr:col>72</xdr:col>
      <xdr:colOff>123825</xdr:colOff>
      <xdr:row>30</xdr:row>
      <xdr:rowOff>125815</xdr:rowOff>
    </xdr:to>
    <xdr:sp macro="" textlink="">
      <xdr:nvSpPr>
        <xdr:cNvPr id="153" name="楕円 152">
          <a:extLst>
            <a:ext uri="{FF2B5EF4-FFF2-40B4-BE49-F238E27FC236}">
              <a16:creationId xmlns:a16="http://schemas.microsoft.com/office/drawing/2014/main" id="{D0BCD9C7-854C-41BF-AA0B-F73B4262E384}"/>
            </a:ext>
          </a:extLst>
        </xdr:cNvPr>
        <xdr:cNvSpPr/>
      </xdr:nvSpPr>
      <xdr:spPr>
        <a:xfrm>
          <a:off x="14033500" y="593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75015</xdr:rowOff>
    </xdr:from>
    <xdr:to>
      <xdr:col>76</xdr:col>
      <xdr:colOff>22225</xdr:colOff>
      <xdr:row>30</xdr:row>
      <xdr:rowOff>75135</xdr:rowOff>
    </xdr:to>
    <xdr:cxnSp macro="">
      <xdr:nvCxnSpPr>
        <xdr:cNvPr id="154" name="直線コネクタ 153">
          <a:extLst>
            <a:ext uri="{FF2B5EF4-FFF2-40B4-BE49-F238E27FC236}">
              <a16:creationId xmlns:a16="http://schemas.microsoft.com/office/drawing/2014/main" id="{24C60A44-DAA4-4E0F-93D2-FBD562C25E65}"/>
            </a:ext>
          </a:extLst>
        </xdr:cNvPr>
        <xdr:cNvCxnSpPr/>
      </xdr:nvCxnSpPr>
      <xdr:spPr>
        <a:xfrm>
          <a:off x="14084300" y="5990040"/>
          <a:ext cx="711200" cy="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46355</xdr:rowOff>
    </xdr:from>
    <xdr:to>
      <xdr:col>68</xdr:col>
      <xdr:colOff>123825</xdr:colOff>
      <xdr:row>31</xdr:row>
      <xdr:rowOff>147955</xdr:rowOff>
    </xdr:to>
    <xdr:sp macro="" textlink="">
      <xdr:nvSpPr>
        <xdr:cNvPr id="155" name="楕円 154">
          <a:extLst>
            <a:ext uri="{FF2B5EF4-FFF2-40B4-BE49-F238E27FC236}">
              <a16:creationId xmlns:a16="http://schemas.microsoft.com/office/drawing/2014/main" id="{21BF09F8-68DB-4A13-B6AB-D1CD72E47FFF}"/>
            </a:ext>
          </a:extLst>
        </xdr:cNvPr>
        <xdr:cNvSpPr/>
      </xdr:nvSpPr>
      <xdr:spPr>
        <a:xfrm>
          <a:off x="13271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75015</xdr:rowOff>
    </xdr:from>
    <xdr:to>
      <xdr:col>72</xdr:col>
      <xdr:colOff>73025</xdr:colOff>
      <xdr:row>31</xdr:row>
      <xdr:rowOff>97155</xdr:rowOff>
    </xdr:to>
    <xdr:cxnSp macro="">
      <xdr:nvCxnSpPr>
        <xdr:cNvPr id="156" name="直線コネクタ 155">
          <a:extLst>
            <a:ext uri="{FF2B5EF4-FFF2-40B4-BE49-F238E27FC236}">
              <a16:creationId xmlns:a16="http://schemas.microsoft.com/office/drawing/2014/main" id="{1774F40E-4AD2-4CBC-A857-C481A9667770}"/>
            </a:ext>
          </a:extLst>
        </xdr:cNvPr>
        <xdr:cNvCxnSpPr/>
      </xdr:nvCxnSpPr>
      <xdr:spPr>
        <a:xfrm flipV="1">
          <a:off x="13322300" y="5990040"/>
          <a:ext cx="762000" cy="19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110695</xdr:rowOff>
    </xdr:from>
    <xdr:to>
      <xdr:col>64</xdr:col>
      <xdr:colOff>123825</xdr:colOff>
      <xdr:row>31</xdr:row>
      <xdr:rowOff>40845</xdr:rowOff>
    </xdr:to>
    <xdr:sp macro="" textlink="">
      <xdr:nvSpPr>
        <xdr:cNvPr id="157" name="楕円 156">
          <a:extLst>
            <a:ext uri="{FF2B5EF4-FFF2-40B4-BE49-F238E27FC236}">
              <a16:creationId xmlns:a16="http://schemas.microsoft.com/office/drawing/2014/main" id="{FCE84D05-833D-407D-BD29-D406C6524405}"/>
            </a:ext>
          </a:extLst>
        </xdr:cNvPr>
        <xdr:cNvSpPr/>
      </xdr:nvSpPr>
      <xdr:spPr>
        <a:xfrm>
          <a:off x="12509500" y="60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161495</xdr:rowOff>
    </xdr:from>
    <xdr:to>
      <xdr:col>68</xdr:col>
      <xdr:colOff>73025</xdr:colOff>
      <xdr:row>31</xdr:row>
      <xdr:rowOff>97155</xdr:rowOff>
    </xdr:to>
    <xdr:cxnSp macro="">
      <xdr:nvCxnSpPr>
        <xdr:cNvPr id="158" name="直線コネクタ 157">
          <a:extLst>
            <a:ext uri="{FF2B5EF4-FFF2-40B4-BE49-F238E27FC236}">
              <a16:creationId xmlns:a16="http://schemas.microsoft.com/office/drawing/2014/main" id="{F6B3B99D-552C-42FA-97FA-D72A2696ED0C}"/>
            </a:ext>
          </a:extLst>
        </xdr:cNvPr>
        <xdr:cNvCxnSpPr/>
      </xdr:nvCxnSpPr>
      <xdr:spPr>
        <a:xfrm>
          <a:off x="12560300" y="6076520"/>
          <a:ext cx="762000" cy="10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137372</xdr:rowOff>
    </xdr:from>
    <xdr:to>
      <xdr:col>60</xdr:col>
      <xdr:colOff>123825</xdr:colOff>
      <xdr:row>30</xdr:row>
      <xdr:rowOff>67522</xdr:rowOff>
    </xdr:to>
    <xdr:sp macro="" textlink="">
      <xdr:nvSpPr>
        <xdr:cNvPr id="159" name="楕円 158">
          <a:extLst>
            <a:ext uri="{FF2B5EF4-FFF2-40B4-BE49-F238E27FC236}">
              <a16:creationId xmlns:a16="http://schemas.microsoft.com/office/drawing/2014/main" id="{41782250-1FC3-4F4E-9067-58F711415DE2}"/>
            </a:ext>
          </a:extLst>
        </xdr:cNvPr>
        <xdr:cNvSpPr/>
      </xdr:nvSpPr>
      <xdr:spPr>
        <a:xfrm>
          <a:off x="11747500" y="588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16722</xdr:rowOff>
    </xdr:from>
    <xdr:to>
      <xdr:col>64</xdr:col>
      <xdr:colOff>73025</xdr:colOff>
      <xdr:row>30</xdr:row>
      <xdr:rowOff>161495</xdr:rowOff>
    </xdr:to>
    <xdr:cxnSp macro="">
      <xdr:nvCxnSpPr>
        <xdr:cNvPr id="160" name="直線コネクタ 159">
          <a:extLst>
            <a:ext uri="{FF2B5EF4-FFF2-40B4-BE49-F238E27FC236}">
              <a16:creationId xmlns:a16="http://schemas.microsoft.com/office/drawing/2014/main" id="{E575CE6C-4A58-4CDA-9226-0502AD852D9D}"/>
            </a:ext>
          </a:extLst>
        </xdr:cNvPr>
        <xdr:cNvCxnSpPr/>
      </xdr:nvCxnSpPr>
      <xdr:spPr>
        <a:xfrm>
          <a:off x="11798300" y="5931747"/>
          <a:ext cx="762000" cy="14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93524</xdr:rowOff>
    </xdr:from>
    <xdr:ext cx="469744" cy="259045"/>
    <xdr:sp macro="" textlink="">
      <xdr:nvSpPr>
        <xdr:cNvPr id="161" name="n_1aveValue債務償還比率">
          <a:extLst>
            <a:ext uri="{FF2B5EF4-FFF2-40B4-BE49-F238E27FC236}">
              <a16:creationId xmlns:a16="http://schemas.microsoft.com/office/drawing/2014/main" id="{36B443FC-8D39-4B54-844F-E992AF8022F2}"/>
            </a:ext>
          </a:extLst>
        </xdr:cNvPr>
        <xdr:cNvSpPr txBox="1"/>
      </xdr:nvSpPr>
      <xdr:spPr>
        <a:xfrm>
          <a:off x="138367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94315</xdr:rowOff>
    </xdr:from>
    <xdr:ext cx="469744" cy="259045"/>
    <xdr:sp macro="" textlink="">
      <xdr:nvSpPr>
        <xdr:cNvPr id="162" name="n_2aveValue債務償還比率">
          <a:extLst>
            <a:ext uri="{FF2B5EF4-FFF2-40B4-BE49-F238E27FC236}">
              <a16:creationId xmlns:a16="http://schemas.microsoft.com/office/drawing/2014/main" id="{80294003-501E-4843-B7A1-18DB54F91248}"/>
            </a:ext>
          </a:extLst>
        </xdr:cNvPr>
        <xdr:cNvSpPr txBox="1"/>
      </xdr:nvSpPr>
      <xdr:spPr>
        <a:xfrm>
          <a:off x="13087427" y="58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127088</xdr:rowOff>
    </xdr:from>
    <xdr:ext cx="469744" cy="259045"/>
    <xdr:sp macro="" textlink="">
      <xdr:nvSpPr>
        <xdr:cNvPr id="163" name="n_3aveValue債務償還比率">
          <a:extLst>
            <a:ext uri="{FF2B5EF4-FFF2-40B4-BE49-F238E27FC236}">
              <a16:creationId xmlns:a16="http://schemas.microsoft.com/office/drawing/2014/main" id="{4AE45771-0922-4238-B91C-3F1AA3FEE314}"/>
            </a:ext>
          </a:extLst>
        </xdr:cNvPr>
        <xdr:cNvSpPr txBox="1"/>
      </xdr:nvSpPr>
      <xdr:spPr>
        <a:xfrm>
          <a:off x="12325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100220</xdr:rowOff>
    </xdr:from>
    <xdr:ext cx="469744" cy="259045"/>
    <xdr:sp macro="" textlink="">
      <xdr:nvSpPr>
        <xdr:cNvPr id="164" name="n_4aveValue債務償還比率">
          <a:extLst>
            <a:ext uri="{FF2B5EF4-FFF2-40B4-BE49-F238E27FC236}">
              <a16:creationId xmlns:a16="http://schemas.microsoft.com/office/drawing/2014/main" id="{109A0FA3-4035-4331-8A83-27D3AE9D536C}"/>
            </a:ext>
          </a:extLst>
        </xdr:cNvPr>
        <xdr:cNvSpPr txBox="1"/>
      </xdr:nvSpPr>
      <xdr:spPr>
        <a:xfrm>
          <a:off x="11563427" y="618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116942</xdr:rowOff>
    </xdr:from>
    <xdr:ext cx="469744" cy="259045"/>
    <xdr:sp macro="" textlink="">
      <xdr:nvSpPr>
        <xdr:cNvPr id="165" name="n_1mainValue債務償還比率">
          <a:extLst>
            <a:ext uri="{FF2B5EF4-FFF2-40B4-BE49-F238E27FC236}">
              <a16:creationId xmlns:a16="http://schemas.microsoft.com/office/drawing/2014/main" id="{7F8DB7EA-CD02-4CBA-BA8E-08BD834549E5}"/>
            </a:ext>
          </a:extLst>
        </xdr:cNvPr>
        <xdr:cNvSpPr txBox="1"/>
      </xdr:nvSpPr>
      <xdr:spPr>
        <a:xfrm>
          <a:off x="13836727" y="603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139082</xdr:rowOff>
    </xdr:from>
    <xdr:ext cx="469744" cy="259045"/>
    <xdr:sp macro="" textlink="">
      <xdr:nvSpPr>
        <xdr:cNvPr id="166" name="n_2mainValue債務償還比率">
          <a:extLst>
            <a:ext uri="{FF2B5EF4-FFF2-40B4-BE49-F238E27FC236}">
              <a16:creationId xmlns:a16="http://schemas.microsoft.com/office/drawing/2014/main" id="{0A30D7CB-28ED-4D6C-A668-6CD80A5825D1}"/>
            </a:ext>
          </a:extLst>
        </xdr:cNvPr>
        <xdr:cNvSpPr txBox="1"/>
      </xdr:nvSpPr>
      <xdr:spPr>
        <a:xfrm>
          <a:off x="13087427" y="622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57372</xdr:rowOff>
    </xdr:from>
    <xdr:ext cx="469744" cy="259045"/>
    <xdr:sp macro="" textlink="">
      <xdr:nvSpPr>
        <xdr:cNvPr id="167" name="n_3mainValue債務償還比率">
          <a:extLst>
            <a:ext uri="{FF2B5EF4-FFF2-40B4-BE49-F238E27FC236}">
              <a16:creationId xmlns:a16="http://schemas.microsoft.com/office/drawing/2014/main" id="{FAB31D7E-3128-4F47-A03A-ADDE936ACA56}"/>
            </a:ext>
          </a:extLst>
        </xdr:cNvPr>
        <xdr:cNvSpPr txBox="1"/>
      </xdr:nvSpPr>
      <xdr:spPr>
        <a:xfrm>
          <a:off x="12325427" y="58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84049</xdr:rowOff>
    </xdr:from>
    <xdr:ext cx="469744" cy="259045"/>
    <xdr:sp macro="" textlink="">
      <xdr:nvSpPr>
        <xdr:cNvPr id="168" name="n_4mainValue債務償還比率">
          <a:extLst>
            <a:ext uri="{FF2B5EF4-FFF2-40B4-BE49-F238E27FC236}">
              <a16:creationId xmlns:a16="http://schemas.microsoft.com/office/drawing/2014/main" id="{A8CE9C99-C4EB-41F1-B535-7C533AAC5D9E}"/>
            </a:ext>
          </a:extLst>
        </xdr:cNvPr>
        <xdr:cNvSpPr txBox="1"/>
      </xdr:nvSpPr>
      <xdr:spPr>
        <a:xfrm>
          <a:off x="11563427" y="5656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2A8847F8-F186-48A7-B19F-1B625570374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36B7D825-1BAB-460A-B4A6-C421405709E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AE136C04-B062-4D1B-B167-598050B1CD7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2A62F6AF-8D37-44D4-B027-9B38C6C150D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70F504B4-92B2-437C-93A5-D3A321D1C6E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B8057C0E-A939-4FC9-98D2-352A24165D6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DB62B78-6B37-4AEC-8DD2-80DA3261CF7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F961CDB-1408-4C3B-9FFF-B10D73C150E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5502EFD-79A1-4F3A-BE8D-21D525DF02E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2594249-A4FA-4467-AD60-D02EC8D17D4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4AC3985-CDCC-4F7D-AF29-7A0FE0DAF6B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C20A673-FC26-4935-847E-5A2A9C97FAF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4CE8156-106C-43DB-9F81-D1C1D169D40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C8B5F86-1EB4-4070-A187-65448961E03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B1A29DF-B267-474B-9D47-431E90D13C6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789F994-8C7A-419C-BF64-B0B2670B985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43,169
42,671
82.96
25,725,052
24,939,369
610,303
12,007,257
22,740,066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C31590B-9FE8-472A-A5F3-0E527925B31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ABE173C-2046-45C8-B62C-EA09504C39E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C96D588-5EDE-495B-BB74-D753790E1E4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421BD10-1A3A-4875-B76B-7F77DB6BDBB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C894378-4272-4D28-B4BE-3902594619C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21FDB91-7009-40E4-A4E0-0C815ED7450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081BF9D-1700-4813-8C7D-15A504CEC58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9123B2A-0DA7-4978-82DA-FAFCA3951D9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8D3F6E4-8D86-4FC6-9FCE-B08203F9781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149C430-9D9D-496D-BCED-8BB1D2A0D0A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55E50FF-2087-4DD1-A826-E2CA8F3315E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855D067-DCAE-4E32-8418-F2404AB57E2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4583ECC-AC13-43DD-AA4C-998A7310719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605A1F3-8976-419A-8D15-84CB8D50DAF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7BCBC71-BE39-4B3B-ADB2-C9510096D05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865DDF4-9F0B-42F6-9D92-F0FC2B057F3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8F3C124-BA7A-4F33-8156-82676D42126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AC93F29-D8D8-40DC-9329-78456A8B422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708A6B9-60BA-4989-85DD-5D9B438FAA2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2527C2E-CDF8-4907-AD63-1D4C5D7D5CE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5EA9BE7-5B19-4C67-A78F-755E043E074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356BF42-3B8B-4A2F-A248-CEC8278F8E9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EBD91D5-7371-488F-BCAC-421E1777AA6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34210A5-D7C6-49EE-8F11-212D2F2E3F0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027F864-CF4D-4F04-93C5-4C5D1820BA0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C28586F-7AD2-4223-B710-62773FBFD2B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3B1D914-F108-46C3-A411-7C90451B9D4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5DEAEDC-58FE-43BF-9F5B-68E8F71F774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420492A-6DEF-4787-A4E6-5CFD354CCEB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380A994-389A-42E5-874D-8C4C7E097C2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AE038F7-8D8B-4794-A52F-BA5B96E76F2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60B02A9-6E39-4A0D-91CA-C77EDED972C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1325CAB-D475-4D07-AF4F-03503C3A22E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1E1A616-6D37-4373-B17E-A0F4F3D583E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6A98469-93CA-41CC-9564-E98FDBBE7C8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7E6E800-E7F7-4D34-9156-153685E1067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5C42DA3-8BF7-4F2F-8C5B-81DBD56C9D2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563FBB9-4DF1-4ABB-AE41-780FB28A683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5864482-E4A7-448A-82DC-5470B8CB91B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4C229C1-46C9-491C-8B19-C213A419AED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04A09A4-2B4A-4D9A-877F-A987E1B9267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5FF0C05-2E6E-4C2A-AF8C-F28D65910B5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3565629-EA41-4E01-AE1F-2F48D5EE607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1A60F7A-6AA0-4AB5-9E45-C33FE3C9147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2A23E63-7DB1-43BA-B3AE-605E0F6EBBE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4C15096D-73E4-4B55-9991-112BDAA9256F}"/>
            </a:ext>
          </a:extLst>
        </xdr:cNvPr>
        <xdr:cNvCxnSpPr/>
      </xdr:nvCxnSpPr>
      <xdr:spPr>
        <a:xfrm flipV="1">
          <a:off x="4634865" y="580072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4F4CE406-0B71-4505-9E1E-8F508B81D296}"/>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F80BCA60-D43E-4385-8E74-7395DC553F0C}"/>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2840C28A-3073-402D-ACA6-7A88C64C4A22}"/>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a:extLst>
            <a:ext uri="{FF2B5EF4-FFF2-40B4-BE49-F238E27FC236}">
              <a16:creationId xmlns:a16="http://schemas.microsoft.com/office/drawing/2014/main" id="{9FB8E906-3014-40ED-A713-B50350E0375B}"/>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22877</xdr:rowOff>
    </xdr:from>
    <xdr:ext cx="405111" cy="259045"/>
    <xdr:sp macro="" textlink="">
      <xdr:nvSpPr>
        <xdr:cNvPr id="62" name="【道路】&#10;有形固定資産減価償却率平均値テキスト">
          <a:extLst>
            <a:ext uri="{FF2B5EF4-FFF2-40B4-BE49-F238E27FC236}">
              <a16:creationId xmlns:a16="http://schemas.microsoft.com/office/drawing/2014/main" id="{186444E4-2FFB-44AB-BA2E-356B4774F370}"/>
            </a:ext>
          </a:extLst>
        </xdr:cNvPr>
        <xdr:cNvSpPr txBox="1"/>
      </xdr:nvSpPr>
      <xdr:spPr>
        <a:xfrm>
          <a:off x="46736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a:extLst>
            <a:ext uri="{FF2B5EF4-FFF2-40B4-BE49-F238E27FC236}">
              <a16:creationId xmlns:a16="http://schemas.microsoft.com/office/drawing/2014/main" id="{54C51A7D-A129-419E-89EB-92E5A11811FE}"/>
            </a:ext>
          </a:extLst>
        </xdr:cNvPr>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C728CD0D-1337-4325-B17D-3AD751392C61}"/>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a:extLst>
            <a:ext uri="{FF2B5EF4-FFF2-40B4-BE49-F238E27FC236}">
              <a16:creationId xmlns:a16="http://schemas.microsoft.com/office/drawing/2014/main" id="{F8AB0676-E513-438F-97FC-EA6459580B80}"/>
            </a:ext>
          </a:extLst>
        </xdr:cNvPr>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5C2D55E8-EC2A-49AE-8E29-A04E93FB2B0E}"/>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7" name="フローチャート: 判断 66">
          <a:extLst>
            <a:ext uri="{FF2B5EF4-FFF2-40B4-BE49-F238E27FC236}">
              <a16:creationId xmlns:a16="http://schemas.microsoft.com/office/drawing/2014/main" id="{85619DB2-5F4C-4601-AAC8-BA2B566E960B}"/>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DD8ABB3-8BB6-4250-B8F5-070285F103C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B7E9A94-E763-4AD3-A971-DF654B9B422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F42C1F5-D362-493D-A3DF-9FFD743C524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6B662F6-08C9-4FD8-8691-F5FCD9B37C1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AF95CBD-0ECF-46DF-A095-133E39DFB33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164465</xdr:rowOff>
    </xdr:from>
    <xdr:to>
      <xdr:col>24</xdr:col>
      <xdr:colOff>114300</xdr:colOff>
      <xdr:row>37</xdr:row>
      <xdr:rowOff>94615</xdr:rowOff>
    </xdr:to>
    <xdr:sp macro="" textlink="">
      <xdr:nvSpPr>
        <xdr:cNvPr id="73" name="楕円 72">
          <a:extLst>
            <a:ext uri="{FF2B5EF4-FFF2-40B4-BE49-F238E27FC236}">
              <a16:creationId xmlns:a16="http://schemas.microsoft.com/office/drawing/2014/main" id="{DAA7388F-49DA-48AE-968A-492FC5EEFED8}"/>
            </a:ext>
          </a:extLst>
        </xdr:cNvPr>
        <xdr:cNvSpPr/>
      </xdr:nvSpPr>
      <xdr:spPr>
        <a:xfrm>
          <a:off x="45847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15892</xdr:rowOff>
    </xdr:from>
    <xdr:ext cx="405111" cy="259045"/>
    <xdr:sp macro="" textlink="">
      <xdr:nvSpPr>
        <xdr:cNvPr id="74" name="【道路】&#10;有形固定資産減価償却率該当値テキスト">
          <a:extLst>
            <a:ext uri="{FF2B5EF4-FFF2-40B4-BE49-F238E27FC236}">
              <a16:creationId xmlns:a16="http://schemas.microsoft.com/office/drawing/2014/main" id="{5B5B85A3-522E-4353-B9FC-85D70D398C38}"/>
            </a:ext>
          </a:extLst>
        </xdr:cNvPr>
        <xdr:cNvSpPr txBox="1"/>
      </xdr:nvSpPr>
      <xdr:spPr>
        <a:xfrm>
          <a:off x="4673600" y="618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154940</xdr:rowOff>
    </xdr:from>
    <xdr:to>
      <xdr:col>20</xdr:col>
      <xdr:colOff>38100</xdr:colOff>
      <xdr:row>37</xdr:row>
      <xdr:rowOff>85090</xdr:rowOff>
    </xdr:to>
    <xdr:sp macro="" textlink="">
      <xdr:nvSpPr>
        <xdr:cNvPr id="75" name="楕円 74">
          <a:extLst>
            <a:ext uri="{FF2B5EF4-FFF2-40B4-BE49-F238E27FC236}">
              <a16:creationId xmlns:a16="http://schemas.microsoft.com/office/drawing/2014/main" id="{537038BA-F8A7-44E1-B4B6-AD5DAED9373E}"/>
            </a:ext>
          </a:extLst>
        </xdr:cNvPr>
        <xdr:cNvSpPr/>
      </xdr:nvSpPr>
      <xdr:spPr>
        <a:xfrm>
          <a:off x="3746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34290</xdr:rowOff>
    </xdr:from>
    <xdr:to>
      <xdr:col>24</xdr:col>
      <xdr:colOff>63500</xdr:colOff>
      <xdr:row>37</xdr:row>
      <xdr:rowOff>43815</xdr:rowOff>
    </xdr:to>
    <xdr:cxnSp macro="">
      <xdr:nvCxnSpPr>
        <xdr:cNvPr id="76" name="直線コネクタ 75">
          <a:extLst>
            <a:ext uri="{FF2B5EF4-FFF2-40B4-BE49-F238E27FC236}">
              <a16:creationId xmlns:a16="http://schemas.microsoft.com/office/drawing/2014/main" id="{450E73E4-D23E-4AA7-92AA-5EA8CD9D6A50}"/>
            </a:ext>
          </a:extLst>
        </xdr:cNvPr>
        <xdr:cNvCxnSpPr/>
      </xdr:nvCxnSpPr>
      <xdr:spPr>
        <a:xfrm>
          <a:off x="3797300" y="637794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135890</xdr:rowOff>
    </xdr:from>
    <xdr:to>
      <xdr:col>15</xdr:col>
      <xdr:colOff>101600</xdr:colOff>
      <xdr:row>37</xdr:row>
      <xdr:rowOff>66040</xdr:rowOff>
    </xdr:to>
    <xdr:sp macro="" textlink="">
      <xdr:nvSpPr>
        <xdr:cNvPr id="77" name="楕円 76">
          <a:extLst>
            <a:ext uri="{FF2B5EF4-FFF2-40B4-BE49-F238E27FC236}">
              <a16:creationId xmlns:a16="http://schemas.microsoft.com/office/drawing/2014/main" id="{6C8127F0-44D7-4AEC-8932-B87E94059CF7}"/>
            </a:ext>
          </a:extLst>
        </xdr:cNvPr>
        <xdr:cNvSpPr/>
      </xdr:nvSpPr>
      <xdr:spPr>
        <a:xfrm>
          <a:off x="2857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15240</xdr:rowOff>
    </xdr:from>
    <xdr:to>
      <xdr:col>19</xdr:col>
      <xdr:colOff>177800</xdr:colOff>
      <xdr:row>37</xdr:row>
      <xdr:rowOff>34290</xdr:rowOff>
    </xdr:to>
    <xdr:cxnSp macro="">
      <xdr:nvCxnSpPr>
        <xdr:cNvPr id="78" name="直線コネクタ 77">
          <a:extLst>
            <a:ext uri="{FF2B5EF4-FFF2-40B4-BE49-F238E27FC236}">
              <a16:creationId xmlns:a16="http://schemas.microsoft.com/office/drawing/2014/main" id="{EB0C9786-922D-4503-B6CF-91D317462278}"/>
            </a:ext>
          </a:extLst>
        </xdr:cNvPr>
        <xdr:cNvCxnSpPr/>
      </xdr:nvCxnSpPr>
      <xdr:spPr>
        <a:xfrm>
          <a:off x="2908300" y="63588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95885</xdr:rowOff>
    </xdr:from>
    <xdr:to>
      <xdr:col>10</xdr:col>
      <xdr:colOff>165100</xdr:colOff>
      <xdr:row>37</xdr:row>
      <xdr:rowOff>26035</xdr:rowOff>
    </xdr:to>
    <xdr:sp macro="" textlink="">
      <xdr:nvSpPr>
        <xdr:cNvPr id="79" name="楕円 78">
          <a:extLst>
            <a:ext uri="{FF2B5EF4-FFF2-40B4-BE49-F238E27FC236}">
              <a16:creationId xmlns:a16="http://schemas.microsoft.com/office/drawing/2014/main" id="{9457AA1A-597A-44E8-890E-26E100A62719}"/>
            </a:ext>
          </a:extLst>
        </xdr:cNvPr>
        <xdr:cNvSpPr/>
      </xdr:nvSpPr>
      <xdr:spPr>
        <a:xfrm>
          <a:off x="1968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146685</xdr:rowOff>
    </xdr:from>
    <xdr:to>
      <xdr:col>15</xdr:col>
      <xdr:colOff>50800</xdr:colOff>
      <xdr:row>37</xdr:row>
      <xdr:rowOff>15240</xdr:rowOff>
    </xdr:to>
    <xdr:cxnSp macro="">
      <xdr:nvCxnSpPr>
        <xdr:cNvPr id="80" name="直線コネクタ 79">
          <a:extLst>
            <a:ext uri="{FF2B5EF4-FFF2-40B4-BE49-F238E27FC236}">
              <a16:creationId xmlns:a16="http://schemas.microsoft.com/office/drawing/2014/main" id="{E6F8D27D-ABD6-46AF-8354-D20A88816953}"/>
            </a:ext>
          </a:extLst>
        </xdr:cNvPr>
        <xdr:cNvCxnSpPr/>
      </xdr:nvCxnSpPr>
      <xdr:spPr>
        <a:xfrm>
          <a:off x="2019300" y="63188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67310</xdr:rowOff>
    </xdr:from>
    <xdr:to>
      <xdr:col>6</xdr:col>
      <xdr:colOff>38100</xdr:colOff>
      <xdr:row>36</xdr:row>
      <xdr:rowOff>168910</xdr:rowOff>
    </xdr:to>
    <xdr:sp macro="" textlink="">
      <xdr:nvSpPr>
        <xdr:cNvPr id="81" name="楕円 80">
          <a:extLst>
            <a:ext uri="{FF2B5EF4-FFF2-40B4-BE49-F238E27FC236}">
              <a16:creationId xmlns:a16="http://schemas.microsoft.com/office/drawing/2014/main" id="{358FE9D7-CE44-4FDA-9A41-B4DA9AB7793E}"/>
            </a:ext>
          </a:extLst>
        </xdr:cNvPr>
        <xdr:cNvSpPr/>
      </xdr:nvSpPr>
      <xdr:spPr>
        <a:xfrm>
          <a:off x="1079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118110</xdr:rowOff>
    </xdr:from>
    <xdr:to>
      <xdr:col>10</xdr:col>
      <xdr:colOff>114300</xdr:colOff>
      <xdr:row>36</xdr:row>
      <xdr:rowOff>146685</xdr:rowOff>
    </xdr:to>
    <xdr:cxnSp macro="">
      <xdr:nvCxnSpPr>
        <xdr:cNvPr id="82" name="直線コネクタ 81">
          <a:extLst>
            <a:ext uri="{FF2B5EF4-FFF2-40B4-BE49-F238E27FC236}">
              <a16:creationId xmlns:a16="http://schemas.microsoft.com/office/drawing/2014/main" id="{A293344D-C6CB-4347-92E8-9EB028B9A59C}"/>
            </a:ext>
          </a:extLst>
        </xdr:cNvPr>
        <xdr:cNvCxnSpPr/>
      </xdr:nvCxnSpPr>
      <xdr:spPr>
        <a:xfrm>
          <a:off x="1130300" y="62903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a:extLst>
            <a:ext uri="{FF2B5EF4-FFF2-40B4-BE49-F238E27FC236}">
              <a16:creationId xmlns:a16="http://schemas.microsoft.com/office/drawing/2014/main" id="{17EFDE16-0917-436E-B995-1BE1579017F9}"/>
            </a:ext>
          </a:extLst>
        </xdr:cNvPr>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55262</xdr:rowOff>
    </xdr:from>
    <xdr:ext cx="405111" cy="259045"/>
    <xdr:sp macro="" textlink="">
      <xdr:nvSpPr>
        <xdr:cNvPr id="84" name="n_2aveValue【道路】&#10;有形固定資産減価償却率">
          <a:extLst>
            <a:ext uri="{FF2B5EF4-FFF2-40B4-BE49-F238E27FC236}">
              <a16:creationId xmlns:a16="http://schemas.microsoft.com/office/drawing/2014/main" id="{859C5028-2688-4B3C-8579-B7C802608D4C}"/>
            </a:ext>
          </a:extLst>
        </xdr:cNvPr>
        <xdr:cNvSpPr txBox="1"/>
      </xdr:nvSpPr>
      <xdr:spPr>
        <a:xfrm>
          <a:off x="2705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a:extLst>
            <a:ext uri="{FF2B5EF4-FFF2-40B4-BE49-F238E27FC236}">
              <a16:creationId xmlns:a16="http://schemas.microsoft.com/office/drawing/2014/main" id="{C10ACE48-9474-468E-A2C2-7A1CDDAEDAA2}"/>
            </a:ext>
          </a:extLst>
        </xdr:cNvPr>
        <xdr:cNvSpPr txBox="1"/>
      </xdr:nvSpPr>
      <xdr:spPr>
        <a:xfrm>
          <a:off x="1816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6" name="n_4aveValue【道路】&#10;有形固定資産減価償却率">
          <a:extLst>
            <a:ext uri="{FF2B5EF4-FFF2-40B4-BE49-F238E27FC236}">
              <a16:creationId xmlns:a16="http://schemas.microsoft.com/office/drawing/2014/main" id="{FD585521-3AFF-4D40-BF6E-C115DBA6D23C}"/>
            </a:ext>
          </a:extLst>
        </xdr:cNvPr>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101617</xdr:rowOff>
    </xdr:from>
    <xdr:ext cx="405111" cy="259045"/>
    <xdr:sp macro="" textlink="">
      <xdr:nvSpPr>
        <xdr:cNvPr id="87" name="n_1mainValue【道路】&#10;有形固定資産減価償却率">
          <a:extLst>
            <a:ext uri="{FF2B5EF4-FFF2-40B4-BE49-F238E27FC236}">
              <a16:creationId xmlns:a16="http://schemas.microsoft.com/office/drawing/2014/main" id="{D1654A73-FA8E-4034-81E7-9F66AA19EFEA}"/>
            </a:ext>
          </a:extLst>
        </xdr:cNvPr>
        <xdr:cNvSpPr txBox="1"/>
      </xdr:nvSpPr>
      <xdr:spPr>
        <a:xfrm>
          <a:off x="35820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82567</xdr:rowOff>
    </xdr:from>
    <xdr:ext cx="405111" cy="259045"/>
    <xdr:sp macro="" textlink="">
      <xdr:nvSpPr>
        <xdr:cNvPr id="88" name="n_2mainValue【道路】&#10;有形固定資産減価償却率">
          <a:extLst>
            <a:ext uri="{FF2B5EF4-FFF2-40B4-BE49-F238E27FC236}">
              <a16:creationId xmlns:a16="http://schemas.microsoft.com/office/drawing/2014/main" id="{7DC86320-62E5-411D-B6AD-E594F540F5EA}"/>
            </a:ext>
          </a:extLst>
        </xdr:cNvPr>
        <xdr:cNvSpPr txBox="1"/>
      </xdr:nvSpPr>
      <xdr:spPr>
        <a:xfrm>
          <a:off x="2705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42562</xdr:rowOff>
    </xdr:from>
    <xdr:ext cx="405111" cy="259045"/>
    <xdr:sp macro="" textlink="">
      <xdr:nvSpPr>
        <xdr:cNvPr id="89" name="n_3mainValue【道路】&#10;有形固定資産減価償却率">
          <a:extLst>
            <a:ext uri="{FF2B5EF4-FFF2-40B4-BE49-F238E27FC236}">
              <a16:creationId xmlns:a16="http://schemas.microsoft.com/office/drawing/2014/main" id="{ED6F864F-55CB-4837-BFED-0C7290EA5663}"/>
            </a:ext>
          </a:extLst>
        </xdr:cNvPr>
        <xdr:cNvSpPr txBox="1"/>
      </xdr:nvSpPr>
      <xdr:spPr>
        <a:xfrm>
          <a:off x="1816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13987</xdr:rowOff>
    </xdr:from>
    <xdr:ext cx="405111" cy="259045"/>
    <xdr:sp macro="" textlink="">
      <xdr:nvSpPr>
        <xdr:cNvPr id="90" name="n_4mainValue【道路】&#10;有形固定資産減価償却率">
          <a:extLst>
            <a:ext uri="{FF2B5EF4-FFF2-40B4-BE49-F238E27FC236}">
              <a16:creationId xmlns:a16="http://schemas.microsoft.com/office/drawing/2014/main" id="{885B2CBD-AF63-4883-A826-6BE754FB58DB}"/>
            </a:ext>
          </a:extLst>
        </xdr:cNvPr>
        <xdr:cNvSpPr txBox="1"/>
      </xdr:nvSpPr>
      <xdr:spPr>
        <a:xfrm>
          <a:off x="927744"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C453BD4-61BC-4BF6-B633-CE1DEFFFCFF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3805348-B75B-43CC-AAAC-D6DC516459A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1C2745F-0C72-4D4D-9D3F-76E01BDF029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FE7FB9B-EE14-4C40-80B1-49D2344E246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DC83B0A-292F-4437-97FF-BB118E3DDEA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22DA903-09F1-416E-A140-9D72E9AFE45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5CC0C49-4DFA-4204-905A-EFCE9BD620B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6A2DC24-0401-45AD-A3F8-115D350F58F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DB4EEFE-C0B4-462F-99EE-233974FFEF1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5F9BB9A-FFED-4C9C-9993-E72435F9602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4677C6BF-462E-4653-BBA1-BCD2F03B77C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F33F4BAF-48FA-4BF5-87C0-ADC8C16E36E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14DA9A3B-7CDA-4DB2-B65A-1AE09DE650FF}"/>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AE9D6221-B36B-46A8-AA51-5FA880D3AB5D}"/>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CF551CE0-9769-41BA-B53A-532D46F9823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433C29FE-86E2-403F-8D4F-2D40B61A3F59}"/>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2E2A9069-6EA1-476D-B506-B4FDC52EE49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0EBEDA1-434B-43D6-A073-807BAAE98E49}"/>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023F5EF-AC77-4F2C-B649-B541AD6D888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4A6639A6-6533-40B4-8ABE-56550B7FF22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E77A3443-4566-4377-9AF4-A529D8042F9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a:extLst>
            <a:ext uri="{FF2B5EF4-FFF2-40B4-BE49-F238E27FC236}">
              <a16:creationId xmlns:a16="http://schemas.microsoft.com/office/drawing/2014/main" id="{E259EEB2-46DF-40B9-AECF-5B4CDAE4202A}"/>
            </a:ext>
          </a:extLst>
        </xdr:cNvPr>
        <xdr:cNvCxnSpPr/>
      </xdr:nvCxnSpPr>
      <xdr:spPr>
        <a:xfrm flipV="1">
          <a:off x="10476865" y="5695810"/>
          <a:ext cx="0" cy="146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a:extLst>
            <a:ext uri="{FF2B5EF4-FFF2-40B4-BE49-F238E27FC236}">
              <a16:creationId xmlns:a16="http://schemas.microsoft.com/office/drawing/2014/main" id="{852C3C9B-DB32-41EB-933C-8DB8623FF1BD}"/>
            </a:ext>
          </a:extLst>
        </xdr:cNvPr>
        <xdr:cNvSpPr txBox="1"/>
      </xdr:nvSpPr>
      <xdr:spPr>
        <a:xfrm>
          <a:off x="10515600" y="71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a:extLst>
            <a:ext uri="{FF2B5EF4-FFF2-40B4-BE49-F238E27FC236}">
              <a16:creationId xmlns:a16="http://schemas.microsoft.com/office/drawing/2014/main" id="{50A17747-59C8-4BC1-9231-F7A1BF95ADF6}"/>
            </a:ext>
          </a:extLst>
        </xdr:cNvPr>
        <xdr:cNvCxnSpPr/>
      </xdr:nvCxnSpPr>
      <xdr:spPr>
        <a:xfrm>
          <a:off x="10388600" y="715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a:extLst>
            <a:ext uri="{FF2B5EF4-FFF2-40B4-BE49-F238E27FC236}">
              <a16:creationId xmlns:a16="http://schemas.microsoft.com/office/drawing/2014/main" id="{4C707F55-BD35-4329-93AB-5BE3D4D91CA1}"/>
            </a:ext>
          </a:extLst>
        </xdr:cNvPr>
        <xdr:cNvSpPr txBox="1"/>
      </xdr:nvSpPr>
      <xdr:spPr>
        <a:xfrm>
          <a:off x="10515600" y="54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a:extLst>
            <a:ext uri="{FF2B5EF4-FFF2-40B4-BE49-F238E27FC236}">
              <a16:creationId xmlns:a16="http://schemas.microsoft.com/office/drawing/2014/main" id="{9E1283CE-3E42-4772-9F4C-C069BCA5E82C}"/>
            </a:ext>
          </a:extLst>
        </xdr:cNvPr>
        <xdr:cNvCxnSpPr/>
      </xdr:nvCxnSpPr>
      <xdr:spPr>
        <a:xfrm>
          <a:off x="10388600" y="569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15029</xdr:rowOff>
    </xdr:from>
    <xdr:ext cx="534377" cy="259045"/>
    <xdr:sp macro="" textlink="">
      <xdr:nvSpPr>
        <xdr:cNvPr id="117" name="【道路】&#10;一人当たり延長平均値テキスト">
          <a:extLst>
            <a:ext uri="{FF2B5EF4-FFF2-40B4-BE49-F238E27FC236}">
              <a16:creationId xmlns:a16="http://schemas.microsoft.com/office/drawing/2014/main" id="{329C015A-D88A-48A5-80D5-BEAD2C8A7E9A}"/>
            </a:ext>
          </a:extLst>
        </xdr:cNvPr>
        <xdr:cNvSpPr txBox="1"/>
      </xdr:nvSpPr>
      <xdr:spPr>
        <a:xfrm>
          <a:off x="10515600" y="6701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a:extLst>
            <a:ext uri="{FF2B5EF4-FFF2-40B4-BE49-F238E27FC236}">
              <a16:creationId xmlns:a16="http://schemas.microsoft.com/office/drawing/2014/main" id="{92643E7F-E9A2-4DD5-B297-466D30719C56}"/>
            </a:ext>
          </a:extLst>
        </xdr:cNvPr>
        <xdr:cNvSpPr/>
      </xdr:nvSpPr>
      <xdr:spPr>
        <a:xfrm>
          <a:off x="10426700" y="685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a:extLst>
            <a:ext uri="{FF2B5EF4-FFF2-40B4-BE49-F238E27FC236}">
              <a16:creationId xmlns:a16="http://schemas.microsoft.com/office/drawing/2014/main" id="{5967EC80-6297-48B5-A271-19C2F9219AC7}"/>
            </a:ext>
          </a:extLst>
        </xdr:cNvPr>
        <xdr:cNvSpPr/>
      </xdr:nvSpPr>
      <xdr:spPr>
        <a:xfrm>
          <a:off x="95885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20" name="フローチャート: 判断 119">
          <a:extLst>
            <a:ext uri="{FF2B5EF4-FFF2-40B4-BE49-F238E27FC236}">
              <a16:creationId xmlns:a16="http://schemas.microsoft.com/office/drawing/2014/main" id="{28E75736-E45D-4F08-A32E-4CFC94353F96}"/>
            </a:ext>
          </a:extLst>
        </xdr:cNvPr>
        <xdr:cNvSpPr/>
      </xdr:nvSpPr>
      <xdr:spPr>
        <a:xfrm>
          <a:off x="8699500" y="68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18890</xdr:rowOff>
    </xdr:from>
    <xdr:to>
      <xdr:col>41</xdr:col>
      <xdr:colOff>101600</xdr:colOff>
      <xdr:row>40</xdr:row>
      <xdr:rowOff>120490</xdr:rowOff>
    </xdr:to>
    <xdr:sp macro="" textlink="">
      <xdr:nvSpPr>
        <xdr:cNvPr id="121" name="フローチャート: 判断 120">
          <a:extLst>
            <a:ext uri="{FF2B5EF4-FFF2-40B4-BE49-F238E27FC236}">
              <a16:creationId xmlns:a16="http://schemas.microsoft.com/office/drawing/2014/main" id="{D03355BE-3114-43F4-BB95-7978B292E171}"/>
            </a:ext>
          </a:extLst>
        </xdr:cNvPr>
        <xdr:cNvSpPr/>
      </xdr:nvSpPr>
      <xdr:spPr>
        <a:xfrm>
          <a:off x="7810500" y="68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25775</xdr:rowOff>
    </xdr:from>
    <xdr:to>
      <xdr:col>36</xdr:col>
      <xdr:colOff>165100</xdr:colOff>
      <xdr:row>40</xdr:row>
      <xdr:rowOff>127375</xdr:rowOff>
    </xdr:to>
    <xdr:sp macro="" textlink="">
      <xdr:nvSpPr>
        <xdr:cNvPr id="122" name="フローチャート: 判断 121">
          <a:extLst>
            <a:ext uri="{FF2B5EF4-FFF2-40B4-BE49-F238E27FC236}">
              <a16:creationId xmlns:a16="http://schemas.microsoft.com/office/drawing/2014/main" id="{043F04FF-EE50-4413-8F1E-778F6B8B7B73}"/>
            </a:ext>
          </a:extLst>
        </xdr:cNvPr>
        <xdr:cNvSpPr/>
      </xdr:nvSpPr>
      <xdr:spPr>
        <a:xfrm>
          <a:off x="6921500" y="6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8CE5A0E-C6A5-4AD7-A9C6-7BC116205BD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13E19F6-53C5-4163-9040-C8E634BA50E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7B8560D-D670-407B-8329-69130CA6655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C540BFE-7CAD-4094-B5F8-3322F2C45CA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C76D184-D882-4377-9835-C960C0660A9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139590</xdr:rowOff>
    </xdr:from>
    <xdr:to>
      <xdr:col>55</xdr:col>
      <xdr:colOff>50800</xdr:colOff>
      <xdr:row>41</xdr:row>
      <xdr:rowOff>69740</xdr:rowOff>
    </xdr:to>
    <xdr:sp macro="" textlink="">
      <xdr:nvSpPr>
        <xdr:cNvPr id="128" name="楕円 127">
          <a:extLst>
            <a:ext uri="{FF2B5EF4-FFF2-40B4-BE49-F238E27FC236}">
              <a16:creationId xmlns:a16="http://schemas.microsoft.com/office/drawing/2014/main" id="{EB405028-A2B4-4F0E-A0FC-5B04FA80315F}"/>
            </a:ext>
          </a:extLst>
        </xdr:cNvPr>
        <xdr:cNvSpPr/>
      </xdr:nvSpPr>
      <xdr:spPr>
        <a:xfrm>
          <a:off x="10426700" y="699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54517</xdr:rowOff>
    </xdr:from>
    <xdr:ext cx="534377" cy="259045"/>
    <xdr:sp macro="" textlink="">
      <xdr:nvSpPr>
        <xdr:cNvPr id="129" name="【道路】&#10;一人当たり延長該当値テキスト">
          <a:extLst>
            <a:ext uri="{FF2B5EF4-FFF2-40B4-BE49-F238E27FC236}">
              <a16:creationId xmlns:a16="http://schemas.microsoft.com/office/drawing/2014/main" id="{DE6DC139-1699-4028-B2B1-8CE19BCE0A18}"/>
            </a:ext>
          </a:extLst>
        </xdr:cNvPr>
        <xdr:cNvSpPr txBox="1"/>
      </xdr:nvSpPr>
      <xdr:spPr>
        <a:xfrm>
          <a:off x="10515600" y="691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141053</xdr:rowOff>
    </xdr:from>
    <xdr:to>
      <xdr:col>50</xdr:col>
      <xdr:colOff>165100</xdr:colOff>
      <xdr:row>41</xdr:row>
      <xdr:rowOff>71203</xdr:rowOff>
    </xdr:to>
    <xdr:sp macro="" textlink="">
      <xdr:nvSpPr>
        <xdr:cNvPr id="130" name="楕円 129">
          <a:extLst>
            <a:ext uri="{FF2B5EF4-FFF2-40B4-BE49-F238E27FC236}">
              <a16:creationId xmlns:a16="http://schemas.microsoft.com/office/drawing/2014/main" id="{A67E34A1-755C-45F2-8C19-C3FCCDD06C6A}"/>
            </a:ext>
          </a:extLst>
        </xdr:cNvPr>
        <xdr:cNvSpPr/>
      </xdr:nvSpPr>
      <xdr:spPr>
        <a:xfrm>
          <a:off x="9588500" y="699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18940</xdr:rowOff>
    </xdr:from>
    <xdr:to>
      <xdr:col>55</xdr:col>
      <xdr:colOff>0</xdr:colOff>
      <xdr:row>41</xdr:row>
      <xdr:rowOff>20403</xdr:rowOff>
    </xdr:to>
    <xdr:cxnSp macro="">
      <xdr:nvCxnSpPr>
        <xdr:cNvPr id="131" name="直線コネクタ 130">
          <a:extLst>
            <a:ext uri="{FF2B5EF4-FFF2-40B4-BE49-F238E27FC236}">
              <a16:creationId xmlns:a16="http://schemas.microsoft.com/office/drawing/2014/main" id="{F55343BF-6F45-4915-9A77-A2DCCB71DE78}"/>
            </a:ext>
          </a:extLst>
        </xdr:cNvPr>
        <xdr:cNvCxnSpPr/>
      </xdr:nvCxnSpPr>
      <xdr:spPr>
        <a:xfrm flipV="1">
          <a:off x="9639300" y="7048390"/>
          <a:ext cx="8382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142928</xdr:rowOff>
    </xdr:from>
    <xdr:to>
      <xdr:col>46</xdr:col>
      <xdr:colOff>38100</xdr:colOff>
      <xdr:row>41</xdr:row>
      <xdr:rowOff>73078</xdr:rowOff>
    </xdr:to>
    <xdr:sp macro="" textlink="">
      <xdr:nvSpPr>
        <xdr:cNvPr id="132" name="楕円 131">
          <a:extLst>
            <a:ext uri="{FF2B5EF4-FFF2-40B4-BE49-F238E27FC236}">
              <a16:creationId xmlns:a16="http://schemas.microsoft.com/office/drawing/2014/main" id="{2FB3ED1A-9B35-42F4-A82E-FF76A996C3E3}"/>
            </a:ext>
          </a:extLst>
        </xdr:cNvPr>
        <xdr:cNvSpPr/>
      </xdr:nvSpPr>
      <xdr:spPr>
        <a:xfrm>
          <a:off x="8699500" y="70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20403</xdr:rowOff>
    </xdr:from>
    <xdr:to>
      <xdr:col>50</xdr:col>
      <xdr:colOff>114300</xdr:colOff>
      <xdr:row>41</xdr:row>
      <xdr:rowOff>22278</xdr:rowOff>
    </xdr:to>
    <xdr:cxnSp macro="">
      <xdr:nvCxnSpPr>
        <xdr:cNvPr id="133" name="直線コネクタ 132">
          <a:extLst>
            <a:ext uri="{FF2B5EF4-FFF2-40B4-BE49-F238E27FC236}">
              <a16:creationId xmlns:a16="http://schemas.microsoft.com/office/drawing/2014/main" id="{A6BCBC32-0F40-4FAA-8B3C-4FF1F183CF20}"/>
            </a:ext>
          </a:extLst>
        </xdr:cNvPr>
        <xdr:cNvCxnSpPr/>
      </xdr:nvCxnSpPr>
      <xdr:spPr>
        <a:xfrm flipV="1">
          <a:off x="8750300" y="7049853"/>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144455</xdr:rowOff>
    </xdr:from>
    <xdr:to>
      <xdr:col>41</xdr:col>
      <xdr:colOff>101600</xdr:colOff>
      <xdr:row>41</xdr:row>
      <xdr:rowOff>74605</xdr:rowOff>
    </xdr:to>
    <xdr:sp macro="" textlink="">
      <xdr:nvSpPr>
        <xdr:cNvPr id="134" name="楕円 133">
          <a:extLst>
            <a:ext uri="{FF2B5EF4-FFF2-40B4-BE49-F238E27FC236}">
              <a16:creationId xmlns:a16="http://schemas.microsoft.com/office/drawing/2014/main" id="{090971F9-B2C0-49AE-88C1-E2E24BFE72D6}"/>
            </a:ext>
          </a:extLst>
        </xdr:cNvPr>
        <xdr:cNvSpPr/>
      </xdr:nvSpPr>
      <xdr:spPr>
        <a:xfrm>
          <a:off x="7810500" y="700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22278</xdr:rowOff>
    </xdr:from>
    <xdr:to>
      <xdr:col>45</xdr:col>
      <xdr:colOff>177800</xdr:colOff>
      <xdr:row>41</xdr:row>
      <xdr:rowOff>23805</xdr:rowOff>
    </xdr:to>
    <xdr:cxnSp macro="">
      <xdr:nvCxnSpPr>
        <xdr:cNvPr id="135" name="直線コネクタ 134">
          <a:extLst>
            <a:ext uri="{FF2B5EF4-FFF2-40B4-BE49-F238E27FC236}">
              <a16:creationId xmlns:a16="http://schemas.microsoft.com/office/drawing/2014/main" id="{11D84A55-A562-4EFC-9768-F41D2783410B}"/>
            </a:ext>
          </a:extLst>
        </xdr:cNvPr>
        <xdr:cNvCxnSpPr/>
      </xdr:nvCxnSpPr>
      <xdr:spPr>
        <a:xfrm flipV="1">
          <a:off x="7861300" y="7051728"/>
          <a:ext cx="889000" cy="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145369</xdr:rowOff>
    </xdr:from>
    <xdr:to>
      <xdr:col>36</xdr:col>
      <xdr:colOff>165100</xdr:colOff>
      <xdr:row>41</xdr:row>
      <xdr:rowOff>75519</xdr:rowOff>
    </xdr:to>
    <xdr:sp macro="" textlink="">
      <xdr:nvSpPr>
        <xdr:cNvPr id="136" name="楕円 135">
          <a:extLst>
            <a:ext uri="{FF2B5EF4-FFF2-40B4-BE49-F238E27FC236}">
              <a16:creationId xmlns:a16="http://schemas.microsoft.com/office/drawing/2014/main" id="{5CD891DE-5408-478E-8177-CFD1DDC3E750}"/>
            </a:ext>
          </a:extLst>
        </xdr:cNvPr>
        <xdr:cNvSpPr/>
      </xdr:nvSpPr>
      <xdr:spPr>
        <a:xfrm>
          <a:off x="6921500" y="700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23805</xdr:rowOff>
    </xdr:from>
    <xdr:to>
      <xdr:col>41</xdr:col>
      <xdr:colOff>50800</xdr:colOff>
      <xdr:row>41</xdr:row>
      <xdr:rowOff>24719</xdr:rowOff>
    </xdr:to>
    <xdr:cxnSp macro="">
      <xdr:nvCxnSpPr>
        <xdr:cNvPr id="137" name="直線コネクタ 136">
          <a:extLst>
            <a:ext uri="{FF2B5EF4-FFF2-40B4-BE49-F238E27FC236}">
              <a16:creationId xmlns:a16="http://schemas.microsoft.com/office/drawing/2014/main" id="{AEDB1EA3-3417-4F90-9071-0C43BBF455CC}"/>
            </a:ext>
          </a:extLst>
        </xdr:cNvPr>
        <xdr:cNvCxnSpPr/>
      </xdr:nvCxnSpPr>
      <xdr:spPr>
        <a:xfrm flipV="1">
          <a:off x="6972300" y="705325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116872</xdr:rowOff>
    </xdr:from>
    <xdr:ext cx="534377" cy="259045"/>
    <xdr:sp macro="" textlink="">
      <xdr:nvSpPr>
        <xdr:cNvPr id="138" name="n_1aveValue【道路】&#10;一人当たり延長">
          <a:extLst>
            <a:ext uri="{FF2B5EF4-FFF2-40B4-BE49-F238E27FC236}">
              <a16:creationId xmlns:a16="http://schemas.microsoft.com/office/drawing/2014/main" id="{671B980E-4F24-4976-88BD-E56E2859689B}"/>
            </a:ext>
          </a:extLst>
        </xdr:cNvPr>
        <xdr:cNvSpPr txBox="1"/>
      </xdr:nvSpPr>
      <xdr:spPr>
        <a:xfrm>
          <a:off x="9359411" y="663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132883</xdr:rowOff>
    </xdr:from>
    <xdr:ext cx="534377" cy="259045"/>
    <xdr:sp macro="" textlink="">
      <xdr:nvSpPr>
        <xdr:cNvPr id="139" name="n_2aveValue【道路】&#10;一人当たり延長">
          <a:extLst>
            <a:ext uri="{FF2B5EF4-FFF2-40B4-BE49-F238E27FC236}">
              <a16:creationId xmlns:a16="http://schemas.microsoft.com/office/drawing/2014/main" id="{C2801948-4546-4B10-B10D-4995AFF35E88}"/>
            </a:ext>
          </a:extLst>
        </xdr:cNvPr>
        <xdr:cNvSpPr txBox="1"/>
      </xdr:nvSpPr>
      <xdr:spPr>
        <a:xfrm>
          <a:off x="8483111" y="664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137017</xdr:rowOff>
    </xdr:from>
    <xdr:ext cx="534377" cy="259045"/>
    <xdr:sp macro="" textlink="">
      <xdr:nvSpPr>
        <xdr:cNvPr id="140" name="n_3aveValue【道路】&#10;一人当たり延長">
          <a:extLst>
            <a:ext uri="{FF2B5EF4-FFF2-40B4-BE49-F238E27FC236}">
              <a16:creationId xmlns:a16="http://schemas.microsoft.com/office/drawing/2014/main" id="{1764E838-E7FC-4D82-8D86-E0A9AEAD4AD1}"/>
            </a:ext>
          </a:extLst>
        </xdr:cNvPr>
        <xdr:cNvSpPr txBox="1"/>
      </xdr:nvSpPr>
      <xdr:spPr>
        <a:xfrm>
          <a:off x="7594111" y="665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143902</xdr:rowOff>
    </xdr:from>
    <xdr:ext cx="534377" cy="259045"/>
    <xdr:sp macro="" textlink="">
      <xdr:nvSpPr>
        <xdr:cNvPr id="141" name="n_4aveValue【道路】&#10;一人当たり延長">
          <a:extLst>
            <a:ext uri="{FF2B5EF4-FFF2-40B4-BE49-F238E27FC236}">
              <a16:creationId xmlns:a16="http://schemas.microsoft.com/office/drawing/2014/main" id="{DEB9FF33-8A15-49B9-9163-A5EE2C4DB1C3}"/>
            </a:ext>
          </a:extLst>
        </xdr:cNvPr>
        <xdr:cNvSpPr txBox="1"/>
      </xdr:nvSpPr>
      <xdr:spPr>
        <a:xfrm>
          <a:off x="6705111" y="665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62330</xdr:rowOff>
    </xdr:from>
    <xdr:ext cx="534377" cy="259045"/>
    <xdr:sp macro="" textlink="">
      <xdr:nvSpPr>
        <xdr:cNvPr id="142" name="n_1mainValue【道路】&#10;一人当たり延長">
          <a:extLst>
            <a:ext uri="{FF2B5EF4-FFF2-40B4-BE49-F238E27FC236}">
              <a16:creationId xmlns:a16="http://schemas.microsoft.com/office/drawing/2014/main" id="{DC3DACAE-A88A-4CFE-8D61-907570EF78B9}"/>
            </a:ext>
          </a:extLst>
        </xdr:cNvPr>
        <xdr:cNvSpPr txBox="1"/>
      </xdr:nvSpPr>
      <xdr:spPr>
        <a:xfrm>
          <a:off x="9359411" y="709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64205</xdr:rowOff>
    </xdr:from>
    <xdr:ext cx="534377" cy="259045"/>
    <xdr:sp macro="" textlink="">
      <xdr:nvSpPr>
        <xdr:cNvPr id="143" name="n_2mainValue【道路】&#10;一人当たり延長">
          <a:extLst>
            <a:ext uri="{FF2B5EF4-FFF2-40B4-BE49-F238E27FC236}">
              <a16:creationId xmlns:a16="http://schemas.microsoft.com/office/drawing/2014/main" id="{565E2F9C-BF65-4A70-8483-25C966D1E449}"/>
            </a:ext>
          </a:extLst>
        </xdr:cNvPr>
        <xdr:cNvSpPr txBox="1"/>
      </xdr:nvSpPr>
      <xdr:spPr>
        <a:xfrm>
          <a:off x="8483111" y="709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65732</xdr:rowOff>
    </xdr:from>
    <xdr:ext cx="534377" cy="259045"/>
    <xdr:sp macro="" textlink="">
      <xdr:nvSpPr>
        <xdr:cNvPr id="144" name="n_3mainValue【道路】&#10;一人当たり延長">
          <a:extLst>
            <a:ext uri="{FF2B5EF4-FFF2-40B4-BE49-F238E27FC236}">
              <a16:creationId xmlns:a16="http://schemas.microsoft.com/office/drawing/2014/main" id="{2C0CBD5F-0F40-49F1-A0E1-4C47B53677C4}"/>
            </a:ext>
          </a:extLst>
        </xdr:cNvPr>
        <xdr:cNvSpPr txBox="1"/>
      </xdr:nvSpPr>
      <xdr:spPr>
        <a:xfrm>
          <a:off x="7594111" y="709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66646</xdr:rowOff>
    </xdr:from>
    <xdr:ext cx="534377" cy="259045"/>
    <xdr:sp macro="" textlink="">
      <xdr:nvSpPr>
        <xdr:cNvPr id="145" name="n_4mainValue【道路】&#10;一人当たり延長">
          <a:extLst>
            <a:ext uri="{FF2B5EF4-FFF2-40B4-BE49-F238E27FC236}">
              <a16:creationId xmlns:a16="http://schemas.microsoft.com/office/drawing/2014/main" id="{272C7641-7CF8-4900-AA48-2F33179C9299}"/>
            </a:ext>
          </a:extLst>
        </xdr:cNvPr>
        <xdr:cNvSpPr txBox="1"/>
      </xdr:nvSpPr>
      <xdr:spPr>
        <a:xfrm>
          <a:off x="6705111" y="709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F242B53D-7C05-49BD-9454-158BDA567B2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177D1AB-7BF3-464E-A462-AF99D3F6C88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208E7F59-E8FA-436F-903B-3A8300EF608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087646F-3635-40A2-B7F3-8F49A93328B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E883670-99F8-47CC-8908-6ADBBE7CE9F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5F7FC35-DB38-43C6-AD0D-9C0835BB792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B1B783F2-1252-4730-AE57-0CB8A8ACA76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AB997BBE-D83A-4C5B-B4F7-8EC56052F80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F71EBE4-EA1F-4FC5-A09B-3C943D81E3C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7A00C28C-6763-4A64-BD33-12DDA4856F9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C21CFED2-728A-45B8-8A8C-5BD5A26C9E3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9E103BD6-67B7-4358-942E-A9ABE56FF3A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7769D835-D14E-4FD3-8EBE-9D560B889AB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89BFFD8B-C787-4ADA-8B07-78246CB91B1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563E3B41-3DEE-43AB-B2E1-835CD5EF09B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6AF64EF7-AE2D-4580-A1E6-1C29BD60D4B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8721286B-D297-474F-8702-7F6E5C80EFB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7BA29737-4FC0-4E24-8BCA-991883148A2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BA624F98-B07E-46C6-A605-B59B6DF86A2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CB195DCA-571F-44B1-983E-D29CB2ACFCC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E39F6952-7209-42C4-AF8F-593CDB4CD26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17D01137-8CBC-4483-B6D0-883078657A3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E3A0BA10-79AB-44E6-948F-15C7DE535FB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AF15ADBC-94D7-456E-95B0-70FEF537CF5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68A89D0E-D621-4D90-B060-6EB216FF69F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a:extLst>
            <a:ext uri="{FF2B5EF4-FFF2-40B4-BE49-F238E27FC236}">
              <a16:creationId xmlns:a16="http://schemas.microsoft.com/office/drawing/2014/main" id="{C0A4104E-9C24-4218-9563-094F2E3B763B}"/>
            </a:ext>
          </a:extLst>
        </xdr:cNvPr>
        <xdr:cNvCxnSpPr/>
      </xdr:nvCxnSpPr>
      <xdr:spPr>
        <a:xfrm flipV="1">
          <a:off x="4634865" y="955548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68507D3F-9555-46CA-9FF9-9DE9EF98ACE4}"/>
            </a:ext>
          </a:extLst>
        </xdr:cNvPr>
        <xdr:cNvSpPr txBox="1"/>
      </xdr:nvSpPr>
      <xdr:spPr>
        <a:xfrm>
          <a:off x="4673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a:extLst>
            <a:ext uri="{FF2B5EF4-FFF2-40B4-BE49-F238E27FC236}">
              <a16:creationId xmlns:a16="http://schemas.microsoft.com/office/drawing/2014/main" id="{34D7C057-98D6-4ECE-8F93-432F7367D573}"/>
            </a:ext>
          </a:extLst>
        </xdr:cNvPr>
        <xdr:cNvCxnSpPr/>
      </xdr:nvCxnSpPr>
      <xdr:spPr>
        <a:xfrm>
          <a:off x="4546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CB197ED-802A-4F6C-A80A-312D1DC784DD}"/>
            </a:ext>
          </a:extLst>
        </xdr:cNvPr>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a:extLst>
            <a:ext uri="{FF2B5EF4-FFF2-40B4-BE49-F238E27FC236}">
              <a16:creationId xmlns:a16="http://schemas.microsoft.com/office/drawing/2014/main" id="{E6FC67B7-3758-434D-B2A6-80CABA52FE27}"/>
            </a:ext>
          </a:extLst>
        </xdr:cNvPr>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149696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93E6DD86-6861-4026-A7C2-88FB09CFCFD1}"/>
            </a:ext>
          </a:extLst>
        </xdr:cNvPr>
        <xdr:cNvSpPr txBox="1"/>
      </xdr:nvSpPr>
      <xdr:spPr>
        <a:xfrm>
          <a:off x="4673600" y="1043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a:extLst>
            <a:ext uri="{FF2B5EF4-FFF2-40B4-BE49-F238E27FC236}">
              <a16:creationId xmlns:a16="http://schemas.microsoft.com/office/drawing/2014/main" id="{5E404129-83FE-47E0-BFAB-904818C4AE39}"/>
            </a:ext>
          </a:extLst>
        </xdr:cNvPr>
        <xdr:cNvSpPr/>
      </xdr:nvSpPr>
      <xdr:spPr>
        <a:xfrm>
          <a:off x="45847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a:extLst>
            <a:ext uri="{FF2B5EF4-FFF2-40B4-BE49-F238E27FC236}">
              <a16:creationId xmlns:a16="http://schemas.microsoft.com/office/drawing/2014/main" id="{13F3049B-ECEE-431E-B4C3-1C8A689CED4C}"/>
            </a:ext>
          </a:extLst>
        </xdr:cNvPr>
        <xdr:cNvSpPr/>
      </xdr:nvSpPr>
      <xdr:spPr>
        <a:xfrm>
          <a:off x="3746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79" name="フローチャート: 判断 178">
          <a:extLst>
            <a:ext uri="{FF2B5EF4-FFF2-40B4-BE49-F238E27FC236}">
              <a16:creationId xmlns:a16="http://schemas.microsoft.com/office/drawing/2014/main" id="{8AF57EC7-2D62-4CF7-A84F-3ACD0B88BF59}"/>
            </a:ext>
          </a:extLst>
        </xdr:cNvPr>
        <xdr:cNvSpPr/>
      </xdr:nvSpPr>
      <xdr:spPr>
        <a:xfrm>
          <a:off x="2857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0" name="フローチャート: 判断 179">
          <a:extLst>
            <a:ext uri="{FF2B5EF4-FFF2-40B4-BE49-F238E27FC236}">
              <a16:creationId xmlns:a16="http://schemas.microsoft.com/office/drawing/2014/main" id="{F0813813-B230-419B-9FB3-EA887755255E}"/>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a:extLst>
            <a:ext uri="{FF2B5EF4-FFF2-40B4-BE49-F238E27FC236}">
              <a16:creationId xmlns:a16="http://schemas.microsoft.com/office/drawing/2014/main" id="{EEA78A30-8FAA-41BA-A069-E78A807F09A9}"/>
            </a:ext>
          </a:extLst>
        </xdr:cNvPr>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B6046A9-1815-4503-9828-CE14EF0A439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1786FD9-90FB-4253-929D-11396E2188D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EFF9A1E-1F43-43AB-8185-82566A43A8C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F3870C1-3751-4304-A511-EBAF5D44660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82D0925-5B79-4AB4-9019-9B240A9BDB3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122283</xdr:rowOff>
    </xdr:from>
    <xdr:to>
      <xdr:col>24</xdr:col>
      <xdr:colOff>114300</xdr:colOff>
      <xdr:row>58</xdr:row>
      <xdr:rowOff>52433</xdr:rowOff>
    </xdr:to>
    <xdr:sp macro="" textlink="">
      <xdr:nvSpPr>
        <xdr:cNvPr id="187" name="楕円 186">
          <a:extLst>
            <a:ext uri="{FF2B5EF4-FFF2-40B4-BE49-F238E27FC236}">
              <a16:creationId xmlns:a16="http://schemas.microsoft.com/office/drawing/2014/main" id="{88AE5D13-94B6-4A4A-9603-5C8560AA51BF}"/>
            </a:ext>
          </a:extLst>
        </xdr:cNvPr>
        <xdr:cNvSpPr/>
      </xdr:nvSpPr>
      <xdr:spPr>
        <a:xfrm>
          <a:off x="4584700" y="98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145160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1973E967-4845-4B7B-BCB7-C769436BD980}"/>
            </a:ext>
          </a:extLst>
        </xdr:cNvPr>
        <xdr:cNvSpPr txBox="1"/>
      </xdr:nvSpPr>
      <xdr:spPr>
        <a:xfrm>
          <a:off x="4673600" y="9746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171269</xdr:rowOff>
    </xdr:from>
    <xdr:to>
      <xdr:col>20</xdr:col>
      <xdr:colOff>38100</xdr:colOff>
      <xdr:row>58</xdr:row>
      <xdr:rowOff>101419</xdr:rowOff>
    </xdr:to>
    <xdr:sp macro="" textlink="">
      <xdr:nvSpPr>
        <xdr:cNvPr id="189" name="楕円 188">
          <a:extLst>
            <a:ext uri="{FF2B5EF4-FFF2-40B4-BE49-F238E27FC236}">
              <a16:creationId xmlns:a16="http://schemas.microsoft.com/office/drawing/2014/main" id="{6881E3C6-D45A-4F36-A752-7DEA0A71ED7F}"/>
            </a:ext>
          </a:extLst>
        </xdr:cNvPr>
        <xdr:cNvSpPr/>
      </xdr:nvSpPr>
      <xdr:spPr>
        <a:xfrm>
          <a:off x="3746500" y="994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1633</xdr:rowOff>
    </xdr:from>
    <xdr:to>
      <xdr:col>24</xdr:col>
      <xdr:colOff>63500</xdr:colOff>
      <xdr:row>58</xdr:row>
      <xdr:rowOff>50619</xdr:rowOff>
    </xdr:to>
    <xdr:cxnSp macro="">
      <xdr:nvCxnSpPr>
        <xdr:cNvPr id="190" name="直線コネクタ 189">
          <a:extLst>
            <a:ext uri="{FF2B5EF4-FFF2-40B4-BE49-F238E27FC236}">
              <a16:creationId xmlns:a16="http://schemas.microsoft.com/office/drawing/2014/main" id="{4FD63BBA-AB45-45A6-BE83-C4EAB9CF7618}"/>
            </a:ext>
          </a:extLst>
        </xdr:cNvPr>
        <xdr:cNvCxnSpPr/>
      </xdr:nvCxnSpPr>
      <xdr:spPr>
        <a:xfrm flipV="1">
          <a:off x="3797300" y="9945733"/>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63500</xdr:rowOff>
    </xdr:from>
    <xdr:to>
      <xdr:col>15</xdr:col>
      <xdr:colOff>101600</xdr:colOff>
      <xdr:row>58</xdr:row>
      <xdr:rowOff>165100</xdr:rowOff>
    </xdr:to>
    <xdr:sp macro="" textlink="">
      <xdr:nvSpPr>
        <xdr:cNvPr id="191" name="楕円 190">
          <a:extLst>
            <a:ext uri="{FF2B5EF4-FFF2-40B4-BE49-F238E27FC236}">
              <a16:creationId xmlns:a16="http://schemas.microsoft.com/office/drawing/2014/main" id="{1B52CF6C-B72A-484E-A500-0B531D84955C}"/>
            </a:ext>
          </a:extLst>
        </xdr:cNvPr>
        <xdr:cNvSpPr/>
      </xdr:nvSpPr>
      <xdr:spPr>
        <a:xfrm>
          <a:off x="2857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50619</xdr:rowOff>
    </xdr:from>
    <xdr:to>
      <xdr:col>19</xdr:col>
      <xdr:colOff>177800</xdr:colOff>
      <xdr:row>58</xdr:row>
      <xdr:rowOff>114300</xdr:rowOff>
    </xdr:to>
    <xdr:cxnSp macro="">
      <xdr:nvCxnSpPr>
        <xdr:cNvPr id="192" name="直線コネクタ 191">
          <a:extLst>
            <a:ext uri="{FF2B5EF4-FFF2-40B4-BE49-F238E27FC236}">
              <a16:creationId xmlns:a16="http://schemas.microsoft.com/office/drawing/2014/main" id="{C0F04041-C978-488F-88F6-FAD256001156}"/>
            </a:ext>
          </a:extLst>
        </xdr:cNvPr>
        <xdr:cNvCxnSpPr/>
      </xdr:nvCxnSpPr>
      <xdr:spPr>
        <a:xfrm flipV="1">
          <a:off x="2908300" y="9994719"/>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32476</xdr:rowOff>
    </xdr:from>
    <xdr:to>
      <xdr:col>10</xdr:col>
      <xdr:colOff>165100</xdr:colOff>
      <xdr:row>58</xdr:row>
      <xdr:rowOff>134076</xdr:rowOff>
    </xdr:to>
    <xdr:sp macro="" textlink="">
      <xdr:nvSpPr>
        <xdr:cNvPr id="193" name="楕円 192">
          <a:extLst>
            <a:ext uri="{FF2B5EF4-FFF2-40B4-BE49-F238E27FC236}">
              <a16:creationId xmlns:a16="http://schemas.microsoft.com/office/drawing/2014/main" id="{E9E07D6C-7875-49B6-8E27-01A6471D741E}"/>
            </a:ext>
          </a:extLst>
        </xdr:cNvPr>
        <xdr:cNvSpPr/>
      </xdr:nvSpPr>
      <xdr:spPr>
        <a:xfrm>
          <a:off x="1968500" y="99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83276</xdr:rowOff>
    </xdr:from>
    <xdr:to>
      <xdr:col>15</xdr:col>
      <xdr:colOff>50800</xdr:colOff>
      <xdr:row>58</xdr:row>
      <xdr:rowOff>114300</xdr:rowOff>
    </xdr:to>
    <xdr:cxnSp macro="">
      <xdr:nvCxnSpPr>
        <xdr:cNvPr id="194" name="直線コネクタ 193">
          <a:extLst>
            <a:ext uri="{FF2B5EF4-FFF2-40B4-BE49-F238E27FC236}">
              <a16:creationId xmlns:a16="http://schemas.microsoft.com/office/drawing/2014/main" id="{6D2FE94F-05CD-4C45-A7FD-3FC5A9CD931D}"/>
            </a:ext>
          </a:extLst>
        </xdr:cNvPr>
        <xdr:cNvCxnSpPr/>
      </xdr:nvCxnSpPr>
      <xdr:spPr>
        <a:xfrm>
          <a:off x="2019300" y="100273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11249</xdr:rowOff>
    </xdr:from>
    <xdr:to>
      <xdr:col>6</xdr:col>
      <xdr:colOff>38100</xdr:colOff>
      <xdr:row>58</xdr:row>
      <xdr:rowOff>112849</xdr:rowOff>
    </xdr:to>
    <xdr:sp macro="" textlink="">
      <xdr:nvSpPr>
        <xdr:cNvPr id="195" name="楕円 194">
          <a:extLst>
            <a:ext uri="{FF2B5EF4-FFF2-40B4-BE49-F238E27FC236}">
              <a16:creationId xmlns:a16="http://schemas.microsoft.com/office/drawing/2014/main" id="{84B48F52-C9BD-4F8C-ABF1-3F0D07B722B3}"/>
            </a:ext>
          </a:extLst>
        </xdr:cNvPr>
        <xdr:cNvSpPr/>
      </xdr:nvSpPr>
      <xdr:spPr>
        <a:xfrm>
          <a:off x="1079500" y="99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62049</xdr:rowOff>
    </xdr:from>
    <xdr:to>
      <xdr:col>10</xdr:col>
      <xdr:colOff>114300</xdr:colOff>
      <xdr:row>58</xdr:row>
      <xdr:rowOff>83276</xdr:rowOff>
    </xdr:to>
    <xdr:cxnSp macro="">
      <xdr:nvCxnSpPr>
        <xdr:cNvPr id="196" name="直線コネクタ 195">
          <a:extLst>
            <a:ext uri="{FF2B5EF4-FFF2-40B4-BE49-F238E27FC236}">
              <a16:creationId xmlns:a16="http://schemas.microsoft.com/office/drawing/2014/main" id="{FECE96A7-8934-4A68-B5CF-7A3FC038DBEF}"/>
            </a:ext>
          </a:extLst>
        </xdr:cNvPr>
        <xdr:cNvCxnSpPr/>
      </xdr:nvCxnSpPr>
      <xdr:spPr>
        <a:xfrm>
          <a:off x="1130300" y="1000614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69686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459ADFCD-F5DD-451C-95E7-086FFA4EEE84}"/>
            </a:ext>
          </a:extLst>
        </xdr:cNvPr>
        <xdr:cNvSpPr txBox="1"/>
      </xdr:nvSpPr>
      <xdr:spPr>
        <a:xfrm>
          <a:off x="35820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40294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49CADF79-A02D-4986-8F2D-B70A859E9091}"/>
            </a:ext>
          </a:extLst>
        </xdr:cNvPr>
        <xdr:cNvSpPr txBox="1"/>
      </xdr:nvSpPr>
      <xdr:spPr>
        <a:xfrm>
          <a:off x="2705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1E4EAA4A-DD7D-4F9A-9063-458C082F1D6E}"/>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19067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75E71995-29DE-4633-BA7D-E8464F777966}"/>
            </a:ext>
          </a:extLst>
        </xdr:cNvPr>
        <xdr:cNvSpPr txBox="1"/>
      </xdr:nvSpPr>
      <xdr:spPr>
        <a:xfrm>
          <a:off x="927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117946</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6FB01D22-F4D7-428E-8D0E-E09DC780E27A}"/>
            </a:ext>
          </a:extLst>
        </xdr:cNvPr>
        <xdr:cNvSpPr txBox="1"/>
      </xdr:nvSpPr>
      <xdr:spPr>
        <a:xfrm>
          <a:off x="3582044" y="971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10177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DC24EA62-AAB7-4071-9A36-F8FACFD2C1DD}"/>
            </a:ext>
          </a:extLst>
        </xdr:cNvPr>
        <xdr:cNvSpPr txBox="1"/>
      </xdr:nvSpPr>
      <xdr:spPr>
        <a:xfrm>
          <a:off x="2705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150603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54CD20C-683B-47B3-B0D2-C2119C580A9A}"/>
            </a:ext>
          </a:extLst>
        </xdr:cNvPr>
        <xdr:cNvSpPr txBox="1"/>
      </xdr:nvSpPr>
      <xdr:spPr>
        <a:xfrm>
          <a:off x="1816744" y="975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129376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D0F1CAC6-5337-4A93-9608-685F4706A364}"/>
            </a:ext>
          </a:extLst>
        </xdr:cNvPr>
        <xdr:cNvSpPr txBox="1"/>
      </xdr:nvSpPr>
      <xdr:spPr>
        <a:xfrm>
          <a:off x="927744" y="973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26B2AFF-AB04-4C58-8CF0-6B9C1327BAE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C0E7E39D-BC7C-469D-A982-3939E9EFF24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0E15353-5593-4187-A5E2-71E9EA488C6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3B00372-90CF-4EC6-9F48-88B3B41919A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B1E2E8A-9499-4966-9431-56618D1E698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9256914-2A77-46FE-8BBC-0291459CB17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FD1E216-DEA9-4233-B13D-82BF721F61F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D1BF4F5-85AB-4E77-A8CF-175ECD8A33C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C7550BFC-D7EA-4720-B0B4-550B83DC95B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6384478-49DB-461B-AC7A-E288535CF5C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7D13D656-25E3-4876-A31F-C29F79C2E73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70F0C13-AD4F-4027-9255-7D576575558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A114620-303B-43A8-A1FE-572B5C08DFB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2FE1D3B6-A2DF-4F16-A731-2845162DEA7E}"/>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D683048-322D-45DF-AB62-FCDA2F3B6B1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A0D05298-3B61-4872-BD30-91F6D0FA296E}"/>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1376723F-7750-4EDE-8FD4-E0C22C42FD5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20B017AC-C0E0-4781-BCAD-59040AF182AA}"/>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135D393-C173-4990-8A72-B44E9855881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92A19E3E-35E7-4B80-9B23-66091440025D}"/>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4994DB4-A21F-4D9E-BC36-C6A6E1ABB47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7D274A9D-1303-4F89-9588-A40C9F62F3D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F87DD3E4-DD27-4164-839D-438CFA687C1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a:extLst>
            <a:ext uri="{FF2B5EF4-FFF2-40B4-BE49-F238E27FC236}">
              <a16:creationId xmlns:a16="http://schemas.microsoft.com/office/drawing/2014/main" id="{47177A87-254B-487D-86F8-C49B0ECB58D5}"/>
            </a:ext>
          </a:extLst>
        </xdr:cNvPr>
        <xdr:cNvCxnSpPr/>
      </xdr:nvCxnSpPr>
      <xdr:spPr>
        <a:xfrm flipV="1">
          <a:off x="10476865" y="9738168"/>
          <a:ext cx="0" cy="130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8F4D92B9-B97E-4393-B810-A1C6F0F6DA02}"/>
            </a:ext>
          </a:extLst>
        </xdr:cNvPr>
        <xdr:cNvSpPr txBox="1"/>
      </xdr:nvSpPr>
      <xdr:spPr>
        <a:xfrm>
          <a:off x="10515600" y="11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a:extLst>
            <a:ext uri="{FF2B5EF4-FFF2-40B4-BE49-F238E27FC236}">
              <a16:creationId xmlns:a16="http://schemas.microsoft.com/office/drawing/2014/main" id="{01CFD8C0-D420-4F2A-BB33-E61BFAC75516}"/>
            </a:ext>
          </a:extLst>
        </xdr:cNvPr>
        <xdr:cNvCxnSpPr/>
      </xdr:nvCxnSpPr>
      <xdr:spPr>
        <a:xfrm>
          <a:off x="10388600" y="1104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B07A5F43-1535-4B85-9AA6-5231B8A8C812}"/>
            </a:ext>
          </a:extLst>
        </xdr:cNvPr>
        <xdr:cNvSpPr txBox="1"/>
      </xdr:nvSpPr>
      <xdr:spPr>
        <a:xfrm>
          <a:off x="10515600" y="9513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a:extLst>
            <a:ext uri="{FF2B5EF4-FFF2-40B4-BE49-F238E27FC236}">
              <a16:creationId xmlns:a16="http://schemas.microsoft.com/office/drawing/2014/main" id="{DF7B84BB-0898-4627-9366-E79271938AC2}"/>
            </a:ext>
          </a:extLst>
        </xdr:cNvPr>
        <xdr:cNvCxnSpPr/>
      </xdr:nvCxnSpPr>
      <xdr:spPr>
        <a:xfrm>
          <a:off x="10388600" y="973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92585</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89826CFC-4BCE-4B14-997F-50881B5413CD}"/>
            </a:ext>
          </a:extLst>
        </xdr:cNvPr>
        <xdr:cNvSpPr txBox="1"/>
      </xdr:nvSpPr>
      <xdr:spPr>
        <a:xfrm>
          <a:off x="10515600" y="10551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a:extLst>
            <a:ext uri="{FF2B5EF4-FFF2-40B4-BE49-F238E27FC236}">
              <a16:creationId xmlns:a16="http://schemas.microsoft.com/office/drawing/2014/main" id="{A02BC291-5E98-4DC9-9D13-EE9F555A22E4}"/>
            </a:ext>
          </a:extLst>
        </xdr:cNvPr>
        <xdr:cNvSpPr/>
      </xdr:nvSpPr>
      <xdr:spPr>
        <a:xfrm>
          <a:off x="10426700" y="1069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a:extLst>
            <a:ext uri="{FF2B5EF4-FFF2-40B4-BE49-F238E27FC236}">
              <a16:creationId xmlns:a16="http://schemas.microsoft.com/office/drawing/2014/main" id="{32171142-83E1-472F-9770-AF7FEC3150B9}"/>
            </a:ext>
          </a:extLst>
        </xdr:cNvPr>
        <xdr:cNvSpPr/>
      </xdr:nvSpPr>
      <xdr:spPr>
        <a:xfrm>
          <a:off x="9588500" y="1070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36" name="フローチャート: 判断 235">
          <a:extLst>
            <a:ext uri="{FF2B5EF4-FFF2-40B4-BE49-F238E27FC236}">
              <a16:creationId xmlns:a16="http://schemas.microsoft.com/office/drawing/2014/main" id="{38C77982-F233-42E7-9F88-986A18725D9D}"/>
            </a:ext>
          </a:extLst>
        </xdr:cNvPr>
        <xdr:cNvSpPr/>
      </xdr:nvSpPr>
      <xdr:spPr>
        <a:xfrm>
          <a:off x="8699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90906</xdr:rowOff>
    </xdr:from>
    <xdr:to>
      <xdr:col>41</xdr:col>
      <xdr:colOff>101600</xdr:colOff>
      <xdr:row>63</xdr:row>
      <xdr:rowOff>21056</xdr:rowOff>
    </xdr:to>
    <xdr:sp macro="" textlink="">
      <xdr:nvSpPr>
        <xdr:cNvPr id="237" name="フローチャート: 判断 236">
          <a:extLst>
            <a:ext uri="{FF2B5EF4-FFF2-40B4-BE49-F238E27FC236}">
              <a16:creationId xmlns:a16="http://schemas.microsoft.com/office/drawing/2014/main" id="{9818C115-5F58-4CEB-9F14-D8E18B7F0FD8}"/>
            </a:ext>
          </a:extLst>
        </xdr:cNvPr>
        <xdr:cNvSpPr/>
      </xdr:nvSpPr>
      <xdr:spPr>
        <a:xfrm>
          <a:off x="7810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93907</xdr:rowOff>
    </xdr:from>
    <xdr:to>
      <xdr:col>36</xdr:col>
      <xdr:colOff>165100</xdr:colOff>
      <xdr:row>63</xdr:row>
      <xdr:rowOff>24057</xdr:rowOff>
    </xdr:to>
    <xdr:sp macro="" textlink="">
      <xdr:nvSpPr>
        <xdr:cNvPr id="238" name="フローチャート: 判断 237">
          <a:extLst>
            <a:ext uri="{FF2B5EF4-FFF2-40B4-BE49-F238E27FC236}">
              <a16:creationId xmlns:a16="http://schemas.microsoft.com/office/drawing/2014/main" id="{CFFE50B2-CF7C-40A8-82A6-13D8F5EDA7F5}"/>
            </a:ext>
          </a:extLst>
        </xdr:cNvPr>
        <xdr:cNvSpPr/>
      </xdr:nvSpPr>
      <xdr:spPr>
        <a:xfrm>
          <a:off x="6921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049C8A2-1C43-44DD-AAB8-463BB57F992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B2893D8-8035-49B3-9787-965787B117E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53B7368-FBF0-48AC-AC5B-C8471A38C53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2629959-C5FE-4404-ABB1-1968AAD9AB4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5F6F418-3A25-4775-A272-9D9735F549A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12731</xdr:rowOff>
    </xdr:from>
    <xdr:to>
      <xdr:col>55</xdr:col>
      <xdr:colOff>50800</xdr:colOff>
      <xdr:row>64</xdr:row>
      <xdr:rowOff>114331</xdr:rowOff>
    </xdr:to>
    <xdr:sp macro="" textlink="">
      <xdr:nvSpPr>
        <xdr:cNvPr id="244" name="楕円 243">
          <a:extLst>
            <a:ext uri="{FF2B5EF4-FFF2-40B4-BE49-F238E27FC236}">
              <a16:creationId xmlns:a16="http://schemas.microsoft.com/office/drawing/2014/main" id="{5208E5BF-6076-40EB-9698-3B5AA226AE01}"/>
            </a:ext>
          </a:extLst>
        </xdr:cNvPr>
        <xdr:cNvSpPr/>
      </xdr:nvSpPr>
      <xdr:spPr>
        <a:xfrm>
          <a:off x="10426700" y="1098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99108</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2E7BE95F-63AC-40F5-8272-58D4B5834E59}"/>
            </a:ext>
          </a:extLst>
        </xdr:cNvPr>
        <xdr:cNvSpPr txBox="1"/>
      </xdr:nvSpPr>
      <xdr:spPr>
        <a:xfrm>
          <a:off x="10515600" y="1090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14782</xdr:rowOff>
    </xdr:from>
    <xdr:to>
      <xdr:col>50</xdr:col>
      <xdr:colOff>165100</xdr:colOff>
      <xdr:row>64</xdr:row>
      <xdr:rowOff>116382</xdr:rowOff>
    </xdr:to>
    <xdr:sp macro="" textlink="">
      <xdr:nvSpPr>
        <xdr:cNvPr id="246" name="楕円 245">
          <a:extLst>
            <a:ext uri="{FF2B5EF4-FFF2-40B4-BE49-F238E27FC236}">
              <a16:creationId xmlns:a16="http://schemas.microsoft.com/office/drawing/2014/main" id="{5BA4A953-3A3B-4621-B081-79333DDC1813}"/>
            </a:ext>
          </a:extLst>
        </xdr:cNvPr>
        <xdr:cNvSpPr/>
      </xdr:nvSpPr>
      <xdr:spPr>
        <a:xfrm>
          <a:off x="9588500" y="1098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63531</xdr:rowOff>
    </xdr:from>
    <xdr:to>
      <xdr:col>55</xdr:col>
      <xdr:colOff>0</xdr:colOff>
      <xdr:row>64</xdr:row>
      <xdr:rowOff>65582</xdr:rowOff>
    </xdr:to>
    <xdr:cxnSp macro="">
      <xdr:nvCxnSpPr>
        <xdr:cNvPr id="247" name="直線コネクタ 246">
          <a:extLst>
            <a:ext uri="{FF2B5EF4-FFF2-40B4-BE49-F238E27FC236}">
              <a16:creationId xmlns:a16="http://schemas.microsoft.com/office/drawing/2014/main" id="{CCA5BE2B-BF33-453E-82F4-046CBC685E96}"/>
            </a:ext>
          </a:extLst>
        </xdr:cNvPr>
        <xdr:cNvCxnSpPr/>
      </xdr:nvCxnSpPr>
      <xdr:spPr>
        <a:xfrm flipV="1">
          <a:off x="9639300" y="11036331"/>
          <a:ext cx="838200" cy="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16574</xdr:rowOff>
    </xdr:from>
    <xdr:to>
      <xdr:col>46</xdr:col>
      <xdr:colOff>38100</xdr:colOff>
      <xdr:row>64</xdr:row>
      <xdr:rowOff>118174</xdr:rowOff>
    </xdr:to>
    <xdr:sp macro="" textlink="">
      <xdr:nvSpPr>
        <xdr:cNvPr id="248" name="楕円 247">
          <a:extLst>
            <a:ext uri="{FF2B5EF4-FFF2-40B4-BE49-F238E27FC236}">
              <a16:creationId xmlns:a16="http://schemas.microsoft.com/office/drawing/2014/main" id="{9FE8C82C-A4CA-4842-9EEF-17CD1857583A}"/>
            </a:ext>
          </a:extLst>
        </xdr:cNvPr>
        <xdr:cNvSpPr/>
      </xdr:nvSpPr>
      <xdr:spPr>
        <a:xfrm>
          <a:off x="8699500" y="1098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65582</xdr:rowOff>
    </xdr:from>
    <xdr:to>
      <xdr:col>50</xdr:col>
      <xdr:colOff>114300</xdr:colOff>
      <xdr:row>64</xdr:row>
      <xdr:rowOff>67374</xdr:rowOff>
    </xdr:to>
    <xdr:cxnSp macro="">
      <xdr:nvCxnSpPr>
        <xdr:cNvPr id="249" name="直線コネクタ 248">
          <a:extLst>
            <a:ext uri="{FF2B5EF4-FFF2-40B4-BE49-F238E27FC236}">
              <a16:creationId xmlns:a16="http://schemas.microsoft.com/office/drawing/2014/main" id="{C67899F3-CBE4-4314-B9B3-180DD6E3D169}"/>
            </a:ext>
          </a:extLst>
        </xdr:cNvPr>
        <xdr:cNvCxnSpPr/>
      </xdr:nvCxnSpPr>
      <xdr:spPr>
        <a:xfrm flipV="1">
          <a:off x="8750300" y="11038382"/>
          <a:ext cx="889000" cy="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16696</xdr:rowOff>
    </xdr:from>
    <xdr:to>
      <xdr:col>41</xdr:col>
      <xdr:colOff>101600</xdr:colOff>
      <xdr:row>64</xdr:row>
      <xdr:rowOff>118296</xdr:rowOff>
    </xdr:to>
    <xdr:sp macro="" textlink="">
      <xdr:nvSpPr>
        <xdr:cNvPr id="250" name="楕円 249">
          <a:extLst>
            <a:ext uri="{FF2B5EF4-FFF2-40B4-BE49-F238E27FC236}">
              <a16:creationId xmlns:a16="http://schemas.microsoft.com/office/drawing/2014/main" id="{F1E8AB83-0494-4A78-AC15-AC6E8900C8DB}"/>
            </a:ext>
          </a:extLst>
        </xdr:cNvPr>
        <xdr:cNvSpPr/>
      </xdr:nvSpPr>
      <xdr:spPr>
        <a:xfrm>
          <a:off x="7810500" y="1098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67374</xdr:rowOff>
    </xdr:from>
    <xdr:to>
      <xdr:col>45</xdr:col>
      <xdr:colOff>177800</xdr:colOff>
      <xdr:row>64</xdr:row>
      <xdr:rowOff>67496</xdr:rowOff>
    </xdr:to>
    <xdr:cxnSp macro="">
      <xdr:nvCxnSpPr>
        <xdr:cNvPr id="251" name="直線コネクタ 250">
          <a:extLst>
            <a:ext uri="{FF2B5EF4-FFF2-40B4-BE49-F238E27FC236}">
              <a16:creationId xmlns:a16="http://schemas.microsoft.com/office/drawing/2014/main" id="{EDED8E60-280E-4E9A-A4C0-7D5871576E40}"/>
            </a:ext>
          </a:extLst>
        </xdr:cNvPr>
        <xdr:cNvCxnSpPr/>
      </xdr:nvCxnSpPr>
      <xdr:spPr>
        <a:xfrm flipV="1">
          <a:off x="7861300" y="11040174"/>
          <a:ext cx="889000" cy="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16883</xdr:rowOff>
    </xdr:from>
    <xdr:to>
      <xdr:col>36</xdr:col>
      <xdr:colOff>165100</xdr:colOff>
      <xdr:row>64</xdr:row>
      <xdr:rowOff>118483</xdr:rowOff>
    </xdr:to>
    <xdr:sp macro="" textlink="">
      <xdr:nvSpPr>
        <xdr:cNvPr id="252" name="楕円 251">
          <a:extLst>
            <a:ext uri="{FF2B5EF4-FFF2-40B4-BE49-F238E27FC236}">
              <a16:creationId xmlns:a16="http://schemas.microsoft.com/office/drawing/2014/main" id="{165D9BFD-9FF2-4606-A36F-C20B2A75CE9E}"/>
            </a:ext>
          </a:extLst>
        </xdr:cNvPr>
        <xdr:cNvSpPr/>
      </xdr:nvSpPr>
      <xdr:spPr>
        <a:xfrm>
          <a:off x="6921500" y="1098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67496</xdr:rowOff>
    </xdr:from>
    <xdr:to>
      <xdr:col>41</xdr:col>
      <xdr:colOff>50800</xdr:colOff>
      <xdr:row>64</xdr:row>
      <xdr:rowOff>67683</xdr:rowOff>
    </xdr:to>
    <xdr:cxnSp macro="">
      <xdr:nvCxnSpPr>
        <xdr:cNvPr id="253" name="直線コネクタ 252">
          <a:extLst>
            <a:ext uri="{FF2B5EF4-FFF2-40B4-BE49-F238E27FC236}">
              <a16:creationId xmlns:a16="http://schemas.microsoft.com/office/drawing/2014/main" id="{9688DD91-A83B-48DE-BC58-1EE2561E62C3}"/>
            </a:ext>
          </a:extLst>
        </xdr:cNvPr>
        <xdr:cNvCxnSpPr/>
      </xdr:nvCxnSpPr>
      <xdr:spPr>
        <a:xfrm flipV="1">
          <a:off x="6972300" y="11040296"/>
          <a:ext cx="8890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25109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D5F6C5CF-77C6-493D-844B-61715979F8F7}"/>
            </a:ext>
          </a:extLst>
        </xdr:cNvPr>
        <xdr:cNvSpPr txBox="1"/>
      </xdr:nvSpPr>
      <xdr:spPr>
        <a:xfrm>
          <a:off x="9327095" y="1048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37847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1D122647-850F-44C9-A23F-25831D36E210}"/>
            </a:ext>
          </a:extLst>
        </xdr:cNvPr>
        <xdr:cNvSpPr txBox="1"/>
      </xdr:nvSpPr>
      <xdr:spPr>
        <a:xfrm>
          <a:off x="84507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37583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F8EE7BE5-7BA4-43AB-9158-6DD4D42AE0A3}"/>
            </a:ext>
          </a:extLst>
        </xdr:cNvPr>
        <xdr:cNvSpPr txBox="1"/>
      </xdr:nvSpPr>
      <xdr:spPr>
        <a:xfrm>
          <a:off x="7561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40584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7999056D-701A-4258-9E8D-9EAAF86F576A}"/>
            </a:ext>
          </a:extLst>
        </xdr:cNvPr>
        <xdr:cNvSpPr txBox="1"/>
      </xdr:nvSpPr>
      <xdr:spPr>
        <a:xfrm>
          <a:off x="6672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107509</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7DE0AFBA-2C02-49E9-9099-7F53B97B6331}"/>
            </a:ext>
          </a:extLst>
        </xdr:cNvPr>
        <xdr:cNvSpPr txBox="1"/>
      </xdr:nvSpPr>
      <xdr:spPr>
        <a:xfrm>
          <a:off x="9359411" y="1108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109301</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00ECEB53-DC2C-41C2-9FFA-887B40C5B08E}"/>
            </a:ext>
          </a:extLst>
        </xdr:cNvPr>
        <xdr:cNvSpPr txBox="1"/>
      </xdr:nvSpPr>
      <xdr:spPr>
        <a:xfrm>
          <a:off x="8483111" y="1108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109423</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9948C114-1A43-494F-B570-36C48FE07627}"/>
            </a:ext>
          </a:extLst>
        </xdr:cNvPr>
        <xdr:cNvSpPr txBox="1"/>
      </xdr:nvSpPr>
      <xdr:spPr>
        <a:xfrm>
          <a:off x="7594111" y="1108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109610</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1780B5C9-7F4A-40F1-BE2E-ADF56EEDB12C}"/>
            </a:ext>
          </a:extLst>
        </xdr:cNvPr>
        <xdr:cNvSpPr txBox="1"/>
      </xdr:nvSpPr>
      <xdr:spPr>
        <a:xfrm>
          <a:off x="6705111" y="1108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D74C784-82CC-481B-A384-D0F1AFE452D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9DB70B5C-CDF0-44BE-9950-EEFF9174580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BEEA584-5258-44A5-AFE6-D5AB791DB97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F47C4F5F-C106-4AA7-9303-188E2076CCB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EE64A94-7608-4ABE-81C1-CE5D82F77B0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EA8F36D-843B-46C9-97CE-C97BC2A0791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05AA367-A899-4ACD-BF13-F42892E6E7C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D0B9ED4-B86E-46D5-A681-B13681776A2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AB37C655-1EAB-4698-A152-5FAF6E56C56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CEB5E2F4-588C-425E-8D7E-031B0CD301C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69208E12-02FB-4717-A6AE-DF5A0CBA1F2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A906B654-60BA-4507-AB20-C0815E88F82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3C7CA141-C061-43AB-95DE-E6162A973D9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B59EB8EC-387D-4F02-BF98-72E00111E5F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88A41C7F-D9D0-4C72-AF40-EEA1280005B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59B8A7C1-8567-4B71-99E3-48304E82B1D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6220AC80-A41D-4390-BEB9-DCF21B4E7EF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840A82C6-7338-47C4-A71F-05282674CCB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22F46389-A360-4738-8865-4DEF433425F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E593830E-8521-46B8-B932-8048FD13E84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655A76D7-CBD3-406E-9B9B-A73CF61FABA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7DB40B42-B524-4AC9-91C4-1CBBBBAD210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240CD3E9-4CB5-494F-A814-FF74430FCE8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75F2365B-0B56-4943-A316-2B1B6C7F169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C2C36A19-46C1-4CAB-B332-CBBC62CD9428}"/>
            </a:ext>
          </a:extLst>
        </xdr:cNvPr>
        <xdr:cNvCxnSpPr/>
      </xdr:nvCxnSpPr>
      <xdr:spPr>
        <a:xfrm flipV="1">
          <a:off x="4634865"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348A6586-6536-4E20-B4BE-CCE8278A685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5C3C583-3485-49B1-BED6-CA6923C93D2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44080240-E306-4544-AC12-A276B6E98324}"/>
            </a:ext>
          </a:extLst>
        </xdr:cNvPr>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a:extLst>
            <a:ext uri="{FF2B5EF4-FFF2-40B4-BE49-F238E27FC236}">
              <a16:creationId xmlns:a16="http://schemas.microsoft.com/office/drawing/2014/main" id="{66631B36-32E1-448E-9998-10734D2ADA96}"/>
            </a:ext>
          </a:extLst>
        </xdr:cNvPr>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6499BA16-5AA9-4B77-8AE0-47F533A16000}"/>
            </a:ext>
          </a:extLst>
        </xdr:cNvPr>
        <xdr:cNvSpPr txBox="1"/>
      </xdr:nvSpPr>
      <xdr:spPr>
        <a:xfrm>
          <a:off x="4673600" y="1421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a:extLst>
            <a:ext uri="{FF2B5EF4-FFF2-40B4-BE49-F238E27FC236}">
              <a16:creationId xmlns:a16="http://schemas.microsoft.com/office/drawing/2014/main" id="{F6CBB8EC-18F4-4CCD-949B-7D761DF46B47}"/>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a:extLst>
            <a:ext uri="{FF2B5EF4-FFF2-40B4-BE49-F238E27FC236}">
              <a16:creationId xmlns:a16="http://schemas.microsoft.com/office/drawing/2014/main" id="{A8008B81-2918-4300-B1D9-E9C9A5F17ADD}"/>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4" name="フローチャート: 判断 293">
          <a:extLst>
            <a:ext uri="{FF2B5EF4-FFF2-40B4-BE49-F238E27FC236}">
              <a16:creationId xmlns:a16="http://schemas.microsoft.com/office/drawing/2014/main" id="{5F742150-78FA-4FE6-86E9-3968C1823D43}"/>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95" name="フローチャート: 判断 294">
          <a:extLst>
            <a:ext uri="{FF2B5EF4-FFF2-40B4-BE49-F238E27FC236}">
              <a16:creationId xmlns:a16="http://schemas.microsoft.com/office/drawing/2014/main" id="{C59F3C50-C141-40AB-9DC7-FBA9A3F01923}"/>
            </a:ext>
          </a:extLst>
        </xdr:cNvPr>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macro="" textlink="">
      <xdr:nvSpPr>
        <xdr:cNvPr id="296" name="フローチャート: 判断 295">
          <a:extLst>
            <a:ext uri="{FF2B5EF4-FFF2-40B4-BE49-F238E27FC236}">
              <a16:creationId xmlns:a16="http://schemas.microsoft.com/office/drawing/2014/main" id="{787CC6CE-AC79-4A5F-AC9C-BC2D152AC2B7}"/>
            </a:ext>
          </a:extLst>
        </xdr:cNvPr>
        <xdr:cNvSpPr/>
      </xdr:nvSpPr>
      <xdr:spPr>
        <a:xfrm>
          <a:off x="1079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EF0406B-827E-44E5-9B05-999DF57C3FF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B067CFB-7882-4289-8F36-DC0318DAF22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F3A470D-7C73-4744-96E8-23E51185C38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081A5DD-96B7-4ECF-93EB-47972EF4E8A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45DFB03-F5DE-4083-988A-C3BA1866B2C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90170</xdr:rowOff>
    </xdr:from>
    <xdr:to>
      <xdr:col>24</xdr:col>
      <xdr:colOff>114300</xdr:colOff>
      <xdr:row>83</xdr:row>
      <xdr:rowOff>20320</xdr:rowOff>
    </xdr:to>
    <xdr:sp macro="" textlink="">
      <xdr:nvSpPr>
        <xdr:cNvPr id="302" name="楕円 301">
          <a:extLst>
            <a:ext uri="{FF2B5EF4-FFF2-40B4-BE49-F238E27FC236}">
              <a16:creationId xmlns:a16="http://schemas.microsoft.com/office/drawing/2014/main" id="{3F0489A7-EBE8-4169-ADE2-D22E20EAEAEB}"/>
            </a:ext>
          </a:extLst>
        </xdr:cNvPr>
        <xdr:cNvSpPr/>
      </xdr:nvSpPr>
      <xdr:spPr>
        <a:xfrm>
          <a:off x="45847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113047</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2BD1640E-5FE7-46FA-A5AD-5DC33FDA439A}"/>
            </a:ext>
          </a:extLst>
        </xdr:cNvPr>
        <xdr:cNvSpPr txBox="1"/>
      </xdr:nvSpPr>
      <xdr:spPr>
        <a:xfrm>
          <a:off x="4673600"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73025</xdr:rowOff>
    </xdr:from>
    <xdr:to>
      <xdr:col>20</xdr:col>
      <xdr:colOff>38100</xdr:colOff>
      <xdr:row>83</xdr:row>
      <xdr:rowOff>3175</xdr:rowOff>
    </xdr:to>
    <xdr:sp macro="" textlink="">
      <xdr:nvSpPr>
        <xdr:cNvPr id="304" name="楕円 303">
          <a:extLst>
            <a:ext uri="{FF2B5EF4-FFF2-40B4-BE49-F238E27FC236}">
              <a16:creationId xmlns:a16="http://schemas.microsoft.com/office/drawing/2014/main" id="{FB72D17B-8AF5-40F3-8B7E-C18A1CA50E93}"/>
            </a:ext>
          </a:extLst>
        </xdr:cNvPr>
        <xdr:cNvSpPr/>
      </xdr:nvSpPr>
      <xdr:spPr>
        <a:xfrm>
          <a:off x="3746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123825</xdr:rowOff>
    </xdr:from>
    <xdr:to>
      <xdr:col>24</xdr:col>
      <xdr:colOff>63500</xdr:colOff>
      <xdr:row>82</xdr:row>
      <xdr:rowOff>140970</xdr:rowOff>
    </xdr:to>
    <xdr:cxnSp macro="">
      <xdr:nvCxnSpPr>
        <xdr:cNvPr id="305" name="直線コネクタ 304">
          <a:extLst>
            <a:ext uri="{FF2B5EF4-FFF2-40B4-BE49-F238E27FC236}">
              <a16:creationId xmlns:a16="http://schemas.microsoft.com/office/drawing/2014/main" id="{58FEA971-3A28-4A9B-AFA7-1372EC30F812}"/>
            </a:ext>
          </a:extLst>
        </xdr:cNvPr>
        <xdr:cNvCxnSpPr/>
      </xdr:nvCxnSpPr>
      <xdr:spPr>
        <a:xfrm>
          <a:off x="3797300" y="1418272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42545</xdr:rowOff>
    </xdr:from>
    <xdr:to>
      <xdr:col>15</xdr:col>
      <xdr:colOff>101600</xdr:colOff>
      <xdr:row>82</xdr:row>
      <xdr:rowOff>144145</xdr:rowOff>
    </xdr:to>
    <xdr:sp macro="" textlink="">
      <xdr:nvSpPr>
        <xdr:cNvPr id="306" name="楕円 305">
          <a:extLst>
            <a:ext uri="{FF2B5EF4-FFF2-40B4-BE49-F238E27FC236}">
              <a16:creationId xmlns:a16="http://schemas.microsoft.com/office/drawing/2014/main" id="{E558A754-2D3F-43CB-842E-17C94F836E91}"/>
            </a:ext>
          </a:extLst>
        </xdr:cNvPr>
        <xdr:cNvSpPr/>
      </xdr:nvSpPr>
      <xdr:spPr>
        <a:xfrm>
          <a:off x="28575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93345</xdr:rowOff>
    </xdr:from>
    <xdr:to>
      <xdr:col>19</xdr:col>
      <xdr:colOff>177800</xdr:colOff>
      <xdr:row>82</xdr:row>
      <xdr:rowOff>123825</xdr:rowOff>
    </xdr:to>
    <xdr:cxnSp macro="">
      <xdr:nvCxnSpPr>
        <xdr:cNvPr id="307" name="直線コネクタ 306">
          <a:extLst>
            <a:ext uri="{FF2B5EF4-FFF2-40B4-BE49-F238E27FC236}">
              <a16:creationId xmlns:a16="http://schemas.microsoft.com/office/drawing/2014/main" id="{9FAFDD68-6CF0-40E3-A7D3-896F7B030396}"/>
            </a:ext>
          </a:extLst>
        </xdr:cNvPr>
        <xdr:cNvCxnSpPr/>
      </xdr:nvCxnSpPr>
      <xdr:spPr>
        <a:xfrm>
          <a:off x="2908300" y="141522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23495</xdr:rowOff>
    </xdr:from>
    <xdr:to>
      <xdr:col>10</xdr:col>
      <xdr:colOff>165100</xdr:colOff>
      <xdr:row>82</xdr:row>
      <xdr:rowOff>125095</xdr:rowOff>
    </xdr:to>
    <xdr:sp macro="" textlink="">
      <xdr:nvSpPr>
        <xdr:cNvPr id="308" name="楕円 307">
          <a:extLst>
            <a:ext uri="{FF2B5EF4-FFF2-40B4-BE49-F238E27FC236}">
              <a16:creationId xmlns:a16="http://schemas.microsoft.com/office/drawing/2014/main" id="{36077985-5ED8-4C5A-B159-BAA7767A07CB}"/>
            </a:ext>
          </a:extLst>
        </xdr:cNvPr>
        <xdr:cNvSpPr/>
      </xdr:nvSpPr>
      <xdr:spPr>
        <a:xfrm>
          <a:off x="1968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74295</xdr:rowOff>
    </xdr:from>
    <xdr:to>
      <xdr:col>15</xdr:col>
      <xdr:colOff>50800</xdr:colOff>
      <xdr:row>82</xdr:row>
      <xdr:rowOff>93345</xdr:rowOff>
    </xdr:to>
    <xdr:cxnSp macro="">
      <xdr:nvCxnSpPr>
        <xdr:cNvPr id="309" name="直線コネクタ 308">
          <a:extLst>
            <a:ext uri="{FF2B5EF4-FFF2-40B4-BE49-F238E27FC236}">
              <a16:creationId xmlns:a16="http://schemas.microsoft.com/office/drawing/2014/main" id="{EB8B017A-788C-4F87-B0BF-F4D0514BB8ED}"/>
            </a:ext>
          </a:extLst>
        </xdr:cNvPr>
        <xdr:cNvCxnSpPr/>
      </xdr:nvCxnSpPr>
      <xdr:spPr>
        <a:xfrm>
          <a:off x="2019300" y="141331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166370</xdr:rowOff>
    </xdr:from>
    <xdr:to>
      <xdr:col>6</xdr:col>
      <xdr:colOff>38100</xdr:colOff>
      <xdr:row>82</xdr:row>
      <xdr:rowOff>96520</xdr:rowOff>
    </xdr:to>
    <xdr:sp macro="" textlink="">
      <xdr:nvSpPr>
        <xdr:cNvPr id="310" name="楕円 309">
          <a:extLst>
            <a:ext uri="{FF2B5EF4-FFF2-40B4-BE49-F238E27FC236}">
              <a16:creationId xmlns:a16="http://schemas.microsoft.com/office/drawing/2014/main" id="{B47D11CC-51F3-47CA-8138-135AD53C0359}"/>
            </a:ext>
          </a:extLst>
        </xdr:cNvPr>
        <xdr:cNvSpPr/>
      </xdr:nvSpPr>
      <xdr:spPr>
        <a:xfrm>
          <a:off x="1079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45720</xdr:rowOff>
    </xdr:from>
    <xdr:to>
      <xdr:col>10</xdr:col>
      <xdr:colOff>114300</xdr:colOff>
      <xdr:row>82</xdr:row>
      <xdr:rowOff>74295</xdr:rowOff>
    </xdr:to>
    <xdr:cxnSp macro="">
      <xdr:nvCxnSpPr>
        <xdr:cNvPr id="311" name="直線コネクタ 310">
          <a:extLst>
            <a:ext uri="{FF2B5EF4-FFF2-40B4-BE49-F238E27FC236}">
              <a16:creationId xmlns:a16="http://schemas.microsoft.com/office/drawing/2014/main" id="{6FB6F407-F37E-4E20-9097-83EEE9A8A390}"/>
            </a:ext>
          </a:extLst>
        </xdr:cNvPr>
        <xdr:cNvCxnSpPr/>
      </xdr:nvCxnSpPr>
      <xdr:spPr>
        <a:xfrm>
          <a:off x="1130300" y="141046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68597</xdr:rowOff>
    </xdr:from>
    <xdr:ext cx="405111" cy="259045"/>
    <xdr:sp macro="" textlink="">
      <xdr:nvSpPr>
        <xdr:cNvPr id="312" name="n_1aveValue【公営住宅】&#10;有形固定資産減価償却率">
          <a:extLst>
            <a:ext uri="{FF2B5EF4-FFF2-40B4-BE49-F238E27FC236}">
              <a16:creationId xmlns:a16="http://schemas.microsoft.com/office/drawing/2014/main" id="{A05E3149-D40F-4351-9AB2-D62AD2893D01}"/>
            </a:ext>
          </a:extLst>
        </xdr:cNvPr>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62882</xdr:rowOff>
    </xdr:from>
    <xdr:ext cx="405111" cy="259045"/>
    <xdr:sp macro="" textlink="">
      <xdr:nvSpPr>
        <xdr:cNvPr id="313" name="n_2aveValue【公営住宅】&#10;有形固定資産減価償却率">
          <a:extLst>
            <a:ext uri="{FF2B5EF4-FFF2-40B4-BE49-F238E27FC236}">
              <a16:creationId xmlns:a16="http://schemas.microsoft.com/office/drawing/2014/main" id="{B8495741-C6AB-4768-A2F0-B2F7FA35A87E}"/>
            </a:ext>
          </a:extLst>
        </xdr:cNvPr>
        <xdr:cNvSpPr txBox="1"/>
      </xdr:nvSpPr>
      <xdr:spPr>
        <a:xfrm>
          <a:off x="2705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49547</xdr:rowOff>
    </xdr:from>
    <xdr:ext cx="405111" cy="259045"/>
    <xdr:sp macro="" textlink="">
      <xdr:nvSpPr>
        <xdr:cNvPr id="314" name="n_3aveValue【公営住宅】&#10;有形固定資産減価償却率">
          <a:extLst>
            <a:ext uri="{FF2B5EF4-FFF2-40B4-BE49-F238E27FC236}">
              <a16:creationId xmlns:a16="http://schemas.microsoft.com/office/drawing/2014/main" id="{C49A47C0-D067-47FE-8D6C-40DC04F880B3}"/>
            </a:ext>
          </a:extLst>
        </xdr:cNvPr>
        <xdr:cNvSpPr txBox="1"/>
      </xdr:nvSpPr>
      <xdr:spPr>
        <a:xfrm>
          <a:off x="1816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26688</xdr:rowOff>
    </xdr:from>
    <xdr:ext cx="405111" cy="259045"/>
    <xdr:sp macro="" textlink="">
      <xdr:nvSpPr>
        <xdr:cNvPr id="315" name="n_4aveValue【公営住宅】&#10;有形固定資産減価償却率">
          <a:extLst>
            <a:ext uri="{FF2B5EF4-FFF2-40B4-BE49-F238E27FC236}">
              <a16:creationId xmlns:a16="http://schemas.microsoft.com/office/drawing/2014/main" id="{76ED7254-BC74-4B6D-8398-996420284241}"/>
            </a:ext>
          </a:extLst>
        </xdr:cNvPr>
        <xdr:cNvSpPr txBox="1"/>
      </xdr:nvSpPr>
      <xdr:spPr>
        <a:xfrm>
          <a:off x="927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19702</xdr:rowOff>
    </xdr:from>
    <xdr:ext cx="405111" cy="259045"/>
    <xdr:sp macro="" textlink="">
      <xdr:nvSpPr>
        <xdr:cNvPr id="316" name="n_1mainValue【公営住宅】&#10;有形固定資産減価償却率">
          <a:extLst>
            <a:ext uri="{FF2B5EF4-FFF2-40B4-BE49-F238E27FC236}">
              <a16:creationId xmlns:a16="http://schemas.microsoft.com/office/drawing/2014/main" id="{4B353BAA-8645-47B7-B864-77BA9366C397}"/>
            </a:ext>
          </a:extLst>
        </xdr:cNvPr>
        <xdr:cNvSpPr txBox="1"/>
      </xdr:nvSpPr>
      <xdr:spPr>
        <a:xfrm>
          <a:off x="35820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160672</xdr:rowOff>
    </xdr:from>
    <xdr:ext cx="405111" cy="259045"/>
    <xdr:sp macro="" textlink="">
      <xdr:nvSpPr>
        <xdr:cNvPr id="317" name="n_2mainValue【公営住宅】&#10;有形固定資産減価償却率">
          <a:extLst>
            <a:ext uri="{FF2B5EF4-FFF2-40B4-BE49-F238E27FC236}">
              <a16:creationId xmlns:a16="http://schemas.microsoft.com/office/drawing/2014/main" id="{2C9D8479-EF19-4984-ACE0-0647887D457B}"/>
            </a:ext>
          </a:extLst>
        </xdr:cNvPr>
        <xdr:cNvSpPr txBox="1"/>
      </xdr:nvSpPr>
      <xdr:spPr>
        <a:xfrm>
          <a:off x="2705744" y="1387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141622</xdr:rowOff>
    </xdr:from>
    <xdr:ext cx="405111" cy="259045"/>
    <xdr:sp macro="" textlink="">
      <xdr:nvSpPr>
        <xdr:cNvPr id="318" name="n_3mainValue【公営住宅】&#10;有形固定資産減価償却率">
          <a:extLst>
            <a:ext uri="{FF2B5EF4-FFF2-40B4-BE49-F238E27FC236}">
              <a16:creationId xmlns:a16="http://schemas.microsoft.com/office/drawing/2014/main" id="{DA957A1E-B10A-4ED1-B6E4-196D44519FBD}"/>
            </a:ext>
          </a:extLst>
        </xdr:cNvPr>
        <xdr:cNvSpPr txBox="1"/>
      </xdr:nvSpPr>
      <xdr:spPr>
        <a:xfrm>
          <a:off x="1816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113047</xdr:rowOff>
    </xdr:from>
    <xdr:ext cx="405111" cy="259045"/>
    <xdr:sp macro="" textlink="">
      <xdr:nvSpPr>
        <xdr:cNvPr id="319" name="n_4mainValue【公営住宅】&#10;有形固定資産減価償却率">
          <a:extLst>
            <a:ext uri="{FF2B5EF4-FFF2-40B4-BE49-F238E27FC236}">
              <a16:creationId xmlns:a16="http://schemas.microsoft.com/office/drawing/2014/main" id="{71F6FF8D-AC48-4425-8894-AC1D9A0EDD60}"/>
            </a:ext>
          </a:extLst>
        </xdr:cNvPr>
        <xdr:cNvSpPr txBox="1"/>
      </xdr:nvSpPr>
      <xdr:spPr>
        <a:xfrm>
          <a:off x="927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CC78EA0D-CDD7-49CA-8698-50BFE18B0A7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309658FA-41F3-4FDA-99F3-8F4AA583638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F6BB1C70-AEB8-4C6F-91FF-0A33E0B3BD7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38D2E4D6-7946-4C61-A162-799AC7E686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8990AD1C-8981-4D86-962C-3DB26F99605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425CAB90-E6B3-48E7-AB59-91E18E16268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F24FADF8-8042-4406-8DA9-D6104C15C53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5B47E200-8D81-463C-99B3-1296A04FD6B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EF725260-4496-471F-9256-807F8BBC2E4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EEA01512-7330-44EF-B6D6-0505914840A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7429ED4F-8C7E-453D-B1FA-DD07FF98431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490BD6AE-C20A-45C8-B2C4-2FA86D821D0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35F8BF12-0A7A-46AD-BF7F-80F64ED774D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28176696-C2E1-4BB6-BCFB-225586AEF083}"/>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6518CC70-D4D3-4E70-AB98-508FB6A0A43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EF1662AD-FD1D-432C-A6D9-B52E0BFC017E}"/>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9E79EBD2-2825-466F-AA3A-0F5D325C40E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AB1950C7-DCBA-49AB-8F34-AC908877058F}"/>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9866945F-F5A8-4FC5-99B2-AA777959EE3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75192728-554B-40E1-91CB-9071EE3834F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BD85BC0-6275-442F-9CAA-DD749103748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a:extLst>
            <a:ext uri="{FF2B5EF4-FFF2-40B4-BE49-F238E27FC236}">
              <a16:creationId xmlns:a16="http://schemas.microsoft.com/office/drawing/2014/main" id="{68D091EE-3502-4D58-83F8-DD2429B6EDBA}"/>
            </a:ext>
          </a:extLst>
        </xdr:cNvPr>
        <xdr:cNvCxnSpPr/>
      </xdr:nvCxnSpPr>
      <xdr:spPr>
        <a:xfrm flipV="1">
          <a:off x="10476865" y="13590925"/>
          <a:ext cx="0" cy="118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a:extLst>
            <a:ext uri="{FF2B5EF4-FFF2-40B4-BE49-F238E27FC236}">
              <a16:creationId xmlns:a16="http://schemas.microsoft.com/office/drawing/2014/main" id="{D25ACA5A-4DF6-4663-9145-05FBA13DB087}"/>
            </a:ext>
          </a:extLst>
        </xdr:cNvPr>
        <xdr:cNvSpPr txBox="1"/>
      </xdr:nvSpPr>
      <xdr:spPr>
        <a:xfrm>
          <a:off x="10515600" y="147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a:extLst>
            <a:ext uri="{FF2B5EF4-FFF2-40B4-BE49-F238E27FC236}">
              <a16:creationId xmlns:a16="http://schemas.microsoft.com/office/drawing/2014/main" id="{633D2790-F5E0-4C70-B862-1FC7B280B4A3}"/>
            </a:ext>
          </a:extLst>
        </xdr:cNvPr>
        <xdr:cNvCxnSpPr/>
      </xdr:nvCxnSpPr>
      <xdr:spPr>
        <a:xfrm>
          <a:off x="10388600" y="1477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a:extLst>
            <a:ext uri="{FF2B5EF4-FFF2-40B4-BE49-F238E27FC236}">
              <a16:creationId xmlns:a16="http://schemas.microsoft.com/office/drawing/2014/main" id="{E8385043-1FB9-42A2-92CF-8726D1584F53}"/>
            </a:ext>
          </a:extLst>
        </xdr:cNvPr>
        <xdr:cNvSpPr txBox="1"/>
      </xdr:nvSpPr>
      <xdr:spPr>
        <a:xfrm>
          <a:off x="10515600" y="133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a:extLst>
            <a:ext uri="{FF2B5EF4-FFF2-40B4-BE49-F238E27FC236}">
              <a16:creationId xmlns:a16="http://schemas.microsoft.com/office/drawing/2014/main" id="{070BBADC-08BD-4968-BAD9-B65DEA5810E2}"/>
            </a:ext>
          </a:extLst>
        </xdr:cNvPr>
        <xdr:cNvCxnSpPr/>
      </xdr:nvCxnSpPr>
      <xdr:spPr>
        <a:xfrm>
          <a:off x="10388600" y="1359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78976</xdr:rowOff>
    </xdr:from>
    <xdr:ext cx="469744" cy="259045"/>
    <xdr:sp macro="" textlink="">
      <xdr:nvSpPr>
        <xdr:cNvPr id="346" name="【公営住宅】&#10;一人当たり面積平均値テキスト">
          <a:extLst>
            <a:ext uri="{FF2B5EF4-FFF2-40B4-BE49-F238E27FC236}">
              <a16:creationId xmlns:a16="http://schemas.microsoft.com/office/drawing/2014/main" id="{0619D39B-2269-42D5-8270-0D76BC0F944F}"/>
            </a:ext>
          </a:extLst>
        </xdr:cNvPr>
        <xdr:cNvSpPr txBox="1"/>
      </xdr:nvSpPr>
      <xdr:spPr>
        <a:xfrm>
          <a:off x="10515600" y="14652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a:extLst>
            <a:ext uri="{FF2B5EF4-FFF2-40B4-BE49-F238E27FC236}">
              <a16:creationId xmlns:a16="http://schemas.microsoft.com/office/drawing/2014/main" id="{62D8CB18-D791-4847-8B14-07B1F3DB9470}"/>
            </a:ext>
          </a:extLst>
        </xdr:cNvPr>
        <xdr:cNvSpPr/>
      </xdr:nvSpPr>
      <xdr:spPr>
        <a:xfrm>
          <a:off x="10426700" y="146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a:extLst>
            <a:ext uri="{FF2B5EF4-FFF2-40B4-BE49-F238E27FC236}">
              <a16:creationId xmlns:a16="http://schemas.microsoft.com/office/drawing/2014/main" id="{BD7DFF3B-713D-44D4-B89B-14E92F7AE77D}"/>
            </a:ext>
          </a:extLst>
        </xdr:cNvPr>
        <xdr:cNvSpPr/>
      </xdr:nvSpPr>
      <xdr:spPr>
        <a:xfrm>
          <a:off x="95885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49" name="フローチャート: 判断 348">
          <a:extLst>
            <a:ext uri="{FF2B5EF4-FFF2-40B4-BE49-F238E27FC236}">
              <a16:creationId xmlns:a16="http://schemas.microsoft.com/office/drawing/2014/main" id="{C767131B-8387-4145-A3EF-9F73C010DF04}"/>
            </a:ext>
          </a:extLst>
        </xdr:cNvPr>
        <xdr:cNvSpPr/>
      </xdr:nvSpPr>
      <xdr:spPr>
        <a:xfrm>
          <a:off x="8699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50" name="フローチャート: 判断 349">
          <a:extLst>
            <a:ext uri="{FF2B5EF4-FFF2-40B4-BE49-F238E27FC236}">
              <a16:creationId xmlns:a16="http://schemas.microsoft.com/office/drawing/2014/main" id="{F497BD05-B95D-44DB-9DB2-1820D87DBB2B}"/>
            </a:ext>
          </a:extLst>
        </xdr:cNvPr>
        <xdr:cNvSpPr/>
      </xdr:nvSpPr>
      <xdr:spPr>
        <a:xfrm>
          <a:off x="7810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101828</xdr:rowOff>
    </xdr:from>
    <xdr:to>
      <xdr:col>36</xdr:col>
      <xdr:colOff>165100</xdr:colOff>
      <xdr:row>86</xdr:row>
      <xdr:rowOff>31978</xdr:rowOff>
    </xdr:to>
    <xdr:sp macro="" textlink="">
      <xdr:nvSpPr>
        <xdr:cNvPr id="351" name="フローチャート: 判断 350">
          <a:extLst>
            <a:ext uri="{FF2B5EF4-FFF2-40B4-BE49-F238E27FC236}">
              <a16:creationId xmlns:a16="http://schemas.microsoft.com/office/drawing/2014/main" id="{D5C01F6E-B34A-42BA-B28E-A93E27E8DCD4}"/>
            </a:ext>
          </a:extLst>
        </xdr:cNvPr>
        <xdr:cNvSpPr/>
      </xdr:nvSpPr>
      <xdr:spPr>
        <a:xfrm>
          <a:off x="6921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8B7E38F-0C8E-4A1D-8D21-878B21300E9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09C6CD5-6D27-4F0A-B90E-4AADC87175F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0409854-30AE-4C3C-BE16-9007490F12D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5EA6BD4-8A1B-4EC4-B796-253958E360A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ED997D9-29ED-4D46-81E2-8F44E5DEADA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95245</xdr:rowOff>
    </xdr:from>
    <xdr:to>
      <xdr:col>55</xdr:col>
      <xdr:colOff>50800</xdr:colOff>
      <xdr:row>86</xdr:row>
      <xdr:rowOff>25395</xdr:rowOff>
    </xdr:to>
    <xdr:sp macro="" textlink="">
      <xdr:nvSpPr>
        <xdr:cNvPr id="357" name="楕円 356">
          <a:extLst>
            <a:ext uri="{FF2B5EF4-FFF2-40B4-BE49-F238E27FC236}">
              <a16:creationId xmlns:a16="http://schemas.microsoft.com/office/drawing/2014/main" id="{15D779E7-7CA6-4C23-8090-BAF644B608BF}"/>
            </a:ext>
          </a:extLst>
        </xdr:cNvPr>
        <xdr:cNvSpPr/>
      </xdr:nvSpPr>
      <xdr:spPr>
        <a:xfrm>
          <a:off x="10426700" y="1466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54622</xdr:rowOff>
    </xdr:from>
    <xdr:ext cx="469744" cy="259045"/>
    <xdr:sp macro="" textlink="">
      <xdr:nvSpPr>
        <xdr:cNvPr id="358" name="【公営住宅】&#10;一人当たり面積該当値テキスト">
          <a:extLst>
            <a:ext uri="{FF2B5EF4-FFF2-40B4-BE49-F238E27FC236}">
              <a16:creationId xmlns:a16="http://schemas.microsoft.com/office/drawing/2014/main" id="{71A7E59C-733F-4CB4-86C7-FFBCDBEBE70D}"/>
            </a:ext>
          </a:extLst>
        </xdr:cNvPr>
        <xdr:cNvSpPr txBox="1"/>
      </xdr:nvSpPr>
      <xdr:spPr>
        <a:xfrm>
          <a:off x="10515600" y="1445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94697</xdr:rowOff>
    </xdr:from>
    <xdr:to>
      <xdr:col>50</xdr:col>
      <xdr:colOff>165100</xdr:colOff>
      <xdr:row>86</xdr:row>
      <xdr:rowOff>24847</xdr:rowOff>
    </xdr:to>
    <xdr:sp macro="" textlink="">
      <xdr:nvSpPr>
        <xdr:cNvPr id="359" name="楕円 358">
          <a:extLst>
            <a:ext uri="{FF2B5EF4-FFF2-40B4-BE49-F238E27FC236}">
              <a16:creationId xmlns:a16="http://schemas.microsoft.com/office/drawing/2014/main" id="{00BF6347-6EF2-4E0D-8178-4A4755BB95DA}"/>
            </a:ext>
          </a:extLst>
        </xdr:cNvPr>
        <xdr:cNvSpPr/>
      </xdr:nvSpPr>
      <xdr:spPr>
        <a:xfrm>
          <a:off x="9588500" y="1466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145497</xdr:rowOff>
    </xdr:from>
    <xdr:to>
      <xdr:col>55</xdr:col>
      <xdr:colOff>0</xdr:colOff>
      <xdr:row>85</xdr:row>
      <xdr:rowOff>146045</xdr:rowOff>
    </xdr:to>
    <xdr:cxnSp macro="">
      <xdr:nvCxnSpPr>
        <xdr:cNvPr id="360" name="直線コネクタ 359">
          <a:extLst>
            <a:ext uri="{FF2B5EF4-FFF2-40B4-BE49-F238E27FC236}">
              <a16:creationId xmlns:a16="http://schemas.microsoft.com/office/drawing/2014/main" id="{78FDC775-22CE-4FA2-B7A1-D02748562D6E}"/>
            </a:ext>
          </a:extLst>
        </xdr:cNvPr>
        <xdr:cNvCxnSpPr/>
      </xdr:nvCxnSpPr>
      <xdr:spPr>
        <a:xfrm>
          <a:off x="9639300" y="14718747"/>
          <a:ext cx="8382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95062</xdr:rowOff>
    </xdr:from>
    <xdr:to>
      <xdr:col>46</xdr:col>
      <xdr:colOff>38100</xdr:colOff>
      <xdr:row>86</xdr:row>
      <xdr:rowOff>25212</xdr:rowOff>
    </xdr:to>
    <xdr:sp macro="" textlink="">
      <xdr:nvSpPr>
        <xdr:cNvPr id="361" name="楕円 360">
          <a:extLst>
            <a:ext uri="{FF2B5EF4-FFF2-40B4-BE49-F238E27FC236}">
              <a16:creationId xmlns:a16="http://schemas.microsoft.com/office/drawing/2014/main" id="{AB61DD62-BC1B-4E9B-BF39-01E2959DEF77}"/>
            </a:ext>
          </a:extLst>
        </xdr:cNvPr>
        <xdr:cNvSpPr/>
      </xdr:nvSpPr>
      <xdr:spPr>
        <a:xfrm>
          <a:off x="8699500" y="1466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145497</xdr:rowOff>
    </xdr:from>
    <xdr:to>
      <xdr:col>50</xdr:col>
      <xdr:colOff>114300</xdr:colOff>
      <xdr:row>85</xdr:row>
      <xdr:rowOff>145862</xdr:rowOff>
    </xdr:to>
    <xdr:cxnSp macro="">
      <xdr:nvCxnSpPr>
        <xdr:cNvPr id="362" name="直線コネクタ 361">
          <a:extLst>
            <a:ext uri="{FF2B5EF4-FFF2-40B4-BE49-F238E27FC236}">
              <a16:creationId xmlns:a16="http://schemas.microsoft.com/office/drawing/2014/main" id="{709FBB9D-19DA-46D7-88FC-7A2861733A57}"/>
            </a:ext>
          </a:extLst>
        </xdr:cNvPr>
        <xdr:cNvCxnSpPr/>
      </xdr:nvCxnSpPr>
      <xdr:spPr>
        <a:xfrm flipV="1">
          <a:off x="8750300" y="14718747"/>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94742</xdr:rowOff>
    </xdr:from>
    <xdr:to>
      <xdr:col>41</xdr:col>
      <xdr:colOff>101600</xdr:colOff>
      <xdr:row>86</xdr:row>
      <xdr:rowOff>24892</xdr:rowOff>
    </xdr:to>
    <xdr:sp macro="" textlink="">
      <xdr:nvSpPr>
        <xdr:cNvPr id="363" name="楕円 362">
          <a:extLst>
            <a:ext uri="{FF2B5EF4-FFF2-40B4-BE49-F238E27FC236}">
              <a16:creationId xmlns:a16="http://schemas.microsoft.com/office/drawing/2014/main" id="{50C521F2-40A4-4F84-BD85-72367445C5EB}"/>
            </a:ext>
          </a:extLst>
        </xdr:cNvPr>
        <xdr:cNvSpPr/>
      </xdr:nvSpPr>
      <xdr:spPr>
        <a:xfrm>
          <a:off x="7810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145542</xdr:rowOff>
    </xdr:from>
    <xdr:to>
      <xdr:col>45</xdr:col>
      <xdr:colOff>177800</xdr:colOff>
      <xdr:row>85</xdr:row>
      <xdr:rowOff>145862</xdr:rowOff>
    </xdr:to>
    <xdr:cxnSp macro="">
      <xdr:nvCxnSpPr>
        <xdr:cNvPr id="364" name="直線コネクタ 363">
          <a:extLst>
            <a:ext uri="{FF2B5EF4-FFF2-40B4-BE49-F238E27FC236}">
              <a16:creationId xmlns:a16="http://schemas.microsoft.com/office/drawing/2014/main" id="{AE7501D6-0CC9-4C8D-A6C3-F85FC11B4BC4}"/>
            </a:ext>
          </a:extLst>
        </xdr:cNvPr>
        <xdr:cNvCxnSpPr/>
      </xdr:nvCxnSpPr>
      <xdr:spPr>
        <a:xfrm>
          <a:off x="7861300" y="14718792"/>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94879</xdr:rowOff>
    </xdr:from>
    <xdr:to>
      <xdr:col>36</xdr:col>
      <xdr:colOff>165100</xdr:colOff>
      <xdr:row>86</xdr:row>
      <xdr:rowOff>25029</xdr:rowOff>
    </xdr:to>
    <xdr:sp macro="" textlink="">
      <xdr:nvSpPr>
        <xdr:cNvPr id="365" name="楕円 364">
          <a:extLst>
            <a:ext uri="{FF2B5EF4-FFF2-40B4-BE49-F238E27FC236}">
              <a16:creationId xmlns:a16="http://schemas.microsoft.com/office/drawing/2014/main" id="{75631730-CE4F-40EE-84B3-5D109AB2A7BF}"/>
            </a:ext>
          </a:extLst>
        </xdr:cNvPr>
        <xdr:cNvSpPr/>
      </xdr:nvSpPr>
      <xdr:spPr>
        <a:xfrm>
          <a:off x="6921500" y="1466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145542</xdr:rowOff>
    </xdr:from>
    <xdr:to>
      <xdr:col>41</xdr:col>
      <xdr:colOff>50800</xdr:colOff>
      <xdr:row>85</xdr:row>
      <xdr:rowOff>145679</xdr:rowOff>
    </xdr:to>
    <xdr:cxnSp macro="">
      <xdr:nvCxnSpPr>
        <xdr:cNvPr id="366" name="直線コネクタ 365">
          <a:extLst>
            <a:ext uri="{FF2B5EF4-FFF2-40B4-BE49-F238E27FC236}">
              <a16:creationId xmlns:a16="http://schemas.microsoft.com/office/drawing/2014/main" id="{F3944387-3B5C-4924-B7E9-AC4B16F49985}"/>
            </a:ext>
          </a:extLst>
        </xdr:cNvPr>
        <xdr:cNvCxnSpPr/>
      </xdr:nvCxnSpPr>
      <xdr:spPr>
        <a:xfrm flipV="1">
          <a:off x="6972300" y="14718792"/>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21871</xdr:rowOff>
    </xdr:from>
    <xdr:ext cx="469744" cy="259045"/>
    <xdr:sp macro="" textlink="">
      <xdr:nvSpPr>
        <xdr:cNvPr id="367" name="n_1aveValue【公営住宅】&#10;一人当たり面積">
          <a:extLst>
            <a:ext uri="{FF2B5EF4-FFF2-40B4-BE49-F238E27FC236}">
              <a16:creationId xmlns:a16="http://schemas.microsoft.com/office/drawing/2014/main" id="{DBD0B637-30C6-46A6-9D98-A03AA6523F1C}"/>
            </a:ext>
          </a:extLst>
        </xdr:cNvPr>
        <xdr:cNvSpPr txBox="1"/>
      </xdr:nvSpPr>
      <xdr:spPr>
        <a:xfrm>
          <a:off x="9391727" y="1476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23243</xdr:rowOff>
    </xdr:from>
    <xdr:ext cx="469744" cy="259045"/>
    <xdr:sp macro="" textlink="">
      <xdr:nvSpPr>
        <xdr:cNvPr id="368" name="n_2aveValue【公営住宅】&#10;一人当たり面積">
          <a:extLst>
            <a:ext uri="{FF2B5EF4-FFF2-40B4-BE49-F238E27FC236}">
              <a16:creationId xmlns:a16="http://schemas.microsoft.com/office/drawing/2014/main" id="{D48D23C3-76D2-4EDB-B87E-D2DF291411CD}"/>
            </a:ext>
          </a:extLst>
        </xdr:cNvPr>
        <xdr:cNvSpPr txBox="1"/>
      </xdr:nvSpPr>
      <xdr:spPr>
        <a:xfrm>
          <a:off x="8515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21734</xdr:rowOff>
    </xdr:from>
    <xdr:ext cx="469744" cy="259045"/>
    <xdr:sp macro="" textlink="">
      <xdr:nvSpPr>
        <xdr:cNvPr id="369" name="n_3aveValue【公営住宅】&#10;一人当たり面積">
          <a:extLst>
            <a:ext uri="{FF2B5EF4-FFF2-40B4-BE49-F238E27FC236}">
              <a16:creationId xmlns:a16="http://schemas.microsoft.com/office/drawing/2014/main" id="{C0221749-EB96-47BE-AC0E-15ACB5D77704}"/>
            </a:ext>
          </a:extLst>
        </xdr:cNvPr>
        <xdr:cNvSpPr txBox="1"/>
      </xdr:nvSpPr>
      <xdr:spPr>
        <a:xfrm>
          <a:off x="7626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23105</xdr:rowOff>
    </xdr:from>
    <xdr:ext cx="469744" cy="259045"/>
    <xdr:sp macro="" textlink="">
      <xdr:nvSpPr>
        <xdr:cNvPr id="370" name="n_4aveValue【公営住宅】&#10;一人当たり面積">
          <a:extLst>
            <a:ext uri="{FF2B5EF4-FFF2-40B4-BE49-F238E27FC236}">
              <a16:creationId xmlns:a16="http://schemas.microsoft.com/office/drawing/2014/main" id="{F7E91D8C-21AC-42E2-AC96-B26CA29FED45}"/>
            </a:ext>
          </a:extLst>
        </xdr:cNvPr>
        <xdr:cNvSpPr txBox="1"/>
      </xdr:nvSpPr>
      <xdr:spPr>
        <a:xfrm>
          <a:off x="6737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41374</xdr:rowOff>
    </xdr:from>
    <xdr:ext cx="469744" cy="259045"/>
    <xdr:sp macro="" textlink="">
      <xdr:nvSpPr>
        <xdr:cNvPr id="371" name="n_1mainValue【公営住宅】&#10;一人当たり面積">
          <a:extLst>
            <a:ext uri="{FF2B5EF4-FFF2-40B4-BE49-F238E27FC236}">
              <a16:creationId xmlns:a16="http://schemas.microsoft.com/office/drawing/2014/main" id="{0FD17F70-EB92-40D0-A115-608A959A58F0}"/>
            </a:ext>
          </a:extLst>
        </xdr:cNvPr>
        <xdr:cNvSpPr txBox="1"/>
      </xdr:nvSpPr>
      <xdr:spPr>
        <a:xfrm>
          <a:off x="9391727" y="1444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41739</xdr:rowOff>
    </xdr:from>
    <xdr:ext cx="469744" cy="259045"/>
    <xdr:sp macro="" textlink="">
      <xdr:nvSpPr>
        <xdr:cNvPr id="372" name="n_2mainValue【公営住宅】&#10;一人当たり面積">
          <a:extLst>
            <a:ext uri="{FF2B5EF4-FFF2-40B4-BE49-F238E27FC236}">
              <a16:creationId xmlns:a16="http://schemas.microsoft.com/office/drawing/2014/main" id="{3FAD133A-B715-4471-94F6-41DB4DB0B745}"/>
            </a:ext>
          </a:extLst>
        </xdr:cNvPr>
        <xdr:cNvSpPr txBox="1"/>
      </xdr:nvSpPr>
      <xdr:spPr>
        <a:xfrm>
          <a:off x="8515427" y="144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41419</xdr:rowOff>
    </xdr:from>
    <xdr:ext cx="469744" cy="259045"/>
    <xdr:sp macro="" textlink="">
      <xdr:nvSpPr>
        <xdr:cNvPr id="373" name="n_3mainValue【公営住宅】&#10;一人当たり面積">
          <a:extLst>
            <a:ext uri="{FF2B5EF4-FFF2-40B4-BE49-F238E27FC236}">
              <a16:creationId xmlns:a16="http://schemas.microsoft.com/office/drawing/2014/main" id="{A3EA49ED-C67F-4DFE-8657-907D69F4A9B5}"/>
            </a:ext>
          </a:extLst>
        </xdr:cNvPr>
        <xdr:cNvSpPr txBox="1"/>
      </xdr:nvSpPr>
      <xdr:spPr>
        <a:xfrm>
          <a:off x="7626427" y="1444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41556</xdr:rowOff>
    </xdr:from>
    <xdr:ext cx="469744" cy="259045"/>
    <xdr:sp macro="" textlink="">
      <xdr:nvSpPr>
        <xdr:cNvPr id="374" name="n_4mainValue【公営住宅】&#10;一人当たり面積">
          <a:extLst>
            <a:ext uri="{FF2B5EF4-FFF2-40B4-BE49-F238E27FC236}">
              <a16:creationId xmlns:a16="http://schemas.microsoft.com/office/drawing/2014/main" id="{00ACD062-0E22-435F-ADB7-0963D7417C58}"/>
            </a:ext>
          </a:extLst>
        </xdr:cNvPr>
        <xdr:cNvSpPr txBox="1"/>
      </xdr:nvSpPr>
      <xdr:spPr>
        <a:xfrm>
          <a:off x="6737427" y="1444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5A8C44E2-88B5-4F37-B4B9-FC0992DAAFC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C17C376-991D-4A67-8C10-89E0C7C9C84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6BE6C2A0-5A27-4B29-9385-D604088F1F1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305A06CB-3C55-4FAF-AE51-CCF7ACC198E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C1A10903-8C7A-4C5B-A86E-70B3FBC4431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F97957FB-7715-4669-951D-E1D418A3E44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89DCC787-A24C-4635-BDA8-7D1424AE2CD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A573235-69F2-4C4C-9773-573B8C490FF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882C16A6-A527-4A3C-8AA6-782DD46D01B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1A71BEEE-1DBB-4610-B732-C6D7033E191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7571D04C-1A56-4A85-B89B-02223411131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B56483DF-AA31-44F3-958A-8F3319A135E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2EF09BF6-F960-46C2-948F-ACF4A2D8DF8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7F2A7B5C-A49D-40CB-8584-D1DCD7E0F6A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9A67E898-42DF-407D-9361-360EA56808D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C18CC9F8-B707-4BDF-9DBD-82BAA244994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4E7EC0D4-B429-4D16-96D3-417E4785ADB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543421CD-A642-413D-9783-84383071598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61585547-4B6D-43E3-AF45-6D0CD4D19DB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BAD53938-50C1-4F88-BD7C-11BDF52E584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89090FEE-ABC6-4D1F-B163-5D2505BA0A1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CBD435E-3CA6-4818-845D-C79D1A416F2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D36D5A3B-82B4-4209-8CA7-4FE5568E75B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93E6536F-14B1-43E4-A827-12BC6FDA2EA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B4E2CC52-51FC-472A-B6EA-7858AC3C9C1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108</xdr:row>
      <xdr:rowOff>166007</xdr:rowOff>
    </xdr:to>
    <xdr:cxnSp macro="">
      <xdr:nvCxnSpPr>
        <xdr:cNvPr id="400" name="直線コネクタ 399">
          <a:extLst>
            <a:ext uri="{FF2B5EF4-FFF2-40B4-BE49-F238E27FC236}">
              <a16:creationId xmlns:a16="http://schemas.microsoft.com/office/drawing/2014/main" id="{CAFEDD2E-10C2-42DF-9C98-2B41156602B8}"/>
            </a:ext>
          </a:extLst>
        </xdr:cNvPr>
        <xdr:cNvCxnSpPr/>
      </xdr:nvCxnSpPr>
      <xdr:spPr>
        <a:xfrm flipV="1">
          <a:off x="4634865" y="17160784"/>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BC7F55E3-BC82-441E-AFFF-1A122CFBFE2E}"/>
            </a:ext>
          </a:extLst>
        </xdr:cNvPr>
        <xdr:cNvSpPr txBox="1"/>
      </xdr:nvSpPr>
      <xdr:spPr>
        <a:xfrm>
          <a:off x="4673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402" name="直線コネクタ 401">
          <a:extLst>
            <a:ext uri="{FF2B5EF4-FFF2-40B4-BE49-F238E27FC236}">
              <a16:creationId xmlns:a16="http://schemas.microsoft.com/office/drawing/2014/main" id="{A1D47569-71AE-45A5-B67F-5A5A8D57DA85}"/>
            </a:ext>
          </a:extLst>
        </xdr:cNvPr>
        <xdr:cNvCxnSpPr/>
      </xdr:nvCxnSpPr>
      <xdr:spPr>
        <a:xfrm>
          <a:off x="4546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403" name="【港湾・漁港】&#10;有形固定資産減価償却率最大値テキスト">
          <a:extLst>
            <a:ext uri="{FF2B5EF4-FFF2-40B4-BE49-F238E27FC236}">
              <a16:creationId xmlns:a16="http://schemas.microsoft.com/office/drawing/2014/main" id="{E064F203-E17C-47B9-B9F6-80E74CD63A53}"/>
            </a:ext>
          </a:extLst>
        </xdr:cNvPr>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404" name="直線コネクタ 403">
          <a:extLst>
            <a:ext uri="{FF2B5EF4-FFF2-40B4-BE49-F238E27FC236}">
              <a16:creationId xmlns:a16="http://schemas.microsoft.com/office/drawing/2014/main" id="{63235B06-9234-4A8D-ACE7-54B0253BE7F9}"/>
            </a:ext>
          </a:extLst>
        </xdr:cNvPr>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59345</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35B2889D-30D1-45B0-B6E9-6CCCE0B90784}"/>
            </a:ext>
          </a:extLst>
        </xdr:cNvPr>
        <xdr:cNvSpPr txBox="1"/>
      </xdr:nvSpPr>
      <xdr:spPr>
        <a:xfrm>
          <a:off x="4673600" y="18061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80918</xdr:rowOff>
    </xdr:from>
    <xdr:to>
      <xdr:col>24</xdr:col>
      <xdr:colOff>114300</xdr:colOff>
      <xdr:row>106</xdr:row>
      <xdr:rowOff>11068</xdr:rowOff>
    </xdr:to>
    <xdr:sp macro="" textlink="">
      <xdr:nvSpPr>
        <xdr:cNvPr id="406" name="フローチャート: 判断 405">
          <a:extLst>
            <a:ext uri="{FF2B5EF4-FFF2-40B4-BE49-F238E27FC236}">
              <a16:creationId xmlns:a16="http://schemas.microsoft.com/office/drawing/2014/main" id="{90B8C687-55DC-4715-BEDC-A874A4E8872F}"/>
            </a:ext>
          </a:extLst>
        </xdr:cNvPr>
        <xdr:cNvSpPr/>
      </xdr:nvSpPr>
      <xdr:spPr>
        <a:xfrm>
          <a:off x="45847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407" name="フローチャート: 判断 406">
          <a:extLst>
            <a:ext uri="{FF2B5EF4-FFF2-40B4-BE49-F238E27FC236}">
              <a16:creationId xmlns:a16="http://schemas.microsoft.com/office/drawing/2014/main" id="{6B83F4D9-5029-431B-8888-72A4A88D4692}"/>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159294</xdr:rowOff>
    </xdr:from>
    <xdr:to>
      <xdr:col>15</xdr:col>
      <xdr:colOff>101600</xdr:colOff>
      <xdr:row>105</xdr:row>
      <xdr:rowOff>89444</xdr:rowOff>
    </xdr:to>
    <xdr:sp macro="" textlink="">
      <xdr:nvSpPr>
        <xdr:cNvPr id="408" name="フローチャート: 判断 407">
          <a:extLst>
            <a:ext uri="{FF2B5EF4-FFF2-40B4-BE49-F238E27FC236}">
              <a16:creationId xmlns:a16="http://schemas.microsoft.com/office/drawing/2014/main" id="{C6FA2997-CB3B-46B2-9EA6-ADBF9016AAF1}"/>
            </a:ext>
          </a:extLst>
        </xdr:cNvPr>
        <xdr:cNvSpPr/>
      </xdr:nvSpPr>
      <xdr:spPr>
        <a:xfrm>
          <a:off x="2857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121738</xdr:rowOff>
    </xdr:from>
    <xdr:to>
      <xdr:col>10</xdr:col>
      <xdr:colOff>165100</xdr:colOff>
      <xdr:row>105</xdr:row>
      <xdr:rowOff>51888</xdr:rowOff>
    </xdr:to>
    <xdr:sp macro="" textlink="">
      <xdr:nvSpPr>
        <xdr:cNvPr id="409" name="フローチャート: 判断 408">
          <a:extLst>
            <a:ext uri="{FF2B5EF4-FFF2-40B4-BE49-F238E27FC236}">
              <a16:creationId xmlns:a16="http://schemas.microsoft.com/office/drawing/2014/main" id="{9D10A96B-2AA5-497B-90B1-BF54AAFDD56B}"/>
            </a:ext>
          </a:extLst>
        </xdr:cNvPr>
        <xdr:cNvSpPr/>
      </xdr:nvSpPr>
      <xdr:spPr>
        <a:xfrm>
          <a:off x="1968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95613</xdr:rowOff>
    </xdr:from>
    <xdr:to>
      <xdr:col>6</xdr:col>
      <xdr:colOff>38100</xdr:colOff>
      <xdr:row>105</xdr:row>
      <xdr:rowOff>25763</xdr:rowOff>
    </xdr:to>
    <xdr:sp macro="" textlink="">
      <xdr:nvSpPr>
        <xdr:cNvPr id="410" name="フローチャート: 判断 409">
          <a:extLst>
            <a:ext uri="{FF2B5EF4-FFF2-40B4-BE49-F238E27FC236}">
              <a16:creationId xmlns:a16="http://schemas.microsoft.com/office/drawing/2014/main" id="{25D67C86-0444-4B4E-84D5-425BE3B28988}"/>
            </a:ext>
          </a:extLst>
        </xdr:cNvPr>
        <xdr:cNvSpPr/>
      </xdr:nvSpPr>
      <xdr:spPr>
        <a:xfrm>
          <a:off x="1079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73F8147A-9CF6-409F-B06A-720073C15F0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E2C20A43-160A-487E-87EF-41C2A2EE6FA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16AB953A-0E41-44D7-A6D6-315350C21BD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AF64E56-D721-48C1-9317-3B9D4BAEF7A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186EE4A-8C33-41F8-A1A0-9331DAB4AF9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9071</xdr:rowOff>
    </xdr:from>
    <xdr:to>
      <xdr:col>24</xdr:col>
      <xdr:colOff>114300</xdr:colOff>
      <xdr:row>103</xdr:row>
      <xdr:rowOff>110671</xdr:rowOff>
    </xdr:to>
    <xdr:sp macro="" textlink="">
      <xdr:nvSpPr>
        <xdr:cNvPr id="416" name="楕円 415">
          <a:extLst>
            <a:ext uri="{FF2B5EF4-FFF2-40B4-BE49-F238E27FC236}">
              <a16:creationId xmlns:a16="http://schemas.microsoft.com/office/drawing/2014/main" id="{B739A7DD-37EB-455D-8265-9694E68FE842}"/>
            </a:ext>
          </a:extLst>
        </xdr:cNvPr>
        <xdr:cNvSpPr/>
      </xdr:nvSpPr>
      <xdr:spPr>
        <a:xfrm>
          <a:off x="458470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31948</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D1311AF1-47D4-456D-AB10-ABDCDB17518B}"/>
            </a:ext>
          </a:extLst>
        </xdr:cNvPr>
        <xdr:cNvSpPr txBox="1"/>
      </xdr:nvSpPr>
      <xdr:spPr>
        <a:xfrm>
          <a:off x="4673600" y="17519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146231</xdr:rowOff>
    </xdr:from>
    <xdr:to>
      <xdr:col>20</xdr:col>
      <xdr:colOff>38100</xdr:colOff>
      <xdr:row>103</xdr:row>
      <xdr:rowOff>76381</xdr:rowOff>
    </xdr:to>
    <xdr:sp macro="" textlink="">
      <xdr:nvSpPr>
        <xdr:cNvPr id="418" name="楕円 417">
          <a:extLst>
            <a:ext uri="{FF2B5EF4-FFF2-40B4-BE49-F238E27FC236}">
              <a16:creationId xmlns:a16="http://schemas.microsoft.com/office/drawing/2014/main" id="{2AEC9E9F-D5BE-4718-A000-85AE32239ACC}"/>
            </a:ext>
          </a:extLst>
        </xdr:cNvPr>
        <xdr:cNvSpPr/>
      </xdr:nvSpPr>
      <xdr:spPr>
        <a:xfrm>
          <a:off x="374650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25581</xdr:rowOff>
    </xdr:from>
    <xdr:to>
      <xdr:col>24</xdr:col>
      <xdr:colOff>63500</xdr:colOff>
      <xdr:row>103</xdr:row>
      <xdr:rowOff>59871</xdr:rowOff>
    </xdr:to>
    <xdr:cxnSp macro="">
      <xdr:nvCxnSpPr>
        <xdr:cNvPr id="419" name="直線コネクタ 418">
          <a:extLst>
            <a:ext uri="{FF2B5EF4-FFF2-40B4-BE49-F238E27FC236}">
              <a16:creationId xmlns:a16="http://schemas.microsoft.com/office/drawing/2014/main" id="{932FB2AF-CED5-4AD3-862A-4ADBE01AF759}"/>
            </a:ext>
          </a:extLst>
        </xdr:cNvPr>
        <xdr:cNvCxnSpPr/>
      </xdr:nvCxnSpPr>
      <xdr:spPr>
        <a:xfrm>
          <a:off x="3797300" y="1768493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113574</xdr:rowOff>
    </xdr:from>
    <xdr:to>
      <xdr:col>15</xdr:col>
      <xdr:colOff>101600</xdr:colOff>
      <xdr:row>103</xdr:row>
      <xdr:rowOff>43724</xdr:rowOff>
    </xdr:to>
    <xdr:sp macro="" textlink="">
      <xdr:nvSpPr>
        <xdr:cNvPr id="420" name="楕円 419">
          <a:extLst>
            <a:ext uri="{FF2B5EF4-FFF2-40B4-BE49-F238E27FC236}">
              <a16:creationId xmlns:a16="http://schemas.microsoft.com/office/drawing/2014/main" id="{8FAD058A-C77D-4862-9FC2-4117282CE544}"/>
            </a:ext>
          </a:extLst>
        </xdr:cNvPr>
        <xdr:cNvSpPr/>
      </xdr:nvSpPr>
      <xdr:spPr>
        <a:xfrm>
          <a:off x="2857500" y="1760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164374</xdr:rowOff>
    </xdr:from>
    <xdr:to>
      <xdr:col>19</xdr:col>
      <xdr:colOff>177800</xdr:colOff>
      <xdr:row>103</xdr:row>
      <xdr:rowOff>25581</xdr:rowOff>
    </xdr:to>
    <xdr:cxnSp macro="">
      <xdr:nvCxnSpPr>
        <xdr:cNvPr id="421" name="直線コネクタ 420">
          <a:extLst>
            <a:ext uri="{FF2B5EF4-FFF2-40B4-BE49-F238E27FC236}">
              <a16:creationId xmlns:a16="http://schemas.microsoft.com/office/drawing/2014/main" id="{8E8EAB85-3792-46EC-8B8A-B19902860F67}"/>
            </a:ext>
          </a:extLst>
        </xdr:cNvPr>
        <xdr:cNvCxnSpPr/>
      </xdr:nvCxnSpPr>
      <xdr:spPr>
        <a:xfrm>
          <a:off x="2908300" y="176522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80918</xdr:rowOff>
    </xdr:from>
    <xdr:to>
      <xdr:col>10</xdr:col>
      <xdr:colOff>165100</xdr:colOff>
      <xdr:row>103</xdr:row>
      <xdr:rowOff>11068</xdr:rowOff>
    </xdr:to>
    <xdr:sp macro="" textlink="">
      <xdr:nvSpPr>
        <xdr:cNvPr id="422" name="楕円 421">
          <a:extLst>
            <a:ext uri="{FF2B5EF4-FFF2-40B4-BE49-F238E27FC236}">
              <a16:creationId xmlns:a16="http://schemas.microsoft.com/office/drawing/2014/main" id="{2DFB96E4-4FFF-4F51-B59C-01517C1C8E14}"/>
            </a:ext>
          </a:extLst>
        </xdr:cNvPr>
        <xdr:cNvSpPr/>
      </xdr:nvSpPr>
      <xdr:spPr>
        <a:xfrm>
          <a:off x="1968500" y="175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131718</xdr:rowOff>
    </xdr:from>
    <xdr:to>
      <xdr:col>15</xdr:col>
      <xdr:colOff>50800</xdr:colOff>
      <xdr:row>102</xdr:row>
      <xdr:rowOff>164374</xdr:rowOff>
    </xdr:to>
    <xdr:cxnSp macro="">
      <xdr:nvCxnSpPr>
        <xdr:cNvPr id="423" name="直線コネクタ 422">
          <a:extLst>
            <a:ext uri="{FF2B5EF4-FFF2-40B4-BE49-F238E27FC236}">
              <a16:creationId xmlns:a16="http://schemas.microsoft.com/office/drawing/2014/main" id="{DA377770-C854-465B-8C45-EA344674E96E}"/>
            </a:ext>
          </a:extLst>
        </xdr:cNvPr>
        <xdr:cNvCxnSpPr/>
      </xdr:nvCxnSpPr>
      <xdr:spPr>
        <a:xfrm>
          <a:off x="2019300" y="1761961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67855</xdr:rowOff>
    </xdr:from>
    <xdr:to>
      <xdr:col>6</xdr:col>
      <xdr:colOff>38100</xdr:colOff>
      <xdr:row>102</xdr:row>
      <xdr:rowOff>169455</xdr:rowOff>
    </xdr:to>
    <xdr:sp macro="" textlink="">
      <xdr:nvSpPr>
        <xdr:cNvPr id="424" name="楕円 423">
          <a:extLst>
            <a:ext uri="{FF2B5EF4-FFF2-40B4-BE49-F238E27FC236}">
              <a16:creationId xmlns:a16="http://schemas.microsoft.com/office/drawing/2014/main" id="{AB852068-EA5B-48D9-9822-51C14B59DFD7}"/>
            </a:ext>
          </a:extLst>
        </xdr:cNvPr>
        <xdr:cNvSpPr/>
      </xdr:nvSpPr>
      <xdr:spPr>
        <a:xfrm>
          <a:off x="1079500" y="1755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118655</xdr:rowOff>
    </xdr:from>
    <xdr:to>
      <xdr:col>10</xdr:col>
      <xdr:colOff>114300</xdr:colOff>
      <xdr:row>102</xdr:row>
      <xdr:rowOff>131718</xdr:rowOff>
    </xdr:to>
    <xdr:cxnSp macro="">
      <xdr:nvCxnSpPr>
        <xdr:cNvPr id="425" name="直線コネクタ 424">
          <a:extLst>
            <a:ext uri="{FF2B5EF4-FFF2-40B4-BE49-F238E27FC236}">
              <a16:creationId xmlns:a16="http://schemas.microsoft.com/office/drawing/2014/main" id="{BF35720B-6B88-4A7F-A608-3B6917196D57}"/>
            </a:ext>
          </a:extLst>
        </xdr:cNvPr>
        <xdr:cNvCxnSpPr/>
      </xdr:nvCxnSpPr>
      <xdr:spPr>
        <a:xfrm>
          <a:off x="1130300" y="17606555"/>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129557</xdr:rowOff>
    </xdr:from>
    <xdr:ext cx="405111" cy="259045"/>
    <xdr:sp macro="" textlink="">
      <xdr:nvSpPr>
        <xdr:cNvPr id="426" name="n_1aveValue【港湾・漁港】&#10;有形固定資産減価償却率">
          <a:extLst>
            <a:ext uri="{FF2B5EF4-FFF2-40B4-BE49-F238E27FC236}">
              <a16:creationId xmlns:a16="http://schemas.microsoft.com/office/drawing/2014/main" id="{C01A147A-0E17-441E-B80F-C7B78C63D6A4}"/>
            </a:ext>
          </a:extLst>
        </xdr:cNvPr>
        <xdr:cNvSpPr txBox="1"/>
      </xdr:nvSpPr>
      <xdr:spPr>
        <a:xfrm>
          <a:off x="3582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80571</xdr:rowOff>
    </xdr:from>
    <xdr:ext cx="405111" cy="259045"/>
    <xdr:sp macro="" textlink="">
      <xdr:nvSpPr>
        <xdr:cNvPr id="427" name="n_2aveValue【港湾・漁港】&#10;有形固定資産減価償却率">
          <a:extLst>
            <a:ext uri="{FF2B5EF4-FFF2-40B4-BE49-F238E27FC236}">
              <a16:creationId xmlns:a16="http://schemas.microsoft.com/office/drawing/2014/main" id="{EAD10263-5E0A-475E-B19C-7936C7621E55}"/>
            </a:ext>
          </a:extLst>
        </xdr:cNvPr>
        <xdr:cNvSpPr txBox="1"/>
      </xdr:nvSpPr>
      <xdr:spPr>
        <a:xfrm>
          <a:off x="2705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43015</xdr:rowOff>
    </xdr:from>
    <xdr:ext cx="405111" cy="259045"/>
    <xdr:sp macro="" textlink="">
      <xdr:nvSpPr>
        <xdr:cNvPr id="428" name="n_3aveValue【港湾・漁港】&#10;有形固定資産減価償却率">
          <a:extLst>
            <a:ext uri="{FF2B5EF4-FFF2-40B4-BE49-F238E27FC236}">
              <a16:creationId xmlns:a16="http://schemas.microsoft.com/office/drawing/2014/main" id="{856A5788-59C4-457E-9D2B-3BA81DFC7813}"/>
            </a:ext>
          </a:extLst>
        </xdr:cNvPr>
        <xdr:cNvSpPr txBox="1"/>
      </xdr:nvSpPr>
      <xdr:spPr>
        <a:xfrm>
          <a:off x="1816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16890</xdr:rowOff>
    </xdr:from>
    <xdr:ext cx="405111" cy="259045"/>
    <xdr:sp macro="" textlink="">
      <xdr:nvSpPr>
        <xdr:cNvPr id="429" name="n_4aveValue【港湾・漁港】&#10;有形固定資産減価償却率">
          <a:extLst>
            <a:ext uri="{FF2B5EF4-FFF2-40B4-BE49-F238E27FC236}">
              <a16:creationId xmlns:a16="http://schemas.microsoft.com/office/drawing/2014/main" id="{6EA88391-9092-4BD0-AEAA-97E971CF4283}"/>
            </a:ext>
          </a:extLst>
        </xdr:cNvPr>
        <xdr:cNvSpPr txBox="1"/>
      </xdr:nvSpPr>
      <xdr:spPr>
        <a:xfrm>
          <a:off x="927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92908</xdr:rowOff>
    </xdr:from>
    <xdr:ext cx="405111" cy="259045"/>
    <xdr:sp macro="" textlink="">
      <xdr:nvSpPr>
        <xdr:cNvPr id="430" name="n_1mainValue【港湾・漁港】&#10;有形固定資産減価償却率">
          <a:extLst>
            <a:ext uri="{FF2B5EF4-FFF2-40B4-BE49-F238E27FC236}">
              <a16:creationId xmlns:a16="http://schemas.microsoft.com/office/drawing/2014/main" id="{A0893661-571D-4F3D-96B5-15F9F0C3A690}"/>
            </a:ext>
          </a:extLst>
        </xdr:cNvPr>
        <xdr:cNvSpPr txBox="1"/>
      </xdr:nvSpPr>
      <xdr:spPr>
        <a:xfrm>
          <a:off x="3582044" y="174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60251</xdr:rowOff>
    </xdr:from>
    <xdr:ext cx="405111" cy="259045"/>
    <xdr:sp macro="" textlink="">
      <xdr:nvSpPr>
        <xdr:cNvPr id="431" name="n_2mainValue【港湾・漁港】&#10;有形固定資産減価償却率">
          <a:extLst>
            <a:ext uri="{FF2B5EF4-FFF2-40B4-BE49-F238E27FC236}">
              <a16:creationId xmlns:a16="http://schemas.microsoft.com/office/drawing/2014/main" id="{ECA525E1-0C5D-44C1-93A0-777F86FAA33D}"/>
            </a:ext>
          </a:extLst>
        </xdr:cNvPr>
        <xdr:cNvSpPr txBox="1"/>
      </xdr:nvSpPr>
      <xdr:spPr>
        <a:xfrm>
          <a:off x="2705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27595</xdr:rowOff>
    </xdr:from>
    <xdr:ext cx="405111" cy="259045"/>
    <xdr:sp macro="" textlink="">
      <xdr:nvSpPr>
        <xdr:cNvPr id="432" name="n_3mainValue【港湾・漁港】&#10;有形固定資産減価償却率">
          <a:extLst>
            <a:ext uri="{FF2B5EF4-FFF2-40B4-BE49-F238E27FC236}">
              <a16:creationId xmlns:a16="http://schemas.microsoft.com/office/drawing/2014/main" id="{ABCD3C4B-C9D8-4860-A7AE-D873443952F0}"/>
            </a:ext>
          </a:extLst>
        </xdr:cNvPr>
        <xdr:cNvSpPr txBox="1"/>
      </xdr:nvSpPr>
      <xdr:spPr>
        <a:xfrm>
          <a:off x="1816744" y="1734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14532</xdr:rowOff>
    </xdr:from>
    <xdr:ext cx="405111" cy="259045"/>
    <xdr:sp macro="" textlink="">
      <xdr:nvSpPr>
        <xdr:cNvPr id="433" name="n_4mainValue【港湾・漁港】&#10;有形固定資産減価償却率">
          <a:extLst>
            <a:ext uri="{FF2B5EF4-FFF2-40B4-BE49-F238E27FC236}">
              <a16:creationId xmlns:a16="http://schemas.microsoft.com/office/drawing/2014/main" id="{84A940CC-2A00-4767-84A1-FF6EF7B54A23}"/>
            </a:ext>
          </a:extLst>
        </xdr:cNvPr>
        <xdr:cNvSpPr txBox="1"/>
      </xdr:nvSpPr>
      <xdr:spPr>
        <a:xfrm>
          <a:off x="927744" y="1733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B65823B5-2573-493F-9ADF-F8491B0A945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7AF79B44-A909-45B9-9689-2AD8FEF2E5F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30460681-C0A8-4C85-8FD8-43C6051B472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F1B4DD45-504B-48A3-BEE2-727D1F5ED0A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46A1B620-2336-4CC1-92C7-161EFF292A1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7C783699-4393-4B78-AB21-753A54F9907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B3C1518C-7665-4A00-8E53-5956DD01874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A17CFCFB-B988-4C53-B9D0-6DC65A8E6A9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FF117EE6-BAA2-4D85-97BE-9E3AD995BEC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E45AA318-31B9-4B97-A775-7A575CF4C29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07BAB259-E194-4214-B8AA-FC7FA89947EA}"/>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5" name="テキスト ボックス 444">
          <a:extLst>
            <a:ext uri="{FF2B5EF4-FFF2-40B4-BE49-F238E27FC236}">
              <a16:creationId xmlns:a16="http://schemas.microsoft.com/office/drawing/2014/main" id="{7007D396-C110-4C65-8427-66F9A3E1E255}"/>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E731ED27-E377-454B-AD9D-77B0805635B5}"/>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7" name="テキスト ボックス 446">
          <a:extLst>
            <a:ext uri="{FF2B5EF4-FFF2-40B4-BE49-F238E27FC236}">
              <a16:creationId xmlns:a16="http://schemas.microsoft.com/office/drawing/2014/main" id="{40E906C0-93A0-4B39-90F4-852C7DF73FF3}"/>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7CD85EE3-4CDE-4436-B92C-EA99968DAF51}"/>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9" name="テキスト ボックス 448">
          <a:extLst>
            <a:ext uri="{FF2B5EF4-FFF2-40B4-BE49-F238E27FC236}">
              <a16:creationId xmlns:a16="http://schemas.microsoft.com/office/drawing/2014/main" id="{9337DA58-0205-45D2-B466-3633723B5DCA}"/>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548EE271-8370-4E74-A072-4B62136C603F}"/>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1" name="テキスト ボックス 450">
          <a:extLst>
            <a:ext uri="{FF2B5EF4-FFF2-40B4-BE49-F238E27FC236}">
              <a16:creationId xmlns:a16="http://schemas.microsoft.com/office/drawing/2014/main" id="{3B2196AC-2A6B-4388-852E-C5C43404ABB3}"/>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5E63AD5F-5C1A-4024-9186-4758E4332E1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3" name="テキスト ボックス 452">
          <a:extLst>
            <a:ext uri="{FF2B5EF4-FFF2-40B4-BE49-F238E27FC236}">
              <a16:creationId xmlns:a16="http://schemas.microsoft.com/office/drawing/2014/main" id="{DAA6B983-5C4F-4537-BBED-61C83ADEB2DB}"/>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57844E50-C0C7-48A6-8477-87CB80B01F5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42067</xdr:rowOff>
    </xdr:from>
    <xdr:to>
      <xdr:col>54</xdr:col>
      <xdr:colOff>189865</xdr:colOff>
      <xdr:row>108</xdr:row>
      <xdr:rowOff>76166</xdr:rowOff>
    </xdr:to>
    <xdr:cxnSp macro="">
      <xdr:nvCxnSpPr>
        <xdr:cNvPr id="455" name="直線コネクタ 454">
          <a:extLst>
            <a:ext uri="{FF2B5EF4-FFF2-40B4-BE49-F238E27FC236}">
              <a16:creationId xmlns:a16="http://schemas.microsoft.com/office/drawing/2014/main" id="{E7D60454-0A3E-4948-B18F-ACBE7F04841D}"/>
            </a:ext>
          </a:extLst>
        </xdr:cNvPr>
        <xdr:cNvCxnSpPr/>
      </xdr:nvCxnSpPr>
      <xdr:spPr>
        <a:xfrm flipV="1">
          <a:off x="10476865" y="17187067"/>
          <a:ext cx="0" cy="140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6" name="【港湾・漁港】&#10;一人当たり有形固定資産（償却資産）額最小値テキスト">
          <a:extLst>
            <a:ext uri="{FF2B5EF4-FFF2-40B4-BE49-F238E27FC236}">
              <a16:creationId xmlns:a16="http://schemas.microsoft.com/office/drawing/2014/main" id="{7A3D231D-B85D-4522-9003-8C5CAB0A4415}"/>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7" name="直線コネクタ 456">
          <a:extLst>
            <a:ext uri="{FF2B5EF4-FFF2-40B4-BE49-F238E27FC236}">
              <a16:creationId xmlns:a16="http://schemas.microsoft.com/office/drawing/2014/main" id="{8ACB0FFF-9646-47F2-97AF-DFDFE7EEE267}"/>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160194</xdr:rowOff>
    </xdr:from>
    <xdr:ext cx="690189" cy="259045"/>
    <xdr:sp macro="" textlink="">
      <xdr:nvSpPr>
        <xdr:cNvPr id="458" name="【港湾・漁港】&#10;一人当たり有形固定資産（償却資産）額最大値テキスト">
          <a:extLst>
            <a:ext uri="{FF2B5EF4-FFF2-40B4-BE49-F238E27FC236}">
              <a16:creationId xmlns:a16="http://schemas.microsoft.com/office/drawing/2014/main" id="{86499C7F-B640-459F-A7BF-8604E98B8F43}"/>
            </a:ext>
          </a:extLst>
        </xdr:cNvPr>
        <xdr:cNvSpPr txBox="1"/>
      </xdr:nvSpPr>
      <xdr:spPr>
        <a:xfrm>
          <a:off x="10515600" y="16962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42067</xdr:rowOff>
    </xdr:from>
    <xdr:to>
      <xdr:col>55</xdr:col>
      <xdr:colOff>88900</xdr:colOff>
      <xdr:row>100</xdr:row>
      <xdr:rowOff>42067</xdr:rowOff>
    </xdr:to>
    <xdr:cxnSp macro="">
      <xdr:nvCxnSpPr>
        <xdr:cNvPr id="459" name="直線コネクタ 458">
          <a:extLst>
            <a:ext uri="{FF2B5EF4-FFF2-40B4-BE49-F238E27FC236}">
              <a16:creationId xmlns:a16="http://schemas.microsoft.com/office/drawing/2014/main" id="{82D5C8E9-AEEB-498D-9DB1-CD2206628CD5}"/>
            </a:ext>
          </a:extLst>
        </xdr:cNvPr>
        <xdr:cNvCxnSpPr/>
      </xdr:nvCxnSpPr>
      <xdr:spPr>
        <a:xfrm>
          <a:off x="10388600" y="1718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27973</xdr:rowOff>
    </xdr:from>
    <xdr:ext cx="599010" cy="259045"/>
    <xdr:sp macro="" textlink="">
      <xdr:nvSpPr>
        <xdr:cNvPr id="460" name="【港湾・漁港】&#10;一人当たり有形固定資産（償却資産）額平均値テキスト">
          <a:extLst>
            <a:ext uri="{FF2B5EF4-FFF2-40B4-BE49-F238E27FC236}">
              <a16:creationId xmlns:a16="http://schemas.microsoft.com/office/drawing/2014/main" id="{AEFC74E2-3CBC-442B-9150-14DDF760A37D}"/>
            </a:ext>
          </a:extLst>
        </xdr:cNvPr>
        <xdr:cNvSpPr txBox="1"/>
      </xdr:nvSpPr>
      <xdr:spPr>
        <a:xfrm>
          <a:off x="10515600" y="18201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5096</xdr:rowOff>
    </xdr:from>
    <xdr:to>
      <xdr:col>55</xdr:col>
      <xdr:colOff>50800</xdr:colOff>
      <xdr:row>107</xdr:row>
      <xdr:rowOff>106696</xdr:rowOff>
    </xdr:to>
    <xdr:sp macro="" textlink="">
      <xdr:nvSpPr>
        <xdr:cNvPr id="461" name="フローチャート: 判断 460">
          <a:extLst>
            <a:ext uri="{FF2B5EF4-FFF2-40B4-BE49-F238E27FC236}">
              <a16:creationId xmlns:a16="http://schemas.microsoft.com/office/drawing/2014/main" id="{5B4780A1-561F-405A-B8D1-DCBC74D5D2DA}"/>
            </a:ext>
          </a:extLst>
        </xdr:cNvPr>
        <xdr:cNvSpPr/>
      </xdr:nvSpPr>
      <xdr:spPr>
        <a:xfrm>
          <a:off x="104267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6423</xdr:rowOff>
    </xdr:from>
    <xdr:to>
      <xdr:col>50</xdr:col>
      <xdr:colOff>165100</xdr:colOff>
      <xdr:row>107</xdr:row>
      <xdr:rowOff>108023</xdr:rowOff>
    </xdr:to>
    <xdr:sp macro="" textlink="">
      <xdr:nvSpPr>
        <xdr:cNvPr id="462" name="フローチャート: 判断 461">
          <a:extLst>
            <a:ext uri="{FF2B5EF4-FFF2-40B4-BE49-F238E27FC236}">
              <a16:creationId xmlns:a16="http://schemas.microsoft.com/office/drawing/2014/main" id="{3011CA8D-95C6-4559-8CF1-6D407A5C8B2A}"/>
            </a:ext>
          </a:extLst>
        </xdr:cNvPr>
        <xdr:cNvSpPr/>
      </xdr:nvSpPr>
      <xdr:spPr>
        <a:xfrm>
          <a:off x="9588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42207</xdr:rowOff>
    </xdr:from>
    <xdr:to>
      <xdr:col>46</xdr:col>
      <xdr:colOff>38100</xdr:colOff>
      <xdr:row>107</xdr:row>
      <xdr:rowOff>143807</xdr:rowOff>
    </xdr:to>
    <xdr:sp macro="" textlink="">
      <xdr:nvSpPr>
        <xdr:cNvPr id="463" name="フローチャート: 判断 462">
          <a:extLst>
            <a:ext uri="{FF2B5EF4-FFF2-40B4-BE49-F238E27FC236}">
              <a16:creationId xmlns:a16="http://schemas.microsoft.com/office/drawing/2014/main" id="{92F8CA70-F0E3-4766-9143-9CDC38A95378}"/>
            </a:ext>
          </a:extLst>
        </xdr:cNvPr>
        <xdr:cNvSpPr/>
      </xdr:nvSpPr>
      <xdr:spPr>
        <a:xfrm>
          <a:off x="8699500" y="1838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47740</xdr:rowOff>
    </xdr:from>
    <xdr:to>
      <xdr:col>41</xdr:col>
      <xdr:colOff>101600</xdr:colOff>
      <xdr:row>107</xdr:row>
      <xdr:rowOff>149340</xdr:rowOff>
    </xdr:to>
    <xdr:sp macro="" textlink="">
      <xdr:nvSpPr>
        <xdr:cNvPr id="464" name="フローチャート: 判断 463">
          <a:extLst>
            <a:ext uri="{FF2B5EF4-FFF2-40B4-BE49-F238E27FC236}">
              <a16:creationId xmlns:a16="http://schemas.microsoft.com/office/drawing/2014/main" id="{FDF4E900-7280-40FC-A452-A1A29C205AFF}"/>
            </a:ext>
          </a:extLst>
        </xdr:cNvPr>
        <xdr:cNvSpPr/>
      </xdr:nvSpPr>
      <xdr:spPr>
        <a:xfrm>
          <a:off x="7810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33463</xdr:rowOff>
    </xdr:from>
    <xdr:to>
      <xdr:col>36</xdr:col>
      <xdr:colOff>165100</xdr:colOff>
      <xdr:row>107</xdr:row>
      <xdr:rowOff>135063</xdr:rowOff>
    </xdr:to>
    <xdr:sp macro="" textlink="">
      <xdr:nvSpPr>
        <xdr:cNvPr id="465" name="フローチャート: 判断 464">
          <a:extLst>
            <a:ext uri="{FF2B5EF4-FFF2-40B4-BE49-F238E27FC236}">
              <a16:creationId xmlns:a16="http://schemas.microsoft.com/office/drawing/2014/main" id="{40A9B473-C442-4F00-B715-A33BB2BD06AC}"/>
            </a:ext>
          </a:extLst>
        </xdr:cNvPr>
        <xdr:cNvSpPr/>
      </xdr:nvSpPr>
      <xdr:spPr>
        <a:xfrm>
          <a:off x="6921500" y="1837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5BB2157C-07C9-4670-AB14-4D55C67E105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1819806-901B-4E22-93FB-C74066D3276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6EA8CE6F-DEED-4BE9-BB8F-3ED67EF0DA9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CEB2712-A253-4D74-8472-09D660EEE99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90F73686-1F09-42A4-9A60-964704F7549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161158</xdr:rowOff>
    </xdr:from>
    <xdr:to>
      <xdr:col>55</xdr:col>
      <xdr:colOff>50800</xdr:colOff>
      <xdr:row>108</xdr:row>
      <xdr:rowOff>91308</xdr:rowOff>
    </xdr:to>
    <xdr:sp macro="" textlink="">
      <xdr:nvSpPr>
        <xdr:cNvPr id="471" name="楕円 470">
          <a:extLst>
            <a:ext uri="{FF2B5EF4-FFF2-40B4-BE49-F238E27FC236}">
              <a16:creationId xmlns:a16="http://schemas.microsoft.com/office/drawing/2014/main" id="{C4C7FCFC-B997-4262-98A5-E78B3A6D3837}"/>
            </a:ext>
          </a:extLst>
        </xdr:cNvPr>
        <xdr:cNvSpPr/>
      </xdr:nvSpPr>
      <xdr:spPr>
        <a:xfrm>
          <a:off x="10426700" y="1850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76085</xdr:rowOff>
    </xdr:from>
    <xdr:ext cx="534377" cy="259045"/>
    <xdr:sp macro="" textlink="">
      <xdr:nvSpPr>
        <xdr:cNvPr id="472" name="【港湾・漁港】&#10;一人当たり有形固定資産（償却資産）額該当値テキスト">
          <a:extLst>
            <a:ext uri="{FF2B5EF4-FFF2-40B4-BE49-F238E27FC236}">
              <a16:creationId xmlns:a16="http://schemas.microsoft.com/office/drawing/2014/main" id="{CAC8CFC5-1935-4DF0-AFDF-0C69C2BE68C3}"/>
            </a:ext>
          </a:extLst>
        </xdr:cNvPr>
        <xdr:cNvSpPr txBox="1"/>
      </xdr:nvSpPr>
      <xdr:spPr>
        <a:xfrm>
          <a:off x="10515600" y="1842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161573</xdr:rowOff>
    </xdr:from>
    <xdr:to>
      <xdr:col>50</xdr:col>
      <xdr:colOff>165100</xdr:colOff>
      <xdr:row>108</xdr:row>
      <xdr:rowOff>91723</xdr:rowOff>
    </xdr:to>
    <xdr:sp macro="" textlink="">
      <xdr:nvSpPr>
        <xdr:cNvPr id="473" name="楕円 472">
          <a:extLst>
            <a:ext uri="{FF2B5EF4-FFF2-40B4-BE49-F238E27FC236}">
              <a16:creationId xmlns:a16="http://schemas.microsoft.com/office/drawing/2014/main" id="{2647E672-4591-4DFD-82B1-F05DDE04960A}"/>
            </a:ext>
          </a:extLst>
        </xdr:cNvPr>
        <xdr:cNvSpPr/>
      </xdr:nvSpPr>
      <xdr:spPr>
        <a:xfrm>
          <a:off x="9588500" y="1850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40508</xdr:rowOff>
    </xdr:from>
    <xdr:to>
      <xdr:col>55</xdr:col>
      <xdr:colOff>0</xdr:colOff>
      <xdr:row>108</xdr:row>
      <xdr:rowOff>40923</xdr:rowOff>
    </xdr:to>
    <xdr:cxnSp macro="">
      <xdr:nvCxnSpPr>
        <xdr:cNvPr id="474" name="直線コネクタ 473">
          <a:extLst>
            <a:ext uri="{FF2B5EF4-FFF2-40B4-BE49-F238E27FC236}">
              <a16:creationId xmlns:a16="http://schemas.microsoft.com/office/drawing/2014/main" id="{DF3A9B4E-4709-4F76-AC01-F39E86DCF3BC}"/>
            </a:ext>
          </a:extLst>
        </xdr:cNvPr>
        <xdr:cNvCxnSpPr/>
      </xdr:nvCxnSpPr>
      <xdr:spPr>
        <a:xfrm flipV="1">
          <a:off x="9639300" y="18557108"/>
          <a:ext cx="838200" cy="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162189</xdr:rowOff>
    </xdr:from>
    <xdr:to>
      <xdr:col>46</xdr:col>
      <xdr:colOff>38100</xdr:colOff>
      <xdr:row>108</xdr:row>
      <xdr:rowOff>92339</xdr:rowOff>
    </xdr:to>
    <xdr:sp macro="" textlink="">
      <xdr:nvSpPr>
        <xdr:cNvPr id="475" name="楕円 474">
          <a:extLst>
            <a:ext uri="{FF2B5EF4-FFF2-40B4-BE49-F238E27FC236}">
              <a16:creationId xmlns:a16="http://schemas.microsoft.com/office/drawing/2014/main" id="{B213E663-58C2-457D-8E1F-AC3CA8E2B0C9}"/>
            </a:ext>
          </a:extLst>
        </xdr:cNvPr>
        <xdr:cNvSpPr/>
      </xdr:nvSpPr>
      <xdr:spPr>
        <a:xfrm>
          <a:off x="8699500" y="185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40923</xdr:rowOff>
    </xdr:from>
    <xdr:to>
      <xdr:col>50</xdr:col>
      <xdr:colOff>114300</xdr:colOff>
      <xdr:row>108</xdr:row>
      <xdr:rowOff>41539</xdr:rowOff>
    </xdr:to>
    <xdr:cxnSp macro="">
      <xdr:nvCxnSpPr>
        <xdr:cNvPr id="476" name="直線コネクタ 475">
          <a:extLst>
            <a:ext uri="{FF2B5EF4-FFF2-40B4-BE49-F238E27FC236}">
              <a16:creationId xmlns:a16="http://schemas.microsoft.com/office/drawing/2014/main" id="{11D7EA89-2C0E-4CC0-A261-05B64DD263A5}"/>
            </a:ext>
          </a:extLst>
        </xdr:cNvPr>
        <xdr:cNvCxnSpPr/>
      </xdr:nvCxnSpPr>
      <xdr:spPr>
        <a:xfrm flipV="1">
          <a:off x="8750300" y="18557523"/>
          <a:ext cx="889000" cy="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162666</xdr:rowOff>
    </xdr:from>
    <xdr:to>
      <xdr:col>41</xdr:col>
      <xdr:colOff>101600</xdr:colOff>
      <xdr:row>108</xdr:row>
      <xdr:rowOff>92816</xdr:rowOff>
    </xdr:to>
    <xdr:sp macro="" textlink="">
      <xdr:nvSpPr>
        <xdr:cNvPr id="477" name="楕円 476">
          <a:extLst>
            <a:ext uri="{FF2B5EF4-FFF2-40B4-BE49-F238E27FC236}">
              <a16:creationId xmlns:a16="http://schemas.microsoft.com/office/drawing/2014/main" id="{F839FF1A-B5A2-48D2-92AC-D8A0BF5F3135}"/>
            </a:ext>
          </a:extLst>
        </xdr:cNvPr>
        <xdr:cNvSpPr/>
      </xdr:nvSpPr>
      <xdr:spPr>
        <a:xfrm>
          <a:off x="7810500" y="1850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41539</xdr:rowOff>
    </xdr:from>
    <xdr:to>
      <xdr:col>45</xdr:col>
      <xdr:colOff>177800</xdr:colOff>
      <xdr:row>108</xdr:row>
      <xdr:rowOff>42016</xdr:rowOff>
    </xdr:to>
    <xdr:cxnSp macro="">
      <xdr:nvCxnSpPr>
        <xdr:cNvPr id="478" name="直線コネクタ 477">
          <a:extLst>
            <a:ext uri="{FF2B5EF4-FFF2-40B4-BE49-F238E27FC236}">
              <a16:creationId xmlns:a16="http://schemas.microsoft.com/office/drawing/2014/main" id="{4C899376-8C11-42D1-8947-3671999D8436}"/>
            </a:ext>
          </a:extLst>
        </xdr:cNvPr>
        <xdr:cNvCxnSpPr/>
      </xdr:nvCxnSpPr>
      <xdr:spPr>
        <a:xfrm flipV="1">
          <a:off x="7861300" y="18558139"/>
          <a:ext cx="8890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164123</xdr:rowOff>
    </xdr:from>
    <xdr:to>
      <xdr:col>36</xdr:col>
      <xdr:colOff>165100</xdr:colOff>
      <xdr:row>108</xdr:row>
      <xdr:rowOff>94273</xdr:rowOff>
    </xdr:to>
    <xdr:sp macro="" textlink="">
      <xdr:nvSpPr>
        <xdr:cNvPr id="479" name="楕円 478">
          <a:extLst>
            <a:ext uri="{FF2B5EF4-FFF2-40B4-BE49-F238E27FC236}">
              <a16:creationId xmlns:a16="http://schemas.microsoft.com/office/drawing/2014/main" id="{691BB59B-6BE1-4261-BE60-6F3C4C711823}"/>
            </a:ext>
          </a:extLst>
        </xdr:cNvPr>
        <xdr:cNvSpPr/>
      </xdr:nvSpPr>
      <xdr:spPr>
        <a:xfrm>
          <a:off x="6921500" y="1850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42016</xdr:rowOff>
    </xdr:from>
    <xdr:to>
      <xdr:col>41</xdr:col>
      <xdr:colOff>50800</xdr:colOff>
      <xdr:row>108</xdr:row>
      <xdr:rowOff>43473</xdr:rowOff>
    </xdr:to>
    <xdr:cxnSp macro="">
      <xdr:nvCxnSpPr>
        <xdr:cNvPr id="480" name="直線コネクタ 479">
          <a:extLst>
            <a:ext uri="{FF2B5EF4-FFF2-40B4-BE49-F238E27FC236}">
              <a16:creationId xmlns:a16="http://schemas.microsoft.com/office/drawing/2014/main" id="{507B3BBC-208C-4AF1-A83B-8DE49F8FEF71}"/>
            </a:ext>
          </a:extLst>
        </xdr:cNvPr>
        <xdr:cNvCxnSpPr/>
      </xdr:nvCxnSpPr>
      <xdr:spPr>
        <a:xfrm flipV="1">
          <a:off x="6972300" y="18558616"/>
          <a:ext cx="889000" cy="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124550</xdr:rowOff>
    </xdr:from>
    <xdr:ext cx="599010" cy="259045"/>
    <xdr:sp macro="" textlink="">
      <xdr:nvSpPr>
        <xdr:cNvPr id="481" name="n_1aveValue【港湾・漁港】&#10;一人当たり有形固定資産（償却資産）額">
          <a:extLst>
            <a:ext uri="{FF2B5EF4-FFF2-40B4-BE49-F238E27FC236}">
              <a16:creationId xmlns:a16="http://schemas.microsoft.com/office/drawing/2014/main" id="{7E8D122A-9135-4E1F-8A39-074A63297B50}"/>
            </a:ext>
          </a:extLst>
        </xdr:cNvPr>
        <xdr:cNvSpPr txBox="1"/>
      </xdr:nvSpPr>
      <xdr:spPr>
        <a:xfrm>
          <a:off x="9327095" y="181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160334</xdr:rowOff>
    </xdr:from>
    <xdr:ext cx="599010" cy="259045"/>
    <xdr:sp macro="" textlink="">
      <xdr:nvSpPr>
        <xdr:cNvPr id="482" name="n_2aveValue【港湾・漁港】&#10;一人当たり有形固定資産（償却資産）額">
          <a:extLst>
            <a:ext uri="{FF2B5EF4-FFF2-40B4-BE49-F238E27FC236}">
              <a16:creationId xmlns:a16="http://schemas.microsoft.com/office/drawing/2014/main" id="{8E307BBE-5DF0-4B62-B4E1-451931B32713}"/>
            </a:ext>
          </a:extLst>
        </xdr:cNvPr>
        <xdr:cNvSpPr txBox="1"/>
      </xdr:nvSpPr>
      <xdr:spPr>
        <a:xfrm>
          <a:off x="8450795" y="18162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165867</xdr:rowOff>
    </xdr:from>
    <xdr:ext cx="599010" cy="259045"/>
    <xdr:sp macro="" textlink="">
      <xdr:nvSpPr>
        <xdr:cNvPr id="483" name="n_3aveValue【港湾・漁港】&#10;一人当たり有形固定資産（償却資産）額">
          <a:extLst>
            <a:ext uri="{FF2B5EF4-FFF2-40B4-BE49-F238E27FC236}">
              <a16:creationId xmlns:a16="http://schemas.microsoft.com/office/drawing/2014/main" id="{70F5CF01-DAE0-4910-B644-BB17D7269490}"/>
            </a:ext>
          </a:extLst>
        </xdr:cNvPr>
        <xdr:cNvSpPr txBox="1"/>
      </xdr:nvSpPr>
      <xdr:spPr>
        <a:xfrm>
          <a:off x="7561795" y="181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151590</xdr:rowOff>
    </xdr:from>
    <xdr:ext cx="599010" cy="259045"/>
    <xdr:sp macro="" textlink="">
      <xdr:nvSpPr>
        <xdr:cNvPr id="484" name="n_4aveValue【港湾・漁港】&#10;一人当たり有形固定資産（償却資産）額">
          <a:extLst>
            <a:ext uri="{FF2B5EF4-FFF2-40B4-BE49-F238E27FC236}">
              <a16:creationId xmlns:a16="http://schemas.microsoft.com/office/drawing/2014/main" id="{B0E4CCE8-EAA5-4B41-B0F8-54AAF4B5F389}"/>
            </a:ext>
          </a:extLst>
        </xdr:cNvPr>
        <xdr:cNvSpPr txBox="1"/>
      </xdr:nvSpPr>
      <xdr:spPr>
        <a:xfrm>
          <a:off x="6672795" y="1815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82850</xdr:rowOff>
    </xdr:from>
    <xdr:ext cx="534377" cy="259045"/>
    <xdr:sp macro="" textlink="">
      <xdr:nvSpPr>
        <xdr:cNvPr id="485" name="n_1mainValue【港湾・漁港】&#10;一人当たり有形固定資産（償却資産）額">
          <a:extLst>
            <a:ext uri="{FF2B5EF4-FFF2-40B4-BE49-F238E27FC236}">
              <a16:creationId xmlns:a16="http://schemas.microsoft.com/office/drawing/2014/main" id="{72436C83-8A1F-49A8-BF47-CAA3B8FD5AA6}"/>
            </a:ext>
          </a:extLst>
        </xdr:cNvPr>
        <xdr:cNvSpPr txBox="1"/>
      </xdr:nvSpPr>
      <xdr:spPr>
        <a:xfrm>
          <a:off x="9359411" y="1859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83466</xdr:rowOff>
    </xdr:from>
    <xdr:ext cx="534377" cy="259045"/>
    <xdr:sp macro="" textlink="">
      <xdr:nvSpPr>
        <xdr:cNvPr id="486" name="n_2mainValue【港湾・漁港】&#10;一人当たり有形固定資産（償却資産）額">
          <a:extLst>
            <a:ext uri="{FF2B5EF4-FFF2-40B4-BE49-F238E27FC236}">
              <a16:creationId xmlns:a16="http://schemas.microsoft.com/office/drawing/2014/main" id="{1EEB4377-929F-4779-AC7A-030F86448535}"/>
            </a:ext>
          </a:extLst>
        </xdr:cNvPr>
        <xdr:cNvSpPr txBox="1"/>
      </xdr:nvSpPr>
      <xdr:spPr>
        <a:xfrm>
          <a:off x="8483111" y="1860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83943</xdr:rowOff>
    </xdr:from>
    <xdr:ext cx="534377" cy="259045"/>
    <xdr:sp macro="" textlink="">
      <xdr:nvSpPr>
        <xdr:cNvPr id="487" name="n_3mainValue【港湾・漁港】&#10;一人当たり有形固定資産（償却資産）額">
          <a:extLst>
            <a:ext uri="{FF2B5EF4-FFF2-40B4-BE49-F238E27FC236}">
              <a16:creationId xmlns:a16="http://schemas.microsoft.com/office/drawing/2014/main" id="{C12020CC-3610-4445-A1F6-CDDE9DB81C68}"/>
            </a:ext>
          </a:extLst>
        </xdr:cNvPr>
        <xdr:cNvSpPr txBox="1"/>
      </xdr:nvSpPr>
      <xdr:spPr>
        <a:xfrm>
          <a:off x="7594111" y="1860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85400</xdr:rowOff>
    </xdr:from>
    <xdr:ext cx="534377" cy="259045"/>
    <xdr:sp macro="" textlink="">
      <xdr:nvSpPr>
        <xdr:cNvPr id="488" name="n_4mainValue【港湾・漁港】&#10;一人当たり有形固定資産（償却資産）額">
          <a:extLst>
            <a:ext uri="{FF2B5EF4-FFF2-40B4-BE49-F238E27FC236}">
              <a16:creationId xmlns:a16="http://schemas.microsoft.com/office/drawing/2014/main" id="{975FD284-263F-47A4-82C9-ED0018ADC1D5}"/>
            </a:ext>
          </a:extLst>
        </xdr:cNvPr>
        <xdr:cNvSpPr txBox="1"/>
      </xdr:nvSpPr>
      <xdr:spPr>
        <a:xfrm>
          <a:off x="6705111" y="1860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579DED8B-F1E1-45D4-B5C4-2B85A3E9646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840AF525-FAE4-40D0-BC6A-2B2F6C8AD39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2EABBEDD-8AAF-4F83-8DF2-A23737AA471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B4EE7371-E921-4B79-8ED7-5D16F839F6B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988C3FA6-6188-4272-80F0-73096C69790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2CB0B56A-8BA5-4311-BE62-93DBA834049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2956326E-B04A-48AD-B815-3B9792F478F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D9E1EAFD-6098-4DC3-B3F4-47098804A6E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58BF944D-AEF2-403A-A63A-A5D888CBCB5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2DB7AA59-AE6F-42C6-A0CB-6FF48103FEC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1F886D41-81A8-41DD-B0C5-C8DD37C744D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9977DD19-11B6-4308-863E-7323ADA9BA1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1322620A-265B-4643-830E-A0EE0E185C2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64281246-6D3F-44BC-B913-9E4515F9BB7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DAB367A1-4197-4876-AEA2-6458A6CC6FF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7A07017C-E99D-4006-9745-94D36BF366E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837D2702-9701-4E05-BF85-9BA03D6948B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BDD060CE-8538-4D04-ACDE-A5B3B3C7821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8B790075-705A-4706-9266-9A6C79E9585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DF328073-A27F-4290-9D72-BB76B935932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04EF44FE-1DC5-43EF-8A2E-7F0C37D19E3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A688276B-83C1-4039-A60F-C569ECF942F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736BF743-A62C-4090-A3F1-153A476E29C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9EA21F1E-BBB2-4AFB-AA76-E25BB8E5FCD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08F832A1-207B-495B-97C5-D53078412C1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514" name="直線コネクタ 513">
          <a:extLst>
            <a:ext uri="{FF2B5EF4-FFF2-40B4-BE49-F238E27FC236}">
              <a16:creationId xmlns:a16="http://schemas.microsoft.com/office/drawing/2014/main" id="{5A7B0FBF-B8E5-4D96-844A-E75082AB069B}"/>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id="{76CB89B2-9442-477F-97DB-F8FBC572FD73}"/>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6" name="直線コネクタ 515">
          <a:extLst>
            <a:ext uri="{FF2B5EF4-FFF2-40B4-BE49-F238E27FC236}">
              <a16:creationId xmlns:a16="http://schemas.microsoft.com/office/drawing/2014/main" id="{5A26F4CA-BC37-49C2-9D13-E90EBE1086B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517" name="【認定こども園・幼稚園・保育所】&#10;有形固定資産減価償却率最大値テキスト">
          <a:extLst>
            <a:ext uri="{FF2B5EF4-FFF2-40B4-BE49-F238E27FC236}">
              <a16:creationId xmlns:a16="http://schemas.microsoft.com/office/drawing/2014/main" id="{02122F1D-2C55-4163-BF87-C4A44EE80F20}"/>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518" name="直線コネクタ 517">
          <a:extLst>
            <a:ext uri="{FF2B5EF4-FFF2-40B4-BE49-F238E27FC236}">
              <a16:creationId xmlns:a16="http://schemas.microsoft.com/office/drawing/2014/main" id="{6CE463BF-6994-4C29-96C0-0F53E401DF26}"/>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88A1158E-FF37-4172-8F7B-D62B68D0980D}"/>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0" name="フローチャート: 判断 519">
          <a:extLst>
            <a:ext uri="{FF2B5EF4-FFF2-40B4-BE49-F238E27FC236}">
              <a16:creationId xmlns:a16="http://schemas.microsoft.com/office/drawing/2014/main" id="{881FFB8B-7043-4C09-B010-FB95DE91AC31}"/>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521" name="フローチャート: 判断 520">
          <a:extLst>
            <a:ext uri="{FF2B5EF4-FFF2-40B4-BE49-F238E27FC236}">
              <a16:creationId xmlns:a16="http://schemas.microsoft.com/office/drawing/2014/main" id="{7785F531-6163-4C08-9FDE-92AEE1813390}"/>
            </a:ext>
          </a:extLst>
        </xdr:cNvPr>
        <xdr:cNvSpPr/>
      </xdr:nvSpPr>
      <xdr:spPr>
        <a:xfrm>
          <a:off x="15430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522" name="フローチャート: 判断 521">
          <a:extLst>
            <a:ext uri="{FF2B5EF4-FFF2-40B4-BE49-F238E27FC236}">
              <a16:creationId xmlns:a16="http://schemas.microsoft.com/office/drawing/2014/main" id="{E98851DA-3895-41AC-86EB-285F45F9B7F2}"/>
            </a:ext>
          </a:extLst>
        </xdr:cNvPr>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46627</xdr:rowOff>
    </xdr:from>
    <xdr:to>
      <xdr:col>72</xdr:col>
      <xdr:colOff>38100</xdr:colOff>
      <xdr:row>38</xdr:row>
      <xdr:rowOff>148227</xdr:rowOff>
    </xdr:to>
    <xdr:sp macro="" textlink="">
      <xdr:nvSpPr>
        <xdr:cNvPr id="523" name="フローチャート: 判断 522">
          <a:extLst>
            <a:ext uri="{FF2B5EF4-FFF2-40B4-BE49-F238E27FC236}">
              <a16:creationId xmlns:a16="http://schemas.microsoft.com/office/drawing/2014/main" id="{FBA662D5-31A6-407B-BAAB-641CC89751DB}"/>
            </a:ext>
          </a:extLst>
        </xdr:cNvPr>
        <xdr:cNvSpPr/>
      </xdr:nvSpPr>
      <xdr:spPr>
        <a:xfrm>
          <a:off x="13652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18869</xdr:rowOff>
    </xdr:from>
    <xdr:to>
      <xdr:col>67</xdr:col>
      <xdr:colOff>101600</xdr:colOff>
      <xdr:row>38</xdr:row>
      <xdr:rowOff>120469</xdr:rowOff>
    </xdr:to>
    <xdr:sp macro="" textlink="">
      <xdr:nvSpPr>
        <xdr:cNvPr id="524" name="フローチャート: 判断 523">
          <a:extLst>
            <a:ext uri="{FF2B5EF4-FFF2-40B4-BE49-F238E27FC236}">
              <a16:creationId xmlns:a16="http://schemas.microsoft.com/office/drawing/2014/main" id="{569E9E39-817C-493B-9E27-36822473312A}"/>
            </a:ext>
          </a:extLst>
        </xdr:cNvPr>
        <xdr:cNvSpPr/>
      </xdr:nvSpPr>
      <xdr:spPr>
        <a:xfrm>
          <a:off x="12763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257BF2DB-1FF7-4B71-8434-1D98EA4C6EA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87EE0941-5429-4779-8D31-28901A3CCA3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16DB4AA9-AA1C-4DA1-8661-DDE70208C6A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F3F98E0-9EAB-426A-BB19-9F206BF288B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A7DC5BCC-5BAA-42D7-963A-1904E02905F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530" name="楕円 529">
          <a:extLst>
            <a:ext uri="{FF2B5EF4-FFF2-40B4-BE49-F238E27FC236}">
              <a16:creationId xmlns:a16="http://schemas.microsoft.com/office/drawing/2014/main" id="{15D4BC60-58F7-4B91-B451-07C6252DD8E9}"/>
            </a:ext>
          </a:extLst>
        </xdr:cNvPr>
        <xdr:cNvSpPr/>
      </xdr:nvSpPr>
      <xdr:spPr>
        <a:xfrm>
          <a:off x="16268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531" name="【認定こども園・幼稚園・保育所】&#10;有形固定資産減価償却率該当値テキスト">
          <a:extLst>
            <a:ext uri="{FF2B5EF4-FFF2-40B4-BE49-F238E27FC236}">
              <a16:creationId xmlns:a16="http://schemas.microsoft.com/office/drawing/2014/main" id="{447256B8-7A2D-46A5-84ED-64486E278C00}"/>
            </a:ext>
          </a:extLst>
        </xdr:cNvPr>
        <xdr:cNvSpPr txBox="1"/>
      </xdr:nvSpPr>
      <xdr:spPr>
        <a:xfrm>
          <a:off x="16357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532" name="楕円 531">
          <a:extLst>
            <a:ext uri="{FF2B5EF4-FFF2-40B4-BE49-F238E27FC236}">
              <a16:creationId xmlns:a16="http://schemas.microsoft.com/office/drawing/2014/main" id="{D27D72FB-3738-4067-975D-5B2EA2A7F9BA}"/>
            </a:ext>
          </a:extLst>
        </xdr:cNvPr>
        <xdr:cNvSpPr/>
      </xdr:nvSpPr>
      <xdr:spPr>
        <a:xfrm>
          <a:off x="15430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92528</xdr:rowOff>
    </xdr:from>
    <xdr:to>
      <xdr:col>85</xdr:col>
      <xdr:colOff>127000</xdr:colOff>
      <xdr:row>42</xdr:row>
      <xdr:rowOff>92528</xdr:rowOff>
    </xdr:to>
    <xdr:cxnSp macro="">
      <xdr:nvCxnSpPr>
        <xdr:cNvPr id="533" name="直線コネクタ 532">
          <a:extLst>
            <a:ext uri="{FF2B5EF4-FFF2-40B4-BE49-F238E27FC236}">
              <a16:creationId xmlns:a16="http://schemas.microsoft.com/office/drawing/2014/main" id="{1D7DD3CA-2884-4750-9A88-EAB37005C91D}"/>
            </a:ext>
          </a:extLst>
        </xdr:cNvPr>
        <xdr:cNvCxnSpPr/>
      </xdr:nvCxnSpPr>
      <xdr:spPr>
        <a:xfrm>
          <a:off x="15481300" y="729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41728</xdr:rowOff>
    </xdr:from>
    <xdr:to>
      <xdr:col>76</xdr:col>
      <xdr:colOff>165100</xdr:colOff>
      <xdr:row>42</xdr:row>
      <xdr:rowOff>143328</xdr:rowOff>
    </xdr:to>
    <xdr:sp macro="" textlink="">
      <xdr:nvSpPr>
        <xdr:cNvPr id="534" name="楕円 533">
          <a:extLst>
            <a:ext uri="{FF2B5EF4-FFF2-40B4-BE49-F238E27FC236}">
              <a16:creationId xmlns:a16="http://schemas.microsoft.com/office/drawing/2014/main" id="{587FB6E4-38AD-4EA0-B9B6-5AAD077AD75F}"/>
            </a:ext>
          </a:extLst>
        </xdr:cNvPr>
        <xdr:cNvSpPr/>
      </xdr:nvSpPr>
      <xdr:spPr>
        <a:xfrm>
          <a:off x="14541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92528</xdr:rowOff>
    </xdr:from>
    <xdr:to>
      <xdr:col>81</xdr:col>
      <xdr:colOff>50800</xdr:colOff>
      <xdr:row>42</xdr:row>
      <xdr:rowOff>92528</xdr:rowOff>
    </xdr:to>
    <xdr:cxnSp macro="">
      <xdr:nvCxnSpPr>
        <xdr:cNvPr id="535" name="直線コネクタ 534">
          <a:extLst>
            <a:ext uri="{FF2B5EF4-FFF2-40B4-BE49-F238E27FC236}">
              <a16:creationId xmlns:a16="http://schemas.microsoft.com/office/drawing/2014/main" id="{E2ECA5F7-7C57-4F1E-A386-2065498DE2EF}"/>
            </a:ext>
          </a:extLst>
        </xdr:cNvPr>
        <xdr:cNvCxnSpPr/>
      </xdr:nvCxnSpPr>
      <xdr:spPr>
        <a:xfrm>
          <a:off x="14592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41728</xdr:rowOff>
    </xdr:from>
    <xdr:to>
      <xdr:col>72</xdr:col>
      <xdr:colOff>38100</xdr:colOff>
      <xdr:row>42</xdr:row>
      <xdr:rowOff>143328</xdr:rowOff>
    </xdr:to>
    <xdr:sp macro="" textlink="">
      <xdr:nvSpPr>
        <xdr:cNvPr id="536" name="楕円 535">
          <a:extLst>
            <a:ext uri="{FF2B5EF4-FFF2-40B4-BE49-F238E27FC236}">
              <a16:creationId xmlns:a16="http://schemas.microsoft.com/office/drawing/2014/main" id="{B49CA0AF-D345-48E7-93ED-4D150254F079}"/>
            </a:ext>
          </a:extLst>
        </xdr:cNvPr>
        <xdr:cNvSpPr/>
      </xdr:nvSpPr>
      <xdr:spPr>
        <a:xfrm>
          <a:off x="13652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92528</xdr:rowOff>
    </xdr:from>
    <xdr:to>
      <xdr:col>76</xdr:col>
      <xdr:colOff>114300</xdr:colOff>
      <xdr:row>42</xdr:row>
      <xdr:rowOff>92528</xdr:rowOff>
    </xdr:to>
    <xdr:cxnSp macro="">
      <xdr:nvCxnSpPr>
        <xdr:cNvPr id="537" name="直線コネクタ 536">
          <a:extLst>
            <a:ext uri="{FF2B5EF4-FFF2-40B4-BE49-F238E27FC236}">
              <a16:creationId xmlns:a16="http://schemas.microsoft.com/office/drawing/2014/main" id="{E6FD7C18-AE57-428E-A921-9D038FC2FB7F}"/>
            </a:ext>
          </a:extLst>
        </xdr:cNvPr>
        <xdr:cNvCxnSpPr/>
      </xdr:nvCxnSpPr>
      <xdr:spPr>
        <a:xfrm>
          <a:off x="13703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41728</xdr:rowOff>
    </xdr:from>
    <xdr:to>
      <xdr:col>67</xdr:col>
      <xdr:colOff>101600</xdr:colOff>
      <xdr:row>42</xdr:row>
      <xdr:rowOff>143328</xdr:rowOff>
    </xdr:to>
    <xdr:sp macro="" textlink="">
      <xdr:nvSpPr>
        <xdr:cNvPr id="538" name="楕円 537">
          <a:extLst>
            <a:ext uri="{FF2B5EF4-FFF2-40B4-BE49-F238E27FC236}">
              <a16:creationId xmlns:a16="http://schemas.microsoft.com/office/drawing/2014/main" id="{00CFA0B4-01D3-428E-AC1D-5D8DC31FD152}"/>
            </a:ext>
          </a:extLst>
        </xdr:cNvPr>
        <xdr:cNvSpPr/>
      </xdr:nvSpPr>
      <xdr:spPr>
        <a:xfrm>
          <a:off x="12763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92528</xdr:rowOff>
    </xdr:from>
    <xdr:to>
      <xdr:col>71</xdr:col>
      <xdr:colOff>177800</xdr:colOff>
      <xdr:row>42</xdr:row>
      <xdr:rowOff>92528</xdr:rowOff>
    </xdr:to>
    <xdr:cxnSp macro="">
      <xdr:nvCxnSpPr>
        <xdr:cNvPr id="539" name="直線コネクタ 538">
          <a:extLst>
            <a:ext uri="{FF2B5EF4-FFF2-40B4-BE49-F238E27FC236}">
              <a16:creationId xmlns:a16="http://schemas.microsoft.com/office/drawing/2014/main" id="{D2369779-7AF7-4E7C-83DF-475DD6ADF41D}"/>
            </a:ext>
          </a:extLst>
        </xdr:cNvPr>
        <xdr:cNvCxnSpPr/>
      </xdr:nvCxnSpPr>
      <xdr:spPr>
        <a:xfrm>
          <a:off x="12814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122300</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CAE95774-DBCE-45B4-A44F-4A83A71E2F44}"/>
            </a:ext>
          </a:extLst>
        </xdr:cNvPr>
        <xdr:cNvSpPr txBox="1"/>
      </xdr:nvSpPr>
      <xdr:spPr>
        <a:xfrm>
          <a:off x="152660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168020</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4BAD1A3B-E35C-4DB5-A147-BBCA8FC19945}"/>
            </a:ext>
          </a:extLst>
        </xdr:cNvPr>
        <xdr:cNvSpPr txBox="1"/>
      </xdr:nvSpPr>
      <xdr:spPr>
        <a:xfrm>
          <a:off x="14389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164754</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7C402C99-FFA7-4990-A664-5DB2CE00E32B}"/>
            </a:ext>
          </a:extLst>
        </xdr:cNvPr>
        <xdr:cNvSpPr txBox="1"/>
      </xdr:nvSpPr>
      <xdr:spPr>
        <a:xfrm>
          <a:off x="13500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136996</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8EFA50C4-730A-4E16-A03A-8B40EF3943CC}"/>
            </a:ext>
          </a:extLst>
        </xdr:cNvPr>
        <xdr:cNvSpPr txBox="1"/>
      </xdr:nvSpPr>
      <xdr:spPr>
        <a:xfrm>
          <a:off x="12611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544" name="n_1mainValue【認定こども園・幼稚園・保育所】&#10;有形固定資産減価償却率">
          <a:extLst>
            <a:ext uri="{FF2B5EF4-FFF2-40B4-BE49-F238E27FC236}">
              <a16:creationId xmlns:a16="http://schemas.microsoft.com/office/drawing/2014/main" id="{4D09FF22-6BA9-4802-8068-3F566E4181F7}"/>
            </a:ext>
          </a:extLst>
        </xdr:cNvPr>
        <xdr:cNvSpPr txBox="1"/>
      </xdr:nvSpPr>
      <xdr:spPr>
        <a:xfrm>
          <a:off x="15233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134455</xdr:rowOff>
    </xdr:from>
    <xdr:ext cx="469744" cy="259045"/>
    <xdr:sp macro="" textlink="">
      <xdr:nvSpPr>
        <xdr:cNvPr id="545" name="n_2mainValue【認定こども園・幼稚園・保育所】&#10;有形固定資産減価償却率">
          <a:extLst>
            <a:ext uri="{FF2B5EF4-FFF2-40B4-BE49-F238E27FC236}">
              <a16:creationId xmlns:a16="http://schemas.microsoft.com/office/drawing/2014/main" id="{F1A9C41D-7861-43A2-8A96-FB8A56272EA2}"/>
            </a:ext>
          </a:extLst>
        </xdr:cNvPr>
        <xdr:cNvSpPr txBox="1"/>
      </xdr:nvSpPr>
      <xdr:spPr>
        <a:xfrm>
          <a:off x="14357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134455</xdr:rowOff>
    </xdr:from>
    <xdr:ext cx="469744" cy="259045"/>
    <xdr:sp macro="" textlink="">
      <xdr:nvSpPr>
        <xdr:cNvPr id="546" name="n_3mainValue【認定こども園・幼稚園・保育所】&#10;有形固定資産減価償却率">
          <a:extLst>
            <a:ext uri="{FF2B5EF4-FFF2-40B4-BE49-F238E27FC236}">
              <a16:creationId xmlns:a16="http://schemas.microsoft.com/office/drawing/2014/main" id="{E4A9B7A3-AC14-44FE-8361-735FDAC9D94B}"/>
            </a:ext>
          </a:extLst>
        </xdr:cNvPr>
        <xdr:cNvSpPr txBox="1"/>
      </xdr:nvSpPr>
      <xdr:spPr>
        <a:xfrm>
          <a:off x="13468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134455</xdr:rowOff>
    </xdr:from>
    <xdr:ext cx="469744" cy="259045"/>
    <xdr:sp macro="" textlink="">
      <xdr:nvSpPr>
        <xdr:cNvPr id="547" name="n_4mainValue【認定こども園・幼稚園・保育所】&#10;有形固定資産減価償却率">
          <a:extLst>
            <a:ext uri="{FF2B5EF4-FFF2-40B4-BE49-F238E27FC236}">
              <a16:creationId xmlns:a16="http://schemas.microsoft.com/office/drawing/2014/main" id="{CDA812ED-462D-4451-8DEA-CC51844FD19A}"/>
            </a:ext>
          </a:extLst>
        </xdr:cNvPr>
        <xdr:cNvSpPr txBox="1"/>
      </xdr:nvSpPr>
      <xdr:spPr>
        <a:xfrm>
          <a:off x="12579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960E58A0-98E8-41CE-A934-E6B3727EA74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7A5BDD12-142A-497E-84E7-178E59EF8EA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7EBAE35C-C8F3-4522-8B5F-6ADAB6AC511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207C50A2-EE6A-4F6A-852C-A8939195B03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52D91B5B-9C48-476E-9D72-615A6971155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EDAFF6B1-A5EA-40F0-AEE4-B439BAB7D8C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1CF2F7AD-26FE-4DB7-AC73-D9AC3D9F24D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4B1CF349-6916-44FD-9569-C4E12300774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98882139-3F46-4005-8748-5FD371C67D5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75E5A182-C51F-4886-B3EA-A626ADE6D8A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76D9D646-C3B7-4677-8F34-3FFE4C14CD0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C9C7B174-3F02-4C23-ABC4-DD32DC6A2EB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0E09CA2F-9812-4739-BC08-3A23E8870BC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35021DB5-5C85-439C-977C-8B25C9911A4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6205FB22-E613-470C-97EB-EF82BFAD693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60C6931C-E565-4CDC-997D-5DC46211A7B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BF276888-5248-4F65-8C29-D88D5884A2D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28E23EC1-8446-476C-9E9B-58273094D30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67B8AC96-8887-4847-8BFF-637FF710043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3254AB74-F45D-4C2C-97C4-BCA428CD9AA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DB2B5F31-F80E-45C2-80D5-24F377C1213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569" name="直線コネクタ 568">
          <a:extLst>
            <a:ext uri="{FF2B5EF4-FFF2-40B4-BE49-F238E27FC236}">
              <a16:creationId xmlns:a16="http://schemas.microsoft.com/office/drawing/2014/main" id="{EF2FDE45-A3F7-4D8C-9D7D-125FCEF1C1C4}"/>
            </a:ext>
          </a:extLst>
        </xdr:cNvPr>
        <xdr:cNvCxnSpPr/>
      </xdr:nvCxnSpPr>
      <xdr:spPr>
        <a:xfrm flipV="1">
          <a:off x="22160864" y="5786628"/>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492ACF0F-9264-40C2-B263-969313968455}"/>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1" name="直線コネクタ 570">
          <a:extLst>
            <a:ext uri="{FF2B5EF4-FFF2-40B4-BE49-F238E27FC236}">
              <a16:creationId xmlns:a16="http://schemas.microsoft.com/office/drawing/2014/main" id="{5121309A-A259-4248-B06F-D4A5F5E4C703}"/>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F5642B69-F20C-412D-80AA-ED7E90E936EB}"/>
            </a:ext>
          </a:extLst>
        </xdr:cNvPr>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573" name="直線コネクタ 572">
          <a:extLst>
            <a:ext uri="{FF2B5EF4-FFF2-40B4-BE49-F238E27FC236}">
              <a16:creationId xmlns:a16="http://schemas.microsoft.com/office/drawing/2014/main" id="{5CAD39D2-79AE-473D-B6E8-7F5A00972BDD}"/>
            </a:ext>
          </a:extLst>
        </xdr:cNvPr>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4843</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0A5D918F-0F0D-4D00-A21A-758AE354A557}"/>
            </a:ext>
          </a:extLst>
        </xdr:cNvPr>
        <xdr:cNvSpPr txBox="1"/>
      </xdr:nvSpPr>
      <xdr:spPr>
        <a:xfrm>
          <a:off x="22199600" y="651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575" name="フローチャート: 判断 574">
          <a:extLst>
            <a:ext uri="{FF2B5EF4-FFF2-40B4-BE49-F238E27FC236}">
              <a16:creationId xmlns:a16="http://schemas.microsoft.com/office/drawing/2014/main" id="{8FF4B23D-F2E3-46C4-9DB0-C736059FFFC4}"/>
            </a:ext>
          </a:extLst>
        </xdr:cNvPr>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576" name="フローチャート: 判断 575">
          <a:extLst>
            <a:ext uri="{FF2B5EF4-FFF2-40B4-BE49-F238E27FC236}">
              <a16:creationId xmlns:a16="http://schemas.microsoft.com/office/drawing/2014/main" id="{E67902B7-4311-43A9-B803-B91A536A2F67}"/>
            </a:ext>
          </a:extLst>
        </xdr:cNvPr>
        <xdr:cNvSpPr/>
      </xdr:nvSpPr>
      <xdr:spPr>
        <a:xfrm>
          <a:off x="21272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577" name="フローチャート: 判断 576">
          <a:extLst>
            <a:ext uri="{FF2B5EF4-FFF2-40B4-BE49-F238E27FC236}">
              <a16:creationId xmlns:a16="http://schemas.microsoft.com/office/drawing/2014/main" id="{4C958166-662F-464C-9118-FFD2728511D9}"/>
            </a:ext>
          </a:extLst>
        </xdr:cNvPr>
        <xdr:cNvSpPr/>
      </xdr:nvSpPr>
      <xdr:spPr>
        <a:xfrm>
          <a:off x="20383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11684</xdr:rowOff>
    </xdr:from>
    <xdr:to>
      <xdr:col>102</xdr:col>
      <xdr:colOff>165100</xdr:colOff>
      <xdr:row>39</xdr:row>
      <xdr:rowOff>113284</xdr:rowOff>
    </xdr:to>
    <xdr:sp macro="" textlink="">
      <xdr:nvSpPr>
        <xdr:cNvPr id="578" name="フローチャート: 判断 577">
          <a:extLst>
            <a:ext uri="{FF2B5EF4-FFF2-40B4-BE49-F238E27FC236}">
              <a16:creationId xmlns:a16="http://schemas.microsoft.com/office/drawing/2014/main" id="{D6B79E49-385F-4A43-8737-9597A09D081C}"/>
            </a:ext>
          </a:extLst>
        </xdr:cNvPr>
        <xdr:cNvSpPr/>
      </xdr:nvSpPr>
      <xdr:spPr>
        <a:xfrm>
          <a:off x="19494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xdr:rowOff>
    </xdr:from>
    <xdr:to>
      <xdr:col>98</xdr:col>
      <xdr:colOff>38100</xdr:colOff>
      <xdr:row>39</xdr:row>
      <xdr:rowOff>108712</xdr:rowOff>
    </xdr:to>
    <xdr:sp macro="" textlink="">
      <xdr:nvSpPr>
        <xdr:cNvPr id="579" name="フローチャート: 判断 578">
          <a:extLst>
            <a:ext uri="{FF2B5EF4-FFF2-40B4-BE49-F238E27FC236}">
              <a16:creationId xmlns:a16="http://schemas.microsoft.com/office/drawing/2014/main" id="{64595722-35E6-41A4-9064-9D00C32A9B0D}"/>
            </a:ext>
          </a:extLst>
        </xdr:cNvPr>
        <xdr:cNvSpPr/>
      </xdr:nvSpPr>
      <xdr:spPr>
        <a:xfrm>
          <a:off x="18605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E8A691E2-6E08-4261-9881-EE5BB2C0D20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D13ADA24-FCC9-400D-8043-8ACEA4DBA05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6EE0AC37-F861-41D0-A742-CEFDEBAA296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DBF2E4D4-35CA-4D78-891C-DE71943688D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2C2CACD8-31B2-4700-B827-B11C2044D5C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66548</xdr:rowOff>
    </xdr:from>
    <xdr:to>
      <xdr:col>116</xdr:col>
      <xdr:colOff>114300</xdr:colOff>
      <xdr:row>41</xdr:row>
      <xdr:rowOff>168148</xdr:rowOff>
    </xdr:to>
    <xdr:sp macro="" textlink="">
      <xdr:nvSpPr>
        <xdr:cNvPr id="585" name="楕円 584">
          <a:extLst>
            <a:ext uri="{FF2B5EF4-FFF2-40B4-BE49-F238E27FC236}">
              <a16:creationId xmlns:a16="http://schemas.microsoft.com/office/drawing/2014/main" id="{3A660C10-EAB6-4A8A-B535-DD6BBB3D352E}"/>
            </a:ext>
          </a:extLst>
        </xdr:cNvPr>
        <xdr:cNvSpPr/>
      </xdr:nvSpPr>
      <xdr:spPr>
        <a:xfrm>
          <a:off x="22110700" y="70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152925</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20866B5D-6D2F-4B5F-BC82-D1AE09A206D4}"/>
            </a:ext>
          </a:extLst>
        </xdr:cNvPr>
        <xdr:cNvSpPr txBox="1"/>
      </xdr:nvSpPr>
      <xdr:spPr>
        <a:xfrm>
          <a:off x="22199600" y="701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66548</xdr:rowOff>
    </xdr:from>
    <xdr:to>
      <xdr:col>112</xdr:col>
      <xdr:colOff>38100</xdr:colOff>
      <xdr:row>41</xdr:row>
      <xdr:rowOff>168148</xdr:rowOff>
    </xdr:to>
    <xdr:sp macro="" textlink="">
      <xdr:nvSpPr>
        <xdr:cNvPr id="587" name="楕円 586">
          <a:extLst>
            <a:ext uri="{FF2B5EF4-FFF2-40B4-BE49-F238E27FC236}">
              <a16:creationId xmlns:a16="http://schemas.microsoft.com/office/drawing/2014/main" id="{76AF7F3D-2244-4F41-B3BA-1C5E9744028E}"/>
            </a:ext>
          </a:extLst>
        </xdr:cNvPr>
        <xdr:cNvSpPr/>
      </xdr:nvSpPr>
      <xdr:spPr>
        <a:xfrm>
          <a:off x="21272500" y="70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117348</xdr:rowOff>
    </xdr:from>
    <xdr:to>
      <xdr:col>116</xdr:col>
      <xdr:colOff>63500</xdr:colOff>
      <xdr:row>41</xdr:row>
      <xdr:rowOff>117348</xdr:rowOff>
    </xdr:to>
    <xdr:cxnSp macro="">
      <xdr:nvCxnSpPr>
        <xdr:cNvPr id="588" name="直線コネクタ 587">
          <a:extLst>
            <a:ext uri="{FF2B5EF4-FFF2-40B4-BE49-F238E27FC236}">
              <a16:creationId xmlns:a16="http://schemas.microsoft.com/office/drawing/2014/main" id="{3222C8CB-E2A8-4E4E-BC7F-B8D046AA1416}"/>
            </a:ext>
          </a:extLst>
        </xdr:cNvPr>
        <xdr:cNvCxnSpPr/>
      </xdr:nvCxnSpPr>
      <xdr:spPr>
        <a:xfrm>
          <a:off x="21323300" y="71467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66548</xdr:rowOff>
    </xdr:from>
    <xdr:to>
      <xdr:col>107</xdr:col>
      <xdr:colOff>101600</xdr:colOff>
      <xdr:row>41</xdr:row>
      <xdr:rowOff>168148</xdr:rowOff>
    </xdr:to>
    <xdr:sp macro="" textlink="">
      <xdr:nvSpPr>
        <xdr:cNvPr id="589" name="楕円 588">
          <a:extLst>
            <a:ext uri="{FF2B5EF4-FFF2-40B4-BE49-F238E27FC236}">
              <a16:creationId xmlns:a16="http://schemas.microsoft.com/office/drawing/2014/main" id="{5D31D292-15A7-46E7-9EA2-1B1F3B9B9263}"/>
            </a:ext>
          </a:extLst>
        </xdr:cNvPr>
        <xdr:cNvSpPr/>
      </xdr:nvSpPr>
      <xdr:spPr>
        <a:xfrm>
          <a:off x="20383500" y="70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117348</xdr:rowOff>
    </xdr:from>
    <xdr:to>
      <xdr:col>111</xdr:col>
      <xdr:colOff>177800</xdr:colOff>
      <xdr:row>41</xdr:row>
      <xdr:rowOff>117348</xdr:rowOff>
    </xdr:to>
    <xdr:cxnSp macro="">
      <xdr:nvCxnSpPr>
        <xdr:cNvPr id="590" name="直線コネクタ 589">
          <a:extLst>
            <a:ext uri="{FF2B5EF4-FFF2-40B4-BE49-F238E27FC236}">
              <a16:creationId xmlns:a16="http://schemas.microsoft.com/office/drawing/2014/main" id="{C95BEEA1-9EC4-4406-8985-AB2830BF5267}"/>
            </a:ext>
          </a:extLst>
        </xdr:cNvPr>
        <xdr:cNvCxnSpPr/>
      </xdr:nvCxnSpPr>
      <xdr:spPr>
        <a:xfrm>
          <a:off x="20434300" y="71467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68834</xdr:rowOff>
    </xdr:from>
    <xdr:to>
      <xdr:col>102</xdr:col>
      <xdr:colOff>165100</xdr:colOff>
      <xdr:row>41</xdr:row>
      <xdr:rowOff>170434</xdr:rowOff>
    </xdr:to>
    <xdr:sp macro="" textlink="">
      <xdr:nvSpPr>
        <xdr:cNvPr id="591" name="楕円 590">
          <a:extLst>
            <a:ext uri="{FF2B5EF4-FFF2-40B4-BE49-F238E27FC236}">
              <a16:creationId xmlns:a16="http://schemas.microsoft.com/office/drawing/2014/main" id="{B7E39B55-00CD-447B-B43A-4123384D11B2}"/>
            </a:ext>
          </a:extLst>
        </xdr:cNvPr>
        <xdr:cNvSpPr/>
      </xdr:nvSpPr>
      <xdr:spPr>
        <a:xfrm>
          <a:off x="194945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117348</xdr:rowOff>
    </xdr:from>
    <xdr:to>
      <xdr:col>107</xdr:col>
      <xdr:colOff>50800</xdr:colOff>
      <xdr:row>41</xdr:row>
      <xdr:rowOff>119634</xdr:rowOff>
    </xdr:to>
    <xdr:cxnSp macro="">
      <xdr:nvCxnSpPr>
        <xdr:cNvPr id="592" name="直線コネクタ 591">
          <a:extLst>
            <a:ext uri="{FF2B5EF4-FFF2-40B4-BE49-F238E27FC236}">
              <a16:creationId xmlns:a16="http://schemas.microsoft.com/office/drawing/2014/main" id="{9082A97B-27A3-46D4-AC98-799EAFFCC008}"/>
            </a:ext>
          </a:extLst>
        </xdr:cNvPr>
        <xdr:cNvCxnSpPr/>
      </xdr:nvCxnSpPr>
      <xdr:spPr>
        <a:xfrm flipV="1">
          <a:off x="19545300" y="71467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68834</xdr:rowOff>
    </xdr:from>
    <xdr:to>
      <xdr:col>98</xdr:col>
      <xdr:colOff>38100</xdr:colOff>
      <xdr:row>41</xdr:row>
      <xdr:rowOff>170434</xdr:rowOff>
    </xdr:to>
    <xdr:sp macro="" textlink="">
      <xdr:nvSpPr>
        <xdr:cNvPr id="593" name="楕円 592">
          <a:extLst>
            <a:ext uri="{FF2B5EF4-FFF2-40B4-BE49-F238E27FC236}">
              <a16:creationId xmlns:a16="http://schemas.microsoft.com/office/drawing/2014/main" id="{1202558F-1031-4AEA-A22A-D2A5CF3BA359}"/>
            </a:ext>
          </a:extLst>
        </xdr:cNvPr>
        <xdr:cNvSpPr/>
      </xdr:nvSpPr>
      <xdr:spPr>
        <a:xfrm>
          <a:off x="186055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119634</xdr:rowOff>
    </xdr:from>
    <xdr:to>
      <xdr:col>102</xdr:col>
      <xdr:colOff>114300</xdr:colOff>
      <xdr:row>41</xdr:row>
      <xdr:rowOff>119634</xdr:rowOff>
    </xdr:to>
    <xdr:cxnSp macro="">
      <xdr:nvCxnSpPr>
        <xdr:cNvPr id="594" name="直線コネクタ 593">
          <a:extLst>
            <a:ext uri="{FF2B5EF4-FFF2-40B4-BE49-F238E27FC236}">
              <a16:creationId xmlns:a16="http://schemas.microsoft.com/office/drawing/2014/main" id="{56C39F25-FF85-45C4-9CA9-D425F453A5CF}"/>
            </a:ext>
          </a:extLst>
        </xdr:cNvPr>
        <xdr:cNvCxnSpPr/>
      </xdr:nvCxnSpPr>
      <xdr:spPr>
        <a:xfrm>
          <a:off x="18656300" y="7149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100093</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17218DA2-6F35-46D3-B486-03CE4CCAA100}"/>
            </a:ext>
          </a:extLst>
        </xdr:cNvPr>
        <xdr:cNvSpPr txBox="1"/>
      </xdr:nvSpPr>
      <xdr:spPr>
        <a:xfrm>
          <a:off x="21075727"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118381</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C5609561-D04D-4888-A357-497BB5A50F64}"/>
            </a:ext>
          </a:extLst>
        </xdr:cNvPr>
        <xdr:cNvSpPr txBox="1"/>
      </xdr:nvSpPr>
      <xdr:spPr>
        <a:xfrm>
          <a:off x="20199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129811</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9CD849AF-68FD-4DE7-A7C7-B03E7D138978}"/>
            </a:ext>
          </a:extLst>
        </xdr:cNvPr>
        <xdr:cNvSpPr txBox="1"/>
      </xdr:nvSpPr>
      <xdr:spPr>
        <a:xfrm>
          <a:off x="19310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125239</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A1378E01-A672-4AD0-A733-ED2DF6E7D55C}"/>
            </a:ext>
          </a:extLst>
        </xdr:cNvPr>
        <xdr:cNvSpPr txBox="1"/>
      </xdr:nvSpPr>
      <xdr:spPr>
        <a:xfrm>
          <a:off x="18421427" y="646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159275</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40E4A06F-0C57-4359-9F2B-F01B6673C230}"/>
            </a:ext>
          </a:extLst>
        </xdr:cNvPr>
        <xdr:cNvSpPr txBox="1"/>
      </xdr:nvSpPr>
      <xdr:spPr>
        <a:xfrm>
          <a:off x="21075727" y="718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159275</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A54F7120-B49B-4E49-8058-5C02CE4070E1}"/>
            </a:ext>
          </a:extLst>
        </xdr:cNvPr>
        <xdr:cNvSpPr txBox="1"/>
      </xdr:nvSpPr>
      <xdr:spPr>
        <a:xfrm>
          <a:off x="20199427" y="718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161561</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996F2026-A4C1-47F7-A33B-D5B338DC9016}"/>
            </a:ext>
          </a:extLst>
        </xdr:cNvPr>
        <xdr:cNvSpPr txBox="1"/>
      </xdr:nvSpPr>
      <xdr:spPr>
        <a:xfrm>
          <a:off x="19310427" y="719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161561</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A7136B29-E3CE-482B-BD88-34976BE03A7E}"/>
            </a:ext>
          </a:extLst>
        </xdr:cNvPr>
        <xdr:cNvSpPr txBox="1"/>
      </xdr:nvSpPr>
      <xdr:spPr>
        <a:xfrm>
          <a:off x="18421427" y="719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E06416FA-AFEA-4A6E-9FE0-B81D40A800B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C391F12A-6FC6-480A-B961-DDA5F8DA8EB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A37ADC87-0ECC-4CDA-A3E0-C5E0232A2F8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9233CC0-297D-4C2A-A57F-B0805B39AE4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C3B5205A-DED2-40AE-932F-72E5BE9FF16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F321F617-0A5A-4226-8ADE-1920A7B501A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2A71D832-D30A-4B1E-9D6F-992660FEA42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BFE67EBC-E5EF-4ED2-9F62-3B1F85602E8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D26C2996-7649-4A10-B487-326D3A7CD2A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9F496368-9021-4F11-A8F3-CE587B77B84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E27650B0-28C4-4363-80DC-EEA9EA94503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a:extLst>
            <a:ext uri="{FF2B5EF4-FFF2-40B4-BE49-F238E27FC236}">
              <a16:creationId xmlns:a16="http://schemas.microsoft.com/office/drawing/2014/main" id="{55A61A5A-F32C-4042-8BB6-AAB06A1641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5" name="テキスト ボックス 614">
          <a:extLst>
            <a:ext uri="{FF2B5EF4-FFF2-40B4-BE49-F238E27FC236}">
              <a16:creationId xmlns:a16="http://schemas.microsoft.com/office/drawing/2014/main" id="{4BCE4C24-1FF1-4F94-8E68-A63B1692822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a:extLst>
            <a:ext uri="{FF2B5EF4-FFF2-40B4-BE49-F238E27FC236}">
              <a16:creationId xmlns:a16="http://schemas.microsoft.com/office/drawing/2014/main" id="{1613131F-185C-4C18-B5BE-3C9EF63DDE48}"/>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a:extLst>
            <a:ext uri="{FF2B5EF4-FFF2-40B4-BE49-F238E27FC236}">
              <a16:creationId xmlns:a16="http://schemas.microsoft.com/office/drawing/2014/main" id="{DF77C6D6-7901-4254-A4CE-17B53ED6FC0B}"/>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a:extLst>
            <a:ext uri="{FF2B5EF4-FFF2-40B4-BE49-F238E27FC236}">
              <a16:creationId xmlns:a16="http://schemas.microsoft.com/office/drawing/2014/main" id="{9051F576-7F10-4A3D-898F-221BAFAF9222}"/>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a:extLst>
            <a:ext uri="{FF2B5EF4-FFF2-40B4-BE49-F238E27FC236}">
              <a16:creationId xmlns:a16="http://schemas.microsoft.com/office/drawing/2014/main" id="{D3FFE183-D51A-4B6A-995C-DB954293E81D}"/>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a:extLst>
            <a:ext uri="{FF2B5EF4-FFF2-40B4-BE49-F238E27FC236}">
              <a16:creationId xmlns:a16="http://schemas.microsoft.com/office/drawing/2014/main" id="{5CD88C28-F3CB-4BAA-B402-1D8974E3175A}"/>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a:extLst>
            <a:ext uri="{FF2B5EF4-FFF2-40B4-BE49-F238E27FC236}">
              <a16:creationId xmlns:a16="http://schemas.microsoft.com/office/drawing/2014/main" id="{7B19A096-9E08-4A23-A687-F304D4A7E23C}"/>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2680279F-0C77-4266-B711-017FEF09506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a:extLst>
            <a:ext uri="{FF2B5EF4-FFF2-40B4-BE49-F238E27FC236}">
              <a16:creationId xmlns:a16="http://schemas.microsoft.com/office/drawing/2014/main" id="{70228818-49D8-48CB-A941-F8BC093201E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203B0FAE-7F97-49B5-923B-FAB800CF359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625" name="直線コネクタ 624">
          <a:extLst>
            <a:ext uri="{FF2B5EF4-FFF2-40B4-BE49-F238E27FC236}">
              <a16:creationId xmlns:a16="http://schemas.microsoft.com/office/drawing/2014/main" id="{18381216-27D8-45C0-BE12-6B94BC0C5C20}"/>
            </a:ext>
          </a:extLst>
        </xdr:cNvPr>
        <xdr:cNvCxnSpPr/>
      </xdr:nvCxnSpPr>
      <xdr:spPr>
        <a:xfrm flipV="1">
          <a:off x="16318864" y="9518904"/>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4ADE82E6-FB61-47F5-8119-F9BA3BA82A45}"/>
            </a:ext>
          </a:extLst>
        </xdr:cNvPr>
        <xdr:cNvSpPr txBox="1"/>
      </xdr:nvSpPr>
      <xdr:spPr>
        <a:xfrm>
          <a:off x="16357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627" name="直線コネクタ 626">
          <a:extLst>
            <a:ext uri="{FF2B5EF4-FFF2-40B4-BE49-F238E27FC236}">
              <a16:creationId xmlns:a16="http://schemas.microsoft.com/office/drawing/2014/main" id="{799A5BA1-B3ED-4547-A033-CA91311B7A51}"/>
            </a:ext>
          </a:extLst>
        </xdr:cNvPr>
        <xdr:cNvCxnSpPr/>
      </xdr:nvCxnSpPr>
      <xdr:spPr>
        <a:xfrm>
          <a:off x="16230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84687BF9-5B5E-4D81-B743-B0D5691E616A}"/>
            </a:ext>
          </a:extLst>
        </xdr:cNvPr>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629" name="直線コネクタ 628">
          <a:extLst>
            <a:ext uri="{FF2B5EF4-FFF2-40B4-BE49-F238E27FC236}">
              <a16:creationId xmlns:a16="http://schemas.microsoft.com/office/drawing/2014/main" id="{D3EE94D5-A9DB-4D80-8A26-2E9A2CFF2FC9}"/>
            </a:ext>
          </a:extLst>
        </xdr:cNvPr>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81D1ABD6-CEFC-4211-8FF3-45DAC00B44A0}"/>
            </a:ext>
          </a:extLst>
        </xdr:cNvPr>
        <xdr:cNvSpPr txBox="1"/>
      </xdr:nvSpPr>
      <xdr:spPr>
        <a:xfrm>
          <a:off x="16357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631" name="フローチャート: 判断 630">
          <a:extLst>
            <a:ext uri="{FF2B5EF4-FFF2-40B4-BE49-F238E27FC236}">
              <a16:creationId xmlns:a16="http://schemas.microsoft.com/office/drawing/2014/main" id="{071049F8-E006-4E9D-BC93-165D9B31B8BB}"/>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32" name="フローチャート: 判断 631">
          <a:extLst>
            <a:ext uri="{FF2B5EF4-FFF2-40B4-BE49-F238E27FC236}">
              <a16:creationId xmlns:a16="http://schemas.microsoft.com/office/drawing/2014/main" id="{D46D4404-774C-440C-9AC6-87B8C1334A43}"/>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633" name="フローチャート: 判断 632">
          <a:extLst>
            <a:ext uri="{FF2B5EF4-FFF2-40B4-BE49-F238E27FC236}">
              <a16:creationId xmlns:a16="http://schemas.microsoft.com/office/drawing/2014/main" id="{8C1AF4FF-6219-4CAE-A0AE-F293396E5323}"/>
            </a:ext>
          </a:extLst>
        </xdr:cNvPr>
        <xdr:cNvSpPr/>
      </xdr:nvSpPr>
      <xdr:spPr>
        <a:xfrm>
          <a:off x="14541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634" name="フローチャート: 判断 633">
          <a:extLst>
            <a:ext uri="{FF2B5EF4-FFF2-40B4-BE49-F238E27FC236}">
              <a16:creationId xmlns:a16="http://schemas.microsoft.com/office/drawing/2014/main" id="{30564353-6E83-4B8F-B831-5C96EDD9F528}"/>
            </a:ext>
          </a:extLst>
        </xdr:cNvPr>
        <xdr:cNvSpPr/>
      </xdr:nvSpPr>
      <xdr:spPr>
        <a:xfrm>
          <a:off x="13652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635" name="フローチャート: 判断 634">
          <a:extLst>
            <a:ext uri="{FF2B5EF4-FFF2-40B4-BE49-F238E27FC236}">
              <a16:creationId xmlns:a16="http://schemas.microsoft.com/office/drawing/2014/main" id="{0BD8A3F2-7AAD-4679-A980-3815DBC31853}"/>
            </a:ext>
          </a:extLst>
        </xdr:cNvPr>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F307EDA5-25D6-469F-81FC-753195247A0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6AFFAE44-0FB1-4BBB-B6F5-51633D189E8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DFEA7B81-5D31-473C-82B4-1646846BB74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E9D446F2-E397-464A-BAE8-246132B5F73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8E5D4708-546B-425F-9D26-56D366C7C90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xdr:rowOff>
    </xdr:from>
    <xdr:to>
      <xdr:col>85</xdr:col>
      <xdr:colOff>177800</xdr:colOff>
      <xdr:row>59</xdr:row>
      <xdr:rowOff>103378</xdr:rowOff>
    </xdr:to>
    <xdr:sp macro="" textlink="">
      <xdr:nvSpPr>
        <xdr:cNvPr id="641" name="楕円 640">
          <a:extLst>
            <a:ext uri="{FF2B5EF4-FFF2-40B4-BE49-F238E27FC236}">
              <a16:creationId xmlns:a16="http://schemas.microsoft.com/office/drawing/2014/main" id="{8B21B739-3235-4239-8CEA-014C7D1ACADC}"/>
            </a:ext>
          </a:extLst>
        </xdr:cNvPr>
        <xdr:cNvSpPr/>
      </xdr:nvSpPr>
      <xdr:spPr>
        <a:xfrm>
          <a:off x="16268700" y="101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151655</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F04E30A9-C042-41B4-9B12-8D89C91DC87C}"/>
            </a:ext>
          </a:extLst>
        </xdr:cNvPr>
        <xdr:cNvSpPr txBox="1"/>
      </xdr:nvSpPr>
      <xdr:spPr>
        <a:xfrm>
          <a:off x="16357600" y="100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157226</xdr:rowOff>
    </xdr:from>
    <xdr:to>
      <xdr:col>81</xdr:col>
      <xdr:colOff>101600</xdr:colOff>
      <xdr:row>59</xdr:row>
      <xdr:rowOff>87376</xdr:rowOff>
    </xdr:to>
    <xdr:sp macro="" textlink="">
      <xdr:nvSpPr>
        <xdr:cNvPr id="643" name="楕円 642">
          <a:extLst>
            <a:ext uri="{FF2B5EF4-FFF2-40B4-BE49-F238E27FC236}">
              <a16:creationId xmlns:a16="http://schemas.microsoft.com/office/drawing/2014/main" id="{80774CAF-6F80-4EF3-A934-EAEED68DD0E0}"/>
            </a:ext>
          </a:extLst>
        </xdr:cNvPr>
        <xdr:cNvSpPr/>
      </xdr:nvSpPr>
      <xdr:spPr>
        <a:xfrm>
          <a:off x="15430500" y="1010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36576</xdr:rowOff>
    </xdr:from>
    <xdr:to>
      <xdr:col>85</xdr:col>
      <xdr:colOff>127000</xdr:colOff>
      <xdr:row>59</xdr:row>
      <xdr:rowOff>52578</xdr:rowOff>
    </xdr:to>
    <xdr:cxnSp macro="">
      <xdr:nvCxnSpPr>
        <xdr:cNvPr id="644" name="直線コネクタ 643">
          <a:extLst>
            <a:ext uri="{FF2B5EF4-FFF2-40B4-BE49-F238E27FC236}">
              <a16:creationId xmlns:a16="http://schemas.microsoft.com/office/drawing/2014/main" id="{F55FB809-8F3A-49EC-A05A-CD5E1B435277}"/>
            </a:ext>
          </a:extLst>
        </xdr:cNvPr>
        <xdr:cNvCxnSpPr/>
      </xdr:nvCxnSpPr>
      <xdr:spPr>
        <a:xfrm>
          <a:off x="15481300" y="10152126"/>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61214</xdr:rowOff>
    </xdr:from>
    <xdr:to>
      <xdr:col>76</xdr:col>
      <xdr:colOff>165100</xdr:colOff>
      <xdr:row>59</xdr:row>
      <xdr:rowOff>162814</xdr:rowOff>
    </xdr:to>
    <xdr:sp macro="" textlink="">
      <xdr:nvSpPr>
        <xdr:cNvPr id="645" name="楕円 644">
          <a:extLst>
            <a:ext uri="{FF2B5EF4-FFF2-40B4-BE49-F238E27FC236}">
              <a16:creationId xmlns:a16="http://schemas.microsoft.com/office/drawing/2014/main" id="{094DD99C-8AE2-4A33-ABB7-C3EFF38FB6A5}"/>
            </a:ext>
          </a:extLst>
        </xdr:cNvPr>
        <xdr:cNvSpPr/>
      </xdr:nvSpPr>
      <xdr:spPr>
        <a:xfrm>
          <a:off x="14541500" y="101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36576</xdr:rowOff>
    </xdr:from>
    <xdr:to>
      <xdr:col>81</xdr:col>
      <xdr:colOff>50800</xdr:colOff>
      <xdr:row>59</xdr:row>
      <xdr:rowOff>112014</xdr:rowOff>
    </xdr:to>
    <xdr:cxnSp macro="">
      <xdr:nvCxnSpPr>
        <xdr:cNvPr id="646" name="直線コネクタ 645">
          <a:extLst>
            <a:ext uri="{FF2B5EF4-FFF2-40B4-BE49-F238E27FC236}">
              <a16:creationId xmlns:a16="http://schemas.microsoft.com/office/drawing/2014/main" id="{9B6152EA-E9A2-42D3-8443-6B7F9AF9FA80}"/>
            </a:ext>
          </a:extLst>
        </xdr:cNvPr>
        <xdr:cNvCxnSpPr/>
      </xdr:nvCxnSpPr>
      <xdr:spPr>
        <a:xfrm flipV="1">
          <a:off x="14592300" y="10152126"/>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20066</xdr:rowOff>
    </xdr:from>
    <xdr:to>
      <xdr:col>72</xdr:col>
      <xdr:colOff>38100</xdr:colOff>
      <xdr:row>59</xdr:row>
      <xdr:rowOff>121666</xdr:rowOff>
    </xdr:to>
    <xdr:sp macro="" textlink="">
      <xdr:nvSpPr>
        <xdr:cNvPr id="647" name="楕円 646">
          <a:extLst>
            <a:ext uri="{FF2B5EF4-FFF2-40B4-BE49-F238E27FC236}">
              <a16:creationId xmlns:a16="http://schemas.microsoft.com/office/drawing/2014/main" id="{D9CF106E-1DBA-4AC4-ABA4-C2AB1D990545}"/>
            </a:ext>
          </a:extLst>
        </xdr:cNvPr>
        <xdr:cNvSpPr/>
      </xdr:nvSpPr>
      <xdr:spPr>
        <a:xfrm>
          <a:off x="136525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70866</xdr:rowOff>
    </xdr:from>
    <xdr:to>
      <xdr:col>76</xdr:col>
      <xdr:colOff>114300</xdr:colOff>
      <xdr:row>59</xdr:row>
      <xdr:rowOff>112014</xdr:rowOff>
    </xdr:to>
    <xdr:cxnSp macro="">
      <xdr:nvCxnSpPr>
        <xdr:cNvPr id="648" name="直線コネクタ 647">
          <a:extLst>
            <a:ext uri="{FF2B5EF4-FFF2-40B4-BE49-F238E27FC236}">
              <a16:creationId xmlns:a16="http://schemas.microsoft.com/office/drawing/2014/main" id="{83613FB1-4F21-48CB-BE79-CCE145B3C15C}"/>
            </a:ext>
          </a:extLst>
        </xdr:cNvPr>
        <xdr:cNvCxnSpPr/>
      </xdr:nvCxnSpPr>
      <xdr:spPr>
        <a:xfrm>
          <a:off x="13703300" y="101864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168656</xdr:rowOff>
    </xdr:from>
    <xdr:to>
      <xdr:col>67</xdr:col>
      <xdr:colOff>101600</xdr:colOff>
      <xdr:row>59</xdr:row>
      <xdr:rowOff>98806</xdr:rowOff>
    </xdr:to>
    <xdr:sp macro="" textlink="">
      <xdr:nvSpPr>
        <xdr:cNvPr id="649" name="楕円 648">
          <a:extLst>
            <a:ext uri="{FF2B5EF4-FFF2-40B4-BE49-F238E27FC236}">
              <a16:creationId xmlns:a16="http://schemas.microsoft.com/office/drawing/2014/main" id="{58F32F58-6598-46B6-80E4-0360F30F632B}"/>
            </a:ext>
          </a:extLst>
        </xdr:cNvPr>
        <xdr:cNvSpPr/>
      </xdr:nvSpPr>
      <xdr:spPr>
        <a:xfrm>
          <a:off x="12763500" y="101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48006</xdr:rowOff>
    </xdr:from>
    <xdr:to>
      <xdr:col>71</xdr:col>
      <xdr:colOff>177800</xdr:colOff>
      <xdr:row>59</xdr:row>
      <xdr:rowOff>70866</xdr:rowOff>
    </xdr:to>
    <xdr:cxnSp macro="">
      <xdr:nvCxnSpPr>
        <xdr:cNvPr id="650" name="直線コネクタ 649">
          <a:extLst>
            <a:ext uri="{FF2B5EF4-FFF2-40B4-BE49-F238E27FC236}">
              <a16:creationId xmlns:a16="http://schemas.microsoft.com/office/drawing/2014/main" id="{4254F3F7-079B-48E7-8C47-681B37856322}"/>
            </a:ext>
          </a:extLst>
        </xdr:cNvPr>
        <xdr:cNvCxnSpPr/>
      </xdr:nvCxnSpPr>
      <xdr:spPr>
        <a:xfrm>
          <a:off x="12814300" y="101635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651" name="n_1aveValue【学校施設】&#10;有形固定資産減価償却率">
          <a:extLst>
            <a:ext uri="{FF2B5EF4-FFF2-40B4-BE49-F238E27FC236}">
              <a16:creationId xmlns:a16="http://schemas.microsoft.com/office/drawing/2014/main" id="{9594F43A-F5E6-42E0-9523-B8CA5EF11B45}"/>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58183</xdr:rowOff>
    </xdr:from>
    <xdr:ext cx="405111" cy="259045"/>
    <xdr:sp macro="" textlink="">
      <xdr:nvSpPr>
        <xdr:cNvPr id="652" name="n_2aveValue【学校施設】&#10;有形固定資産減価償却率">
          <a:extLst>
            <a:ext uri="{FF2B5EF4-FFF2-40B4-BE49-F238E27FC236}">
              <a16:creationId xmlns:a16="http://schemas.microsoft.com/office/drawing/2014/main" id="{54EEF156-CC84-44A3-8A3A-712349432123}"/>
            </a:ext>
          </a:extLst>
        </xdr:cNvPr>
        <xdr:cNvSpPr txBox="1"/>
      </xdr:nvSpPr>
      <xdr:spPr>
        <a:xfrm>
          <a:off x="1438974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35323</xdr:rowOff>
    </xdr:from>
    <xdr:ext cx="405111" cy="259045"/>
    <xdr:sp macro="" textlink="">
      <xdr:nvSpPr>
        <xdr:cNvPr id="653" name="n_3aveValue【学校施設】&#10;有形固定資産減価償却率">
          <a:extLst>
            <a:ext uri="{FF2B5EF4-FFF2-40B4-BE49-F238E27FC236}">
              <a16:creationId xmlns:a16="http://schemas.microsoft.com/office/drawing/2014/main" id="{A37F98B8-9248-42DB-94AF-8C95E92FD43C}"/>
            </a:ext>
          </a:extLst>
        </xdr:cNvPr>
        <xdr:cNvSpPr txBox="1"/>
      </xdr:nvSpPr>
      <xdr:spPr>
        <a:xfrm>
          <a:off x="13500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654" name="n_4aveValue【学校施設】&#10;有形固定資産減価償却率">
          <a:extLst>
            <a:ext uri="{FF2B5EF4-FFF2-40B4-BE49-F238E27FC236}">
              <a16:creationId xmlns:a16="http://schemas.microsoft.com/office/drawing/2014/main" id="{70220328-B6DA-44C4-B38B-EE12CD15E134}"/>
            </a:ext>
          </a:extLst>
        </xdr:cNvPr>
        <xdr:cNvSpPr txBox="1"/>
      </xdr:nvSpPr>
      <xdr:spPr>
        <a:xfrm>
          <a:off x="12611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78503</xdr:rowOff>
    </xdr:from>
    <xdr:ext cx="405111" cy="259045"/>
    <xdr:sp macro="" textlink="">
      <xdr:nvSpPr>
        <xdr:cNvPr id="655" name="n_1mainValue【学校施設】&#10;有形固定資産減価償却率">
          <a:extLst>
            <a:ext uri="{FF2B5EF4-FFF2-40B4-BE49-F238E27FC236}">
              <a16:creationId xmlns:a16="http://schemas.microsoft.com/office/drawing/2014/main" id="{3BDEFF5C-75EC-432C-800A-60ADA5962D55}"/>
            </a:ext>
          </a:extLst>
        </xdr:cNvPr>
        <xdr:cNvSpPr txBox="1"/>
      </xdr:nvSpPr>
      <xdr:spPr>
        <a:xfrm>
          <a:off x="152660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153941</xdr:rowOff>
    </xdr:from>
    <xdr:ext cx="405111" cy="259045"/>
    <xdr:sp macro="" textlink="">
      <xdr:nvSpPr>
        <xdr:cNvPr id="656" name="n_2mainValue【学校施設】&#10;有形固定資産減価償却率">
          <a:extLst>
            <a:ext uri="{FF2B5EF4-FFF2-40B4-BE49-F238E27FC236}">
              <a16:creationId xmlns:a16="http://schemas.microsoft.com/office/drawing/2014/main" id="{C1E87A5A-88B3-428B-91AC-8297ED7F76E5}"/>
            </a:ext>
          </a:extLst>
        </xdr:cNvPr>
        <xdr:cNvSpPr txBox="1"/>
      </xdr:nvSpPr>
      <xdr:spPr>
        <a:xfrm>
          <a:off x="14389744" y="1026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112793</xdr:rowOff>
    </xdr:from>
    <xdr:ext cx="405111" cy="259045"/>
    <xdr:sp macro="" textlink="">
      <xdr:nvSpPr>
        <xdr:cNvPr id="657" name="n_3mainValue【学校施設】&#10;有形固定資産減価償却率">
          <a:extLst>
            <a:ext uri="{FF2B5EF4-FFF2-40B4-BE49-F238E27FC236}">
              <a16:creationId xmlns:a16="http://schemas.microsoft.com/office/drawing/2014/main" id="{43DDDA0B-7971-487A-A2AB-EC12C228C8B8}"/>
            </a:ext>
          </a:extLst>
        </xdr:cNvPr>
        <xdr:cNvSpPr txBox="1"/>
      </xdr:nvSpPr>
      <xdr:spPr>
        <a:xfrm>
          <a:off x="13500744" y="1022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89933</xdr:rowOff>
    </xdr:from>
    <xdr:ext cx="405111" cy="259045"/>
    <xdr:sp macro="" textlink="">
      <xdr:nvSpPr>
        <xdr:cNvPr id="658" name="n_4mainValue【学校施設】&#10;有形固定資産減価償却率">
          <a:extLst>
            <a:ext uri="{FF2B5EF4-FFF2-40B4-BE49-F238E27FC236}">
              <a16:creationId xmlns:a16="http://schemas.microsoft.com/office/drawing/2014/main" id="{88439B69-9AC8-490E-A66C-35900FA99F26}"/>
            </a:ext>
          </a:extLst>
        </xdr:cNvPr>
        <xdr:cNvSpPr txBox="1"/>
      </xdr:nvSpPr>
      <xdr:spPr>
        <a:xfrm>
          <a:off x="12611744" y="1020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7D02923F-85F0-4B90-A708-C73A2338CB9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60AE92CA-FDCA-48B1-AD1E-5A2A7DEC744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D40ADE45-E0E8-4445-8D5D-5011D1C7354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0EF82014-D428-41F4-A3B9-068491C8F19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D4325678-0F4F-4C36-BBD4-8A1CC82C411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4F6F072F-402E-47A4-8F85-202DD77F2F6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6AC54BE7-03B4-49A8-A967-16EEBC2329F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51EEE998-783E-4F02-B29E-9B3C2C94C4C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A20C2080-9070-4E00-8FAB-F8941EA295C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26B36119-DD12-4C60-8032-CBFB326CAE0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9" name="直線コネクタ 668">
          <a:extLst>
            <a:ext uri="{FF2B5EF4-FFF2-40B4-BE49-F238E27FC236}">
              <a16:creationId xmlns:a16="http://schemas.microsoft.com/office/drawing/2014/main" id="{0867BAD2-FBBC-40F9-9BA8-39AAF6B2730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0" name="テキスト ボックス 669">
          <a:extLst>
            <a:ext uri="{FF2B5EF4-FFF2-40B4-BE49-F238E27FC236}">
              <a16:creationId xmlns:a16="http://schemas.microsoft.com/office/drawing/2014/main" id="{7DC1DD39-EB3B-4DE6-873E-BF64BBCD319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1" name="直線コネクタ 670">
          <a:extLst>
            <a:ext uri="{FF2B5EF4-FFF2-40B4-BE49-F238E27FC236}">
              <a16:creationId xmlns:a16="http://schemas.microsoft.com/office/drawing/2014/main" id="{B422B9C5-3197-4265-A9FC-4C1556CB7C7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2" name="テキスト ボックス 671">
          <a:extLst>
            <a:ext uri="{FF2B5EF4-FFF2-40B4-BE49-F238E27FC236}">
              <a16:creationId xmlns:a16="http://schemas.microsoft.com/office/drawing/2014/main" id="{0CDCF3F6-C588-48FA-914E-1F57A99AC94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3" name="直線コネクタ 672">
          <a:extLst>
            <a:ext uri="{FF2B5EF4-FFF2-40B4-BE49-F238E27FC236}">
              <a16:creationId xmlns:a16="http://schemas.microsoft.com/office/drawing/2014/main" id="{882516D7-7A3A-4FC2-A682-F646C959B01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4" name="テキスト ボックス 673">
          <a:extLst>
            <a:ext uri="{FF2B5EF4-FFF2-40B4-BE49-F238E27FC236}">
              <a16:creationId xmlns:a16="http://schemas.microsoft.com/office/drawing/2014/main" id="{21E951A6-794F-441B-A66A-D42190F73FF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5" name="直線コネクタ 674">
          <a:extLst>
            <a:ext uri="{FF2B5EF4-FFF2-40B4-BE49-F238E27FC236}">
              <a16:creationId xmlns:a16="http://schemas.microsoft.com/office/drawing/2014/main" id="{52A4E55F-E67E-4F34-98E0-0C3AC8D1E69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6" name="テキスト ボックス 675">
          <a:extLst>
            <a:ext uri="{FF2B5EF4-FFF2-40B4-BE49-F238E27FC236}">
              <a16:creationId xmlns:a16="http://schemas.microsoft.com/office/drawing/2014/main" id="{86425321-85AA-47A7-B351-9C4BB2B0243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7" name="直線コネクタ 676">
          <a:extLst>
            <a:ext uri="{FF2B5EF4-FFF2-40B4-BE49-F238E27FC236}">
              <a16:creationId xmlns:a16="http://schemas.microsoft.com/office/drawing/2014/main" id="{4183261F-81BA-4A2F-A047-A19176B6664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8" name="テキスト ボックス 677">
          <a:extLst>
            <a:ext uri="{FF2B5EF4-FFF2-40B4-BE49-F238E27FC236}">
              <a16:creationId xmlns:a16="http://schemas.microsoft.com/office/drawing/2014/main" id="{683976CF-EE53-44D7-A308-03D5EB2FA9E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3075B7E3-233E-44F2-97D9-9F2446C0F8B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0" name="テキスト ボックス 679">
          <a:extLst>
            <a:ext uri="{FF2B5EF4-FFF2-40B4-BE49-F238E27FC236}">
              <a16:creationId xmlns:a16="http://schemas.microsoft.com/office/drawing/2014/main" id="{9B4E4A94-3A36-4606-96FB-85AA5E496CB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学校施設】&#10;一人当たり面積グラフ枠">
          <a:extLst>
            <a:ext uri="{FF2B5EF4-FFF2-40B4-BE49-F238E27FC236}">
              <a16:creationId xmlns:a16="http://schemas.microsoft.com/office/drawing/2014/main" id="{3BD5D561-BD4B-496F-8954-488277C3649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682" name="直線コネクタ 681">
          <a:extLst>
            <a:ext uri="{FF2B5EF4-FFF2-40B4-BE49-F238E27FC236}">
              <a16:creationId xmlns:a16="http://schemas.microsoft.com/office/drawing/2014/main" id="{07EE8DE7-1848-449A-83D4-70A34C81795C}"/>
            </a:ext>
          </a:extLst>
        </xdr:cNvPr>
        <xdr:cNvCxnSpPr/>
      </xdr:nvCxnSpPr>
      <xdr:spPr>
        <a:xfrm flipV="1">
          <a:off x="22160864" y="9595294"/>
          <a:ext cx="0" cy="1237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683" name="【学校施設】&#10;一人当たり面積最小値テキスト">
          <a:extLst>
            <a:ext uri="{FF2B5EF4-FFF2-40B4-BE49-F238E27FC236}">
              <a16:creationId xmlns:a16="http://schemas.microsoft.com/office/drawing/2014/main" id="{3B8AA19A-D3A8-4A90-8483-B9E48A6012D2}"/>
            </a:ext>
          </a:extLst>
        </xdr:cNvPr>
        <xdr:cNvSpPr txBox="1"/>
      </xdr:nvSpPr>
      <xdr:spPr>
        <a:xfrm>
          <a:off x="22199600"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684" name="直線コネクタ 683">
          <a:extLst>
            <a:ext uri="{FF2B5EF4-FFF2-40B4-BE49-F238E27FC236}">
              <a16:creationId xmlns:a16="http://schemas.microsoft.com/office/drawing/2014/main" id="{D34D92A8-539A-4461-8523-31F105A5B810}"/>
            </a:ext>
          </a:extLst>
        </xdr:cNvPr>
        <xdr:cNvCxnSpPr/>
      </xdr:nvCxnSpPr>
      <xdr:spPr>
        <a:xfrm>
          <a:off x="22072600" y="1083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685" name="【学校施設】&#10;一人当たり面積最大値テキスト">
          <a:extLst>
            <a:ext uri="{FF2B5EF4-FFF2-40B4-BE49-F238E27FC236}">
              <a16:creationId xmlns:a16="http://schemas.microsoft.com/office/drawing/2014/main" id="{3BDB1375-EBF1-44DA-A586-E596DFE4A26E}"/>
            </a:ext>
          </a:extLst>
        </xdr:cNvPr>
        <xdr:cNvSpPr txBox="1"/>
      </xdr:nvSpPr>
      <xdr:spPr>
        <a:xfrm>
          <a:off x="22199600" y="93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686" name="直線コネクタ 685">
          <a:extLst>
            <a:ext uri="{FF2B5EF4-FFF2-40B4-BE49-F238E27FC236}">
              <a16:creationId xmlns:a16="http://schemas.microsoft.com/office/drawing/2014/main" id="{66E3A982-30F2-4EE2-9AD3-FA1BD9D0D37E}"/>
            </a:ext>
          </a:extLst>
        </xdr:cNvPr>
        <xdr:cNvCxnSpPr/>
      </xdr:nvCxnSpPr>
      <xdr:spPr>
        <a:xfrm>
          <a:off x="22072600" y="959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118762</xdr:rowOff>
    </xdr:from>
    <xdr:ext cx="469744" cy="259045"/>
    <xdr:sp macro="" textlink="">
      <xdr:nvSpPr>
        <xdr:cNvPr id="687" name="【学校施設】&#10;一人当たり面積平均値テキスト">
          <a:extLst>
            <a:ext uri="{FF2B5EF4-FFF2-40B4-BE49-F238E27FC236}">
              <a16:creationId xmlns:a16="http://schemas.microsoft.com/office/drawing/2014/main" id="{9D4BADB3-58B8-46C3-B7AE-1E494D78CF29}"/>
            </a:ext>
          </a:extLst>
        </xdr:cNvPr>
        <xdr:cNvSpPr txBox="1"/>
      </xdr:nvSpPr>
      <xdr:spPr>
        <a:xfrm>
          <a:off x="22199600" y="10405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688" name="フローチャート: 判断 687">
          <a:extLst>
            <a:ext uri="{FF2B5EF4-FFF2-40B4-BE49-F238E27FC236}">
              <a16:creationId xmlns:a16="http://schemas.microsoft.com/office/drawing/2014/main" id="{E897C52A-2C88-4B60-9FB5-C2ED091D10CC}"/>
            </a:ext>
          </a:extLst>
        </xdr:cNvPr>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689" name="フローチャート: 判断 688">
          <a:extLst>
            <a:ext uri="{FF2B5EF4-FFF2-40B4-BE49-F238E27FC236}">
              <a16:creationId xmlns:a16="http://schemas.microsoft.com/office/drawing/2014/main" id="{D231AB5A-D072-4878-B6C4-B2FB1C22C0C7}"/>
            </a:ext>
          </a:extLst>
        </xdr:cNvPr>
        <xdr:cNvSpPr/>
      </xdr:nvSpPr>
      <xdr:spPr>
        <a:xfrm>
          <a:off x="21272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690" name="フローチャート: 判断 689">
          <a:extLst>
            <a:ext uri="{FF2B5EF4-FFF2-40B4-BE49-F238E27FC236}">
              <a16:creationId xmlns:a16="http://schemas.microsoft.com/office/drawing/2014/main" id="{FE426222-4AF1-446C-A6A6-3D48E3F48D0E}"/>
            </a:ext>
          </a:extLst>
        </xdr:cNvPr>
        <xdr:cNvSpPr/>
      </xdr:nvSpPr>
      <xdr:spPr>
        <a:xfrm>
          <a:off x="20383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91" name="フローチャート: 判断 690">
          <a:extLst>
            <a:ext uri="{FF2B5EF4-FFF2-40B4-BE49-F238E27FC236}">
              <a16:creationId xmlns:a16="http://schemas.microsoft.com/office/drawing/2014/main" id="{4035A4CD-8154-4909-82FD-FA0C09C98E02}"/>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109030</xdr:rowOff>
    </xdr:from>
    <xdr:to>
      <xdr:col>98</xdr:col>
      <xdr:colOff>38100</xdr:colOff>
      <xdr:row>62</xdr:row>
      <xdr:rowOff>39180</xdr:rowOff>
    </xdr:to>
    <xdr:sp macro="" textlink="">
      <xdr:nvSpPr>
        <xdr:cNvPr id="692" name="フローチャート: 判断 691">
          <a:extLst>
            <a:ext uri="{FF2B5EF4-FFF2-40B4-BE49-F238E27FC236}">
              <a16:creationId xmlns:a16="http://schemas.microsoft.com/office/drawing/2014/main" id="{0A913232-1960-41BB-970C-CA8D4A211ACA}"/>
            </a:ext>
          </a:extLst>
        </xdr:cNvPr>
        <xdr:cNvSpPr/>
      </xdr:nvSpPr>
      <xdr:spPr>
        <a:xfrm>
          <a:off x="18605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40A28F8E-E7C3-4FAD-8F39-58DB01EE7BC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DDD2C6C6-8A84-4444-AE64-FD119467A55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DEC206F2-F10C-4BB7-8968-E95B88B6875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882D521D-E54B-41EA-8190-C232903E82C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47D2958C-3000-41AE-B313-09C95733F2C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5017</xdr:rowOff>
    </xdr:from>
    <xdr:to>
      <xdr:col>116</xdr:col>
      <xdr:colOff>114300</xdr:colOff>
      <xdr:row>62</xdr:row>
      <xdr:rowOff>106617</xdr:rowOff>
    </xdr:to>
    <xdr:sp macro="" textlink="">
      <xdr:nvSpPr>
        <xdr:cNvPr id="698" name="楕円 697">
          <a:extLst>
            <a:ext uri="{FF2B5EF4-FFF2-40B4-BE49-F238E27FC236}">
              <a16:creationId xmlns:a16="http://schemas.microsoft.com/office/drawing/2014/main" id="{CA4DCE92-1161-4C78-8998-2EC5D7DFE644}"/>
            </a:ext>
          </a:extLst>
        </xdr:cNvPr>
        <xdr:cNvSpPr/>
      </xdr:nvSpPr>
      <xdr:spPr>
        <a:xfrm>
          <a:off x="22110700" y="1063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154894</xdr:rowOff>
    </xdr:from>
    <xdr:ext cx="469744" cy="259045"/>
    <xdr:sp macro="" textlink="">
      <xdr:nvSpPr>
        <xdr:cNvPr id="699" name="【学校施設】&#10;一人当たり面積該当値テキスト">
          <a:extLst>
            <a:ext uri="{FF2B5EF4-FFF2-40B4-BE49-F238E27FC236}">
              <a16:creationId xmlns:a16="http://schemas.microsoft.com/office/drawing/2014/main" id="{808FD6F0-E5F5-4C98-8AF2-C62B6F917821}"/>
            </a:ext>
          </a:extLst>
        </xdr:cNvPr>
        <xdr:cNvSpPr txBox="1"/>
      </xdr:nvSpPr>
      <xdr:spPr>
        <a:xfrm>
          <a:off x="22199600" y="1061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9207</xdr:rowOff>
    </xdr:from>
    <xdr:to>
      <xdr:col>112</xdr:col>
      <xdr:colOff>38100</xdr:colOff>
      <xdr:row>62</xdr:row>
      <xdr:rowOff>110807</xdr:rowOff>
    </xdr:to>
    <xdr:sp macro="" textlink="">
      <xdr:nvSpPr>
        <xdr:cNvPr id="700" name="楕円 699">
          <a:extLst>
            <a:ext uri="{FF2B5EF4-FFF2-40B4-BE49-F238E27FC236}">
              <a16:creationId xmlns:a16="http://schemas.microsoft.com/office/drawing/2014/main" id="{F1A53426-0B80-4088-A546-89FC3AD244E0}"/>
            </a:ext>
          </a:extLst>
        </xdr:cNvPr>
        <xdr:cNvSpPr/>
      </xdr:nvSpPr>
      <xdr:spPr>
        <a:xfrm>
          <a:off x="21272500" y="1063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55817</xdr:rowOff>
    </xdr:from>
    <xdr:to>
      <xdr:col>116</xdr:col>
      <xdr:colOff>63500</xdr:colOff>
      <xdr:row>62</xdr:row>
      <xdr:rowOff>60007</xdr:rowOff>
    </xdr:to>
    <xdr:cxnSp macro="">
      <xdr:nvCxnSpPr>
        <xdr:cNvPr id="701" name="直線コネクタ 700">
          <a:extLst>
            <a:ext uri="{FF2B5EF4-FFF2-40B4-BE49-F238E27FC236}">
              <a16:creationId xmlns:a16="http://schemas.microsoft.com/office/drawing/2014/main" id="{6D4381EA-FBF1-4EB0-84D6-80E34959F8EB}"/>
            </a:ext>
          </a:extLst>
        </xdr:cNvPr>
        <xdr:cNvCxnSpPr/>
      </xdr:nvCxnSpPr>
      <xdr:spPr>
        <a:xfrm flipV="1">
          <a:off x="21323300" y="10685717"/>
          <a:ext cx="8382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14542</xdr:rowOff>
    </xdr:from>
    <xdr:to>
      <xdr:col>107</xdr:col>
      <xdr:colOff>101600</xdr:colOff>
      <xdr:row>62</xdr:row>
      <xdr:rowOff>116142</xdr:rowOff>
    </xdr:to>
    <xdr:sp macro="" textlink="">
      <xdr:nvSpPr>
        <xdr:cNvPr id="702" name="楕円 701">
          <a:extLst>
            <a:ext uri="{FF2B5EF4-FFF2-40B4-BE49-F238E27FC236}">
              <a16:creationId xmlns:a16="http://schemas.microsoft.com/office/drawing/2014/main" id="{1C616248-D38B-42D8-A42A-D5EED15474E2}"/>
            </a:ext>
          </a:extLst>
        </xdr:cNvPr>
        <xdr:cNvSpPr/>
      </xdr:nvSpPr>
      <xdr:spPr>
        <a:xfrm>
          <a:off x="20383500" y="1064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60007</xdr:rowOff>
    </xdr:from>
    <xdr:to>
      <xdr:col>111</xdr:col>
      <xdr:colOff>177800</xdr:colOff>
      <xdr:row>62</xdr:row>
      <xdr:rowOff>65342</xdr:rowOff>
    </xdr:to>
    <xdr:cxnSp macro="">
      <xdr:nvCxnSpPr>
        <xdr:cNvPr id="703" name="直線コネクタ 702">
          <a:extLst>
            <a:ext uri="{FF2B5EF4-FFF2-40B4-BE49-F238E27FC236}">
              <a16:creationId xmlns:a16="http://schemas.microsoft.com/office/drawing/2014/main" id="{C7E286A4-81F8-4384-BEBF-CB00E5BAA4E9}"/>
            </a:ext>
          </a:extLst>
        </xdr:cNvPr>
        <xdr:cNvCxnSpPr/>
      </xdr:nvCxnSpPr>
      <xdr:spPr>
        <a:xfrm flipV="1">
          <a:off x="20434300" y="10689907"/>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19494</xdr:rowOff>
    </xdr:from>
    <xdr:to>
      <xdr:col>102</xdr:col>
      <xdr:colOff>165100</xdr:colOff>
      <xdr:row>62</xdr:row>
      <xdr:rowOff>121094</xdr:rowOff>
    </xdr:to>
    <xdr:sp macro="" textlink="">
      <xdr:nvSpPr>
        <xdr:cNvPr id="704" name="楕円 703">
          <a:extLst>
            <a:ext uri="{FF2B5EF4-FFF2-40B4-BE49-F238E27FC236}">
              <a16:creationId xmlns:a16="http://schemas.microsoft.com/office/drawing/2014/main" id="{5DB8A002-DFC4-4E52-A0DC-F4B9BA6DAE89}"/>
            </a:ext>
          </a:extLst>
        </xdr:cNvPr>
        <xdr:cNvSpPr/>
      </xdr:nvSpPr>
      <xdr:spPr>
        <a:xfrm>
          <a:off x="19494500" y="1064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65342</xdr:rowOff>
    </xdr:from>
    <xdr:to>
      <xdr:col>107</xdr:col>
      <xdr:colOff>50800</xdr:colOff>
      <xdr:row>62</xdr:row>
      <xdr:rowOff>70294</xdr:rowOff>
    </xdr:to>
    <xdr:cxnSp macro="">
      <xdr:nvCxnSpPr>
        <xdr:cNvPr id="705" name="直線コネクタ 704">
          <a:extLst>
            <a:ext uri="{FF2B5EF4-FFF2-40B4-BE49-F238E27FC236}">
              <a16:creationId xmlns:a16="http://schemas.microsoft.com/office/drawing/2014/main" id="{41C2FC68-D4D6-44DF-BF8E-CA5F5B8A88D3}"/>
            </a:ext>
          </a:extLst>
        </xdr:cNvPr>
        <xdr:cNvCxnSpPr/>
      </xdr:nvCxnSpPr>
      <xdr:spPr>
        <a:xfrm flipV="1">
          <a:off x="19545300" y="10695242"/>
          <a:ext cx="8890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22352</xdr:rowOff>
    </xdr:from>
    <xdr:to>
      <xdr:col>98</xdr:col>
      <xdr:colOff>38100</xdr:colOff>
      <xdr:row>62</xdr:row>
      <xdr:rowOff>123952</xdr:rowOff>
    </xdr:to>
    <xdr:sp macro="" textlink="">
      <xdr:nvSpPr>
        <xdr:cNvPr id="706" name="楕円 705">
          <a:extLst>
            <a:ext uri="{FF2B5EF4-FFF2-40B4-BE49-F238E27FC236}">
              <a16:creationId xmlns:a16="http://schemas.microsoft.com/office/drawing/2014/main" id="{DF333396-5049-4A9D-A903-664E62D8F66E}"/>
            </a:ext>
          </a:extLst>
        </xdr:cNvPr>
        <xdr:cNvSpPr/>
      </xdr:nvSpPr>
      <xdr:spPr>
        <a:xfrm>
          <a:off x="186055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70294</xdr:rowOff>
    </xdr:from>
    <xdr:to>
      <xdr:col>102</xdr:col>
      <xdr:colOff>114300</xdr:colOff>
      <xdr:row>62</xdr:row>
      <xdr:rowOff>73152</xdr:rowOff>
    </xdr:to>
    <xdr:cxnSp macro="">
      <xdr:nvCxnSpPr>
        <xdr:cNvPr id="707" name="直線コネクタ 706">
          <a:extLst>
            <a:ext uri="{FF2B5EF4-FFF2-40B4-BE49-F238E27FC236}">
              <a16:creationId xmlns:a16="http://schemas.microsoft.com/office/drawing/2014/main" id="{58169E2E-8BCD-44AA-8940-9418AC5D6ED9}"/>
            </a:ext>
          </a:extLst>
        </xdr:cNvPr>
        <xdr:cNvCxnSpPr/>
      </xdr:nvCxnSpPr>
      <xdr:spPr>
        <a:xfrm flipV="1">
          <a:off x="18656300" y="10700194"/>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45420</xdr:rowOff>
    </xdr:from>
    <xdr:ext cx="469744" cy="259045"/>
    <xdr:sp macro="" textlink="">
      <xdr:nvSpPr>
        <xdr:cNvPr id="708" name="n_1aveValue【学校施設】&#10;一人当たり面積">
          <a:extLst>
            <a:ext uri="{FF2B5EF4-FFF2-40B4-BE49-F238E27FC236}">
              <a16:creationId xmlns:a16="http://schemas.microsoft.com/office/drawing/2014/main" id="{FC18C707-8EEC-4B23-9A56-AFA472205DDC}"/>
            </a:ext>
          </a:extLst>
        </xdr:cNvPr>
        <xdr:cNvSpPr txBox="1"/>
      </xdr:nvSpPr>
      <xdr:spPr>
        <a:xfrm>
          <a:off x="21075727" y="1033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45800</xdr:rowOff>
    </xdr:from>
    <xdr:ext cx="469744" cy="259045"/>
    <xdr:sp macro="" textlink="">
      <xdr:nvSpPr>
        <xdr:cNvPr id="709" name="n_2aveValue【学校施設】&#10;一人当たり面積">
          <a:extLst>
            <a:ext uri="{FF2B5EF4-FFF2-40B4-BE49-F238E27FC236}">
              <a16:creationId xmlns:a16="http://schemas.microsoft.com/office/drawing/2014/main" id="{339B60AE-056C-40E3-9E0B-A6FFF503B0C3}"/>
            </a:ext>
          </a:extLst>
        </xdr:cNvPr>
        <xdr:cNvSpPr txBox="1"/>
      </xdr:nvSpPr>
      <xdr:spPr>
        <a:xfrm>
          <a:off x="201994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710" name="n_3aveValue【学校施設】&#10;一人当たり面積">
          <a:extLst>
            <a:ext uri="{FF2B5EF4-FFF2-40B4-BE49-F238E27FC236}">
              <a16:creationId xmlns:a16="http://schemas.microsoft.com/office/drawing/2014/main" id="{E1C0DE02-6BAF-44E2-9077-EF5A11795D66}"/>
            </a:ext>
          </a:extLst>
        </xdr:cNvPr>
        <xdr:cNvSpPr txBox="1"/>
      </xdr:nvSpPr>
      <xdr:spPr>
        <a:xfrm>
          <a:off x="19310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55707</xdr:rowOff>
    </xdr:from>
    <xdr:ext cx="469744" cy="259045"/>
    <xdr:sp macro="" textlink="">
      <xdr:nvSpPr>
        <xdr:cNvPr id="711" name="n_4aveValue【学校施設】&#10;一人当たり面積">
          <a:extLst>
            <a:ext uri="{FF2B5EF4-FFF2-40B4-BE49-F238E27FC236}">
              <a16:creationId xmlns:a16="http://schemas.microsoft.com/office/drawing/2014/main" id="{6525030A-62F7-4510-A86D-47467C0D2B0D}"/>
            </a:ext>
          </a:extLst>
        </xdr:cNvPr>
        <xdr:cNvSpPr txBox="1"/>
      </xdr:nvSpPr>
      <xdr:spPr>
        <a:xfrm>
          <a:off x="18421427" y="1034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101934</xdr:rowOff>
    </xdr:from>
    <xdr:ext cx="469744" cy="259045"/>
    <xdr:sp macro="" textlink="">
      <xdr:nvSpPr>
        <xdr:cNvPr id="712" name="n_1mainValue【学校施設】&#10;一人当たり面積">
          <a:extLst>
            <a:ext uri="{FF2B5EF4-FFF2-40B4-BE49-F238E27FC236}">
              <a16:creationId xmlns:a16="http://schemas.microsoft.com/office/drawing/2014/main" id="{AB714712-9CC2-475B-B78D-B91CE249794F}"/>
            </a:ext>
          </a:extLst>
        </xdr:cNvPr>
        <xdr:cNvSpPr txBox="1"/>
      </xdr:nvSpPr>
      <xdr:spPr>
        <a:xfrm>
          <a:off x="21075727" y="1073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107269</xdr:rowOff>
    </xdr:from>
    <xdr:ext cx="469744" cy="259045"/>
    <xdr:sp macro="" textlink="">
      <xdr:nvSpPr>
        <xdr:cNvPr id="713" name="n_2mainValue【学校施設】&#10;一人当たり面積">
          <a:extLst>
            <a:ext uri="{FF2B5EF4-FFF2-40B4-BE49-F238E27FC236}">
              <a16:creationId xmlns:a16="http://schemas.microsoft.com/office/drawing/2014/main" id="{DECF0BBA-6389-4F9C-AF4B-9173BA384D5A}"/>
            </a:ext>
          </a:extLst>
        </xdr:cNvPr>
        <xdr:cNvSpPr txBox="1"/>
      </xdr:nvSpPr>
      <xdr:spPr>
        <a:xfrm>
          <a:off x="20199427" y="1073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112221</xdr:rowOff>
    </xdr:from>
    <xdr:ext cx="469744" cy="259045"/>
    <xdr:sp macro="" textlink="">
      <xdr:nvSpPr>
        <xdr:cNvPr id="714" name="n_3mainValue【学校施設】&#10;一人当たり面積">
          <a:extLst>
            <a:ext uri="{FF2B5EF4-FFF2-40B4-BE49-F238E27FC236}">
              <a16:creationId xmlns:a16="http://schemas.microsoft.com/office/drawing/2014/main" id="{AFEFB06B-0A85-466D-9FC2-12B36316406A}"/>
            </a:ext>
          </a:extLst>
        </xdr:cNvPr>
        <xdr:cNvSpPr txBox="1"/>
      </xdr:nvSpPr>
      <xdr:spPr>
        <a:xfrm>
          <a:off x="19310427" y="1074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115079</xdr:rowOff>
    </xdr:from>
    <xdr:ext cx="469744" cy="259045"/>
    <xdr:sp macro="" textlink="">
      <xdr:nvSpPr>
        <xdr:cNvPr id="715" name="n_4mainValue【学校施設】&#10;一人当たり面積">
          <a:extLst>
            <a:ext uri="{FF2B5EF4-FFF2-40B4-BE49-F238E27FC236}">
              <a16:creationId xmlns:a16="http://schemas.microsoft.com/office/drawing/2014/main" id="{6A3821E3-828E-462B-87EA-B103B4EE4C0A}"/>
            </a:ext>
          </a:extLst>
        </xdr:cNvPr>
        <xdr:cNvSpPr txBox="1"/>
      </xdr:nvSpPr>
      <xdr:spPr>
        <a:xfrm>
          <a:off x="18421427" y="107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054D46BD-91EF-4E63-82ED-6BA368187CF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10844386-9DD3-40F1-94E6-B378D34B8D8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4A717AFA-0845-4D42-B33D-BBEF9BE0C02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59594D68-AF62-4C1F-972F-5B6AB93CE13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5DB3A02A-2AC3-460B-B926-FB1BB6B3265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718C1A89-8C43-46BD-B698-FADB1E0A618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7FC8B5A4-018D-47CC-AAC6-B0CBDA5A16B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9B44E140-3BB7-4F06-85CC-002D13D4004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91000D73-69D3-4B04-8EC8-CF8F0F50048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F917AB3F-7EAA-4F97-B6F8-1D94D829CFF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39A28B1A-4C32-4700-BD95-4D4D1243139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a:extLst>
            <a:ext uri="{FF2B5EF4-FFF2-40B4-BE49-F238E27FC236}">
              <a16:creationId xmlns:a16="http://schemas.microsoft.com/office/drawing/2014/main" id="{197B94C1-FF05-473A-9757-6B11C8815AD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a:extLst>
            <a:ext uri="{FF2B5EF4-FFF2-40B4-BE49-F238E27FC236}">
              <a16:creationId xmlns:a16="http://schemas.microsoft.com/office/drawing/2014/main" id="{7472930C-5A46-423A-8196-C406F8F531F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a:extLst>
            <a:ext uri="{FF2B5EF4-FFF2-40B4-BE49-F238E27FC236}">
              <a16:creationId xmlns:a16="http://schemas.microsoft.com/office/drawing/2014/main" id="{D68C81E0-40C3-4BE8-B3EA-D1E49499092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a:extLst>
            <a:ext uri="{FF2B5EF4-FFF2-40B4-BE49-F238E27FC236}">
              <a16:creationId xmlns:a16="http://schemas.microsoft.com/office/drawing/2014/main" id="{B98F8A48-ACE9-4E2D-B018-A3784081966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a:extLst>
            <a:ext uri="{FF2B5EF4-FFF2-40B4-BE49-F238E27FC236}">
              <a16:creationId xmlns:a16="http://schemas.microsoft.com/office/drawing/2014/main" id="{D3395557-5F0F-41EB-9A4B-DF1BC7B9B37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a:extLst>
            <a:ext uri="{FF2B5EF4-FFF2-40B4-BE49-F238E27FC236}">
              <a16:creationId xmlns:a16="http://schemas.microsoft.com/office/drawing/2014/main" id="{3900BB43-BF26-4F1B-B753-EC7B4B34B60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a:extLst>
            <a:ext uri="{FF2B5EF4-FFF2-40B4-BE49-F238E27FC236}">
              <a16:creationId xmlns:a16="http://schemas.microsoft.com/office/drawing/2014/main" id="{7102D482-F806-4EA9-AA9B-6D9B828480A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a:extLst>
            <a:ext uri="{FF2B5EF4-FFF2-40B4-BE49-F238E27FC236}">
              <a16:creationId xmlns:a16="http://schemas.microsoft.com/office/drawing/2014/main" id="{F6C663DC-53B5-4E5C-9E8E-165246A1DB2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a:extLst>
            <a:ext uri="{FF2B5EF4-FFF2-40B4-BE49-F238E27FC236}">
              <a16:creationId xmlns:a16="http://schemas.microsoft.com/office/drawing/2014/main" id="{BBC9CCCB-21A1-41BF-90BC-A2B3E3DC780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a:extLst>
            <a:ext uri="{FF2B5EF4-FFF2-40B4-BE49-F238E27FC236}">
              <a16:creationId xmlns:a16="http://schemas.microsoft.com/office/drawing/2014/main" id="{B74BAE8F-2369-4363-84F3-1E257420DFE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a:extLst>
            <a:ext uri="{FF2B5EF4-FFF2-40B4-BE49-F238E27FC236}">
              <a16:creationId xmlns:a16="http://schemas.microsoft.com/office/drawing/2014/main" id="{56D087DD-30E9-4395-A345-58D820B3B1E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a:extLst>
            <a:ext uri="{FF2B5EF4-FFF2-40B4-BE49-F238E27FC236}">
              <a16:creationId xmlns:a16="http://schemas.microsoft.com/office/drawing/2014/main" id="{ABBFA705-3F9F-48E8-A009-44E2F811472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BB466135-D517-44A2-B3BE-042D9544585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1DAF6900-6930-4DB3-BF68-3B1E0036015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168729</xdr:rowOff>
    </xdr:to>
    <xdr:cxnSp macro="">
      <xdr:nvCxnSpPr>
        <xdr:cNvPr id="741" name="直線コネクタ 740">
          <a:extLst>
            <a:ext uri="{FF2B5EF4-FFF2-40B4-BE49-F238E27FC236}">
              <a16:creationId xmlns:a16="http://schemas.microsoft.com/office/drawing/2014/main" id="{3A7909D6-ACCF-4945-A2C1-AEB64434F135}"/>
            </a:ext>
          </a:extLst>
        </xdr:cNvPr>
        <xdr:cNvCxnSpPr/>
      </xdr:nvCxnSpPr>
      <xdr:spPr>
        <a:xfrm flipV="1">
          <a:off x="16318864" y="1343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児童館】&#10;有形固定資産減価償却率最小値テキスト">
          <a:extLst>
            <a:ext uri="{FF2B5EF4-FFF2-40B4-BE49-F238E27FC236}">
              <a16:creationId xmlns:a16="http://schemas.microsoft.com/office/drawing/2014/main" id="{5EB7C24E-D1CE-4369-9AAF-22524B1B993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a:extLst>
            <a:ext uri="{FF2B5EF4-FFF2-40B4-BE49-F238E27FC236}">
              <a16:creationId xmlns:a16="http://schemas.microsoft.com/office/drawing/2014/main" id="{E8DDD21C-12F8-4DA9-8C46-96A227B301F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340478" cy="259045"/>
    <xdr:sp macro="" textlink="">
      <xdr:nvSpPr>
        <xdr:cNvPr id="744" name="【児童館】&#10;有形固定資産減価償却率最大値テキスト">
          <a:extLst>
            <a:ext uri="{FF2B5EF4-FFF2-40B4-BE49-F238E27FC236}">
              <a16:creationId xmlns:a16="http://schemas.microsoft.com/office/drawing/2014/main" id="{FB2F8194-3912-4401-9AE9-17C7B2743543}"/>
            </a:ext>
          </a:extLst>
        </xdr:cNvPr>
        <xdr:cNvSpPr txBox="1"/>
      </xdr:nvSpPr>
      <xdr:spPr>
        <a:xfrm>
          <a:off x="16357600" y="132109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745" name="直線コネクタ 744">
          <a:extLst>
            <a:ext uri="{FF2B5EF4-FFF2-40B4-BE49-F238E27FC236}">
              <a16:creationId xmlns:a16="http://schemas.microsoft.com/office/drawing/2014/main" id="{3E38E159-41BE-49E5-9F16-8DEF66A0ED3F}"/>
            </a:ext>
          </a:extLst>
        </xdr:cNvPr>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144071</xdr:rowOff>
    </xdr:from>
    <xdr:ext cx="405111" cy="259045"/>
    <xdr:sp macro="" textlink="">
      <xdr:nvSpPr>
        <xdr:cNvPr id="746" name="【児童館】&#10;有形固定資産減価償却率平均値テキスト">
          <a:extLst>
            <a:ext uri="{FF2B5EF4-FFF2-40B4-BE49-F238E27FC236}">
              <a16:creationId xmlns:a16="http://schemas.microsoft.com/office/drawing/2014/main" id="{9EA38B40-517B-4272-A213-6FD0817D1BAC}"/>
            </a:ext>
          </a:extLst>
        </xdr:cNvPr>
        <xdr:cNvSpPr txBox="1"/>
      </xdr:nvSpPr>
      <xdr:spPr>
        <a:xfrm>
          <a:off x="16357600" y="1403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747" name="フローチャート: 判断 746">
          <a:extLst>
            <a:ext uri="{FF2B5EF4-FFF2-40B4-BE49-F238E27FC236}">
              <a16:creationId xmlns:a16="http://schemas.microsoft.com/office/drawing/2014/main" id="{106A8C02-57DF-4255-BEF8-EE907DADDE8F}"/>
            </a:ext>
          </a:extLst>
        </xdr:cNvPr>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748" name="フローチャート: 判断 747">
          <a:extLst>
            <a:ext uri="{FF2B5EF4-FFF2-40B4-BE49-F238E27FC236}">
              <a16:creationId xmlns:a16="http://schemas.microsoft.com/office/drawing/2014/main" id="{A20CAFF0-B604-4132-9226-E90811FA6AD7}"/>
            </a:ext>
          </a:extLst>
        </xdr:cNvPr>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77107</xdr:rowOff>
    </xdr:from>
    <xdr:to>
      <xdr:col>76</xdr:col>
      <xdr:colOff>165100</xdr:colOff>
      <xdr:row>83</xdr:row>
      <xdr:rowOff>7257</xdr:rowOff>
    </xdr:to>
    <xdr:sp macro="" textlink="">
      <xdr:nvSpPr>
        <xdr:cNvPr id="749" name="フローチャート: 判断 748">
          <a:extLst>
            <a:ext uri="{FF2B5EF4-FFF2-40B4-BE49-F238E27FC236}">
              <a16:creationId xmlns:a16="http://schemas.microsoft.com/office/drawing/2014/main" id="{E99262FC-A611-431B-9A67-634A4A881050}"/>
            </a:ext>
          </a:extLst>
        </xdr:cNvPr>
        <xdr:cNvSpPr/>
      </xdr:nvSpPr>
      <xdr:spPr>
        <a:xfrm>
          <a:off x="14541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37919</xdr:rowOff>
    </xdr:from>
    <xdr:to>
      <xdr:col>72</xdr:col>
      <xdr:colOff>38100</xdr:colOff>
      <xdr:row>82</xdr:row>
      <xdr:rowOff>139519</xdr:rowOff>
    </xdr:to>
    <xdr:sp macro="" textlink="">
      <xdr:nvSpPr>
        <xdr:cNvPr id="750" name="フローチャート: 判断 749">
          <a:extLst>
            <a:ext uri="{FF2B5EF4-FFF2-40B4-BE49-F238E27FC236}">
              <a16:creationId xmlns:a16="http://schemas.microsoft.com/office/drawing/2014/main" id="{E832F517-2B03-4C5B-B818-6B7FC2863B36}"/>
            </a:ext>
          </a:extLst>
        </xdr:cNvPr>
        <xdr:cNvSpPr/>
      </xdr:nvSpPr>
      <xdr:spPr>
        <a:xfrm>
          <a:off x="13652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751" name="フローチャート: 判断 750">
          <a:extLst>
            <a:ext uri="{FF2B5EF4-FFF2-40B4-BE49-F238E27FC236}">
              <a16:creationId xmlns:a16="http://schemas.microsoft.com/office/drawing/2014/main" id="{67499DBC-3163-48D8-81A7-1C360BD555C2}"/>
            </a:ext>
          </a:extLst>
        </xdr:cNvPr>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C105FA54-CB27-4186-919F-CC4D1078638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E6C1107E-6481-4227-8D1E-CE35422EFF9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654ACE5A-D14F-42AE-BF00-F3EEE8C4B1A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C32606B5-46FC-4DC1-AA5C-AC8D1342504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2ADF0418-D0B7-47A8-AA8A-6C4E4EDCC09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57" name="楕円 756">
          <a:extLst>
            <a:ext uri="{FF2B5EF4-FFF2-40B4-BE49-F238E27FC236}">
              <a16:creationId xmlns:a16="http://schemas.microsoft.com/office/drawing/2014/main" id="{32BBB920-D5A9-4601-B143-56C6C65327A9}"/>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58" name="【児童館】&#10;有形固定資産減価償却率該当値テキスト">
          <a:extLst>
            <a:ext uri="{FF2B5EF4-FFF2-40B4-BE49-F238E27FC236}">
              <a16:creationId xmlns:a16="http://schemas.microsoft.com/office/drawing/2014/main" id="{C186A891-FF94-4553-A409-955DD5091122}"/>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59" name="楕円 758">
          <a:extLst>
            <a:ext uri="{FF2B5EF4-FFF2-40B4-BE49-F238E27FC236}">
              <a16:creationId xmlns:a16="http://schemas.microsoft.com/office/drawing/2014/main" id="{BC94AE21-8E37-4139-824D-6DB850108C65}"/>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60" name="直線コネクタ 759">
          <a:extLst>
            <a:ext uri="{FF2B5EF4-FFF2-40B4-BE49-F238E27FC236}">
              <a16:creationId xmlns:a16="http://schemas.microsoft.com/office/drawing/2014/main" id="{1A2F95B5-318F-4246-9C20-CD23F48547FF}"/>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61" name="楕円 760">
          <a:extLst>
            <a:ext uri="{FF2B5EF4-FFF2-40B4-BE49-F238E27FC236}">
              <a16:creationId xmlns:a16="http://schemas.microsoft.com/office/drawing/2014/main" id="{22D16FCF-CAE0-44B4-BBCF-E365D3B67377}"/>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62" name="直線コネクタ 761">
          <a:extLst>
            <a:ext uri="{FF2B5EF4-FFF2-40B4-BE49-F238E27FC236}">
              <a16:creationId xmlns:a16="http://schemas.microsoft.com/office/drawing/2014/main" id="{AD803018-B3D7-4DB5-B42C-24D81963AFBA}"/>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63" name="楕円 762">
          <a:extLst>
            <a:ext uri="{FF2B5EF4-FFF2-40B4-BE49-F238E27FC236}">
              <a16:creationId xmlns:a16="http://schemas.microsoft.com/office/drawing/2014/main" id="{1228C74D-2C6B-4E51-8D59-7131DA52C939}"/>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764" name="直線コネクタ 763">
          <a:extLst>
            <a:ext uri="{FF2B5EF4-FFF2-40B4-BE49-F238E27FC236}">
              <a16:creationId xmlns:a16="http://schemas.microsoft.com/office/drawing/2014/main" id="{048AD040-F382-4BAD-9B72-9916561E3BDE}"/>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765" name="楕円 764">
          <a:extLst>
            <a:ext uri="{FF2B5EF4-FFF2-40B4-BE49-F238E27FC236}">
              <a16:creationId xmlns:a16="http://schemas.microsoft.com/office/drawing/2014/main" id="{F1D0A39B-348F-4A53-953B-E8A1F7250035}"/>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766" name="直線コネクタ 765">
          <a:extLst>
            <a:ext uri="{FF2B5EF4-FFF2-40B4-BE49-F238E27FC236}">
              <a16:creationId xmlns:a16="http://schemas.microsoft.com/office/drawing/2014/main" id="{E8D17B54-26FA-492D-B49B-94B4919A3670}"/>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71138</xdr:rowOff>
    </xdr:from>
    <xdr:ext cx="405111" cy="259045"/>
    <xdr:sp macro="" textlink="">
      <xdr:nvSpPr>
        <xdr:cNvPr id="767" name="n_1aveValue【児童館】&#10;有形固定資産減価償却率">
          <a:extLst>
            <a:ext uri="{FF2B5EF4-FFF2-40B4-BE49-F238E27FC236}">
              <a16:creationId xmlns:a16="http://schemas.microsoft.com/office/drawing/2014/main" id="{DAA0CB48-3BFC-47ED-820C-D37AEDFEBFDD}"/>
            </a:ext>
          </a:extLst>
        </xdr:cNvPr>
        <xdr:cNvSpPr txBox="1"/>
      </xdr:nvSpPr>
      <xdr:spPr>
        <a:xfrm>
          <a:off x="15266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23784</xdr:rowOff>
    </xdr:from>
    <xdr:ext cx="405111" cy="259045"/>
    <xdr:sp macro="" textlink="">
      <xdr:nvSpPr>
        <xdr:cNvPr id="768" name="n_2aveValue【児童館】&#10;有形固定資産減価償却率">
          <a:extLst>
            <a:ext uri="{FF2B5EF4-FFF2-40B4-BE49-F238E27FC236}">
              <a16:creationId xmlns:a16="http://schemas.microsoft.com/office/drawing/2014/main" id="{7C25C3B3-416C-463B-B99F-BA3319871BE9}"/>
            </a:ext>
          </a:extLst>
        </xdr:cNvPr>
        <xdr:cNvSpPr txBox="1"/>
      </xdr:nvSpPr>
      <xdr:spPr>
        <a:xfrm>
          <a:off x="14389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156046</xdr:rowOff>
    </xdr:from>
    <xdr:ext cx="405111" cy="259045"/>
    <xdr:sp macro="" textlink="">
      <xdr:nvSpPr>
        <xdr:cNvPr id="769" name="n_3aveValue【児童館】&#10;有形固定資産減価償却率">
          <a:extLst>
            <a:ext uri="{FF2B5EF4-FFF2-40B4-BE49-F238E27FC236}">
              <a16:creationId xmlns:a16="http://schemas.microsoft.com/office/drawing/2014/main" id="{526D0AAC-623C-4032-8578-469A9867C318}"/>
            </a:ext>
          </a:extLst>
        </xdr:cNvPr>
        <xdr:cNvSpPr txBox="1"/>
      </xdr:nvSpPr>
      <xdr:spPr>
        <a:xfrm>
          <a:off x="13500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770" name="n_4aveValue【児童館】&#10;有形固定資産減価償却率">
          <a:extLst>
            <a:ext uri="{FF2B5EF4-FFF2-40B4-BE49-F238E27FC236}">
              <a16:creationId xmlns:a16="http://schemas.microsoft.com/office/drawing/2014/main" id="{A5445330-FDB1-4AB2-9052-DC2A04BA8E24}"/>
            </a:ext>
          </a:extLst>
        </xdr:cNvPr>
        <xdr:cNvSpPr txBox="1"/>
      </xdr:nvSpPr>
      <xdr:spPr>
        <a:xfrm>
          <a:off x="12611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71" name="n_1mainValue【児童館】&#10;有形固定資産減価償却率">
          <a:extLst>
            <a:ext uri="{FF2B5EF4-FFF2-40B4-BE49-F238E27FC236}">
              <a16:creationId xmlns:a16="http://schemas.microsoft.com/office/drawing/2014/main" id="{31C9BC9F-1413-4A2B-82C2-3907407245C7}"/>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72" name="n_2mainValue【児童館】&#10;有形固定資産減価償却率">
          <a:extLst>
            <a:ext uri="{FF2B5EF4-FFF2-40B4-BE49-F238E27FC236}">
              <a16:creationId xmlns:a16="http://schemas.microsoft.com/office/drawing/2014/main" id="{2AD67BD3-0F51-4485-A26F-9B2E65C921CC}"/>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73" name="n_3mainValue【児童館】&#10;有形固定資産減価償却率">
          <a:extLst>
            <a:ext uri="{FF2B5EF4-FFF2-40B4-BE49-F238E27FC236}">
              <a16:creationId xmlns:a16="http://schemas.microsoft.com/office/drawing/2014/main" id="{6A0C66EA-F841-45A9-92DA-1B0C22A67491}"/>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74" name="n_4mainValue【児童館】&#10;有形固定資産減価償却率">
          <a:extLst>
            <a:ext uri="{FF2B5EF4-FFF2-40B4-BE49-F238E27FC236}">
              <a16:creationId xmlns:a16="http://schemas.microsoft.com/office/drawing/2014/main" id="{D8E7FFDC-4D67-429D-B111-1C8F6699671F}"/>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AB8025AD-4D76-4E9D-A191-28E5D2F460E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83BE447C-DB2E-46C8-B804-F03874D9727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B90CCD67-03F8-4041-8745-59DBC3B66C5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63D3575A-7AE0-4BF4-9956-FBC2DD28010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19E41BE6-4CC6-458C-8B31-670DFAAB246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48BE73EF-154D-46E8-83CE-18610C99D0F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32EFCBA5-A0DA-4E0C-AEF2-B66034CCF78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A2C4DC3F-05A5-4375-9532-C9B025DCC0E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ACE43CE6-F9AB-48AA-A711-F28181C5E77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ADABD9C7-3015-43B9-88EB-4191D8B75E0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5" name="直線コネクタ 784">
          <a:extLst>
            <a:ext uri="{FF2B5EF4-FFF2-40B4-BE49-F238E27FC236}">
              <a16:creationId xmlns:a16="http://schemas.microsoft.com/office/drawing/2014/main" id="{30A97BE7-FCCF-4950-BB2C-2D890E721917}"/>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6" name="テキスト ボックス 785">
          <a:extLst>
            <a:ext uri="{FF2B5EF4-FFF2-40B4-BE49-F238E27FC236}">
              <a16:creationId xmlns:a16="http://schemas.microsoft.com/office/drawing/2014/main" id="{FADFAE65-43FC-471B-980A-0E6704EA766F}"/>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7" name="直線コネクタ 786">
          <a:extLst>
            <a:ext uri="{FF2B5EF4-FFF2-40B4-BE49-F238E27FC236}">
              <a16:creationId xmlns:a16="http://schemas.microsoft.com/office/drawing/2014/main" id="{1A4CA722-9213-4C6E-9634-B84149335562}"/>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8" name="テキスト ボックス 787">
          <a:extLst>
            <a:ext uri="{FF2B5EF4-FFF2-40B4-BE49-F238E27FC236}">
              <a16:creationId xmlns:a16="http://schemas.microsoft.com/office/drawing/2014/main" id="{7C9355CF-7C43-4336-9AD8-570112A33D15}"/>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9" name="直線コネクタ 788">
          <a:extLst>
            <a:ext uri="{FF2B5EF4-FFF2-40B4-BE49-F238E27FC236}">
              <a16:creationId xmlns:a16="http://schemas.microsoft.com/office/drawing/2014/main" id="{FB3814C8-13FA-499B-BD79-277E643EEBC9}"/>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0" name="テキスト ボックス 789">
          <a:extLst>
            <a:ext uri="{FF2B5EF4-FFF2-40B4-BE49-F238E27FC236}">
              <a16:creationId xmlns:a16="http://schemas.microsoft.com/office/drawing/2014/main" id="{44BB01AB-C0B1-40BC-BA67-785E7AFE0E5F}"/>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1" name="直線コネクタ 790">
          <a:extLst>
            <a:ext uri="{FF2B5EF4-FFF2-40B4-BE49-F238E27FC236}">
              <a16:creationId xmlns:a16="http://schemas.microsoft.com/office/drawing/2014/main" id="{763C92C6-F506-4F36-8003-A2BEE91074CE}"/>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2" name="テキスト ボックス 791">
          <a:extLst>
            <a:ext uri="{FF2B5EF4-FFF2-40B4-BE49-F238E27FC236}">
              <a16:creationId xmlns:a16="http://schemas.microsoft.com/office/drawing/2014/main" id="{32EC686B-5644-4AC9-9172-503A82A14A3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3" name="直線コネクタ 792">
          <a:extLst>
            <a:ext uri="{FF2B5EF4-FFF2-40B4-BE49-F238E27FC236}">
              <a16:creationId xmlns:a16="http://schemas.microsoft.com/office/drawing/2014/main" id="{7C149CBD-B3F9-4934-9D0A-DD56AD1FC788}"/>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4" name="テキスト ボックス 793">
          <a:extLst>
            <a:ext uri="{FF2B5EF4-FFF2-40B4-BE49-F238E27FC236}">
              <a16:creationId xmlns:a16="http://schemas.microsoft.com/office/drawing/2014/main" id="{352C493E-8458-4CB1-BCA1-C904F64E233C}"/>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5" name="直線コネクタ 794">
          <a:extLst>
            <a:ext uri="{FF2B5EF4-FFF2-40B4-BE49-F238E27FC236}">
              <a16:creationId xmlns:a16="http://schemas.microsoft.com/office/drawing/2014/main" id="{DB24BEB0-AE04-4554-B2F9-3030152B5411}"/>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6" name="テキスト ボックス 795">
          <a:extLst>
            <a:ext uri="{FF2B5EF4-FFF2-40B4-BE49-F238E27FC236}">
              <a16:creationId xmlns:a16="http://schemas.microsoft.com/office/drawing/2014/main" id="{1C7B9FEE-2223-40CD-B4F4-6D2345C93B13}"/>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82E00AFA-47A5-46B3-B8B5-1459EE1C7AA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D2B8065F-4ECB-4E21-9BCF-33CCC5A70A8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7DFB60EF-6E34-4D21-9209-4A09C28E0A4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146957</xdr:rowOff>
    </xdr:to>
    <xdr:cxnSp macro="">
      <xdr:nvCxnSpPr>
        <xdr:cNvPr id="800" name="直線コネクタ 799">
          <a:extLst>
            <a:ext uri="{FF2B5EF4-FFF2-40B4-BE49-F238E27FC236}">
              <a16:creationId xmlns:a16="http://schemas.microsoft.com/office/drawing/2014/main" id="{A4729478-D029-49EF-B8C4-3F3A6A0D977D}"/>
            </a:ext>
          </a:extLst>
        </xdr:cNvPr>
        <xdr:cNvCxnSpPr/>
      </xdr:nvCxnSpPr>
      <xdr:spPr>
        <a:xfrm flipV="1">
          <a:off x="22160864" y="134547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801" name="【児童館】&#10;一人当たり面積最小値テキスト">
          <a:extLst>
            <a:ext uri="{FF2B5EF4-FFF2-40B4-BE49-F238E27FC236}">
              <a16:creationId xmlns:a16="http://schemas.microsoft.com/office/drawing/2014/main" id="{C3880EA9-59C9-41F8-82BF-7954D971752B}"/>
            </a:ext>
          </a:extLst>
        </xdr:cNvPr>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802" name="直線コネクタ 801">
          <a:extLst>
            <a:ext uri="{FF2B5EF4-FFF2-40B4-BE49-F238E27FC236}">
              <a16:creationId xmlns:a16="http://schemas.microsoft.com/office/drawing/2014/main" id="{5ACC8304-0295-42CB-90C0-3DC154E9654B}"/>
            </a:ext>
          </a:extLst>
        </xdr:cNvPr>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803" name="【児童館】&#10;一人当たり面積最大値テキスト">
          <a:extLst>
            <a:ext uri="{FF2B5EF4-FFF2-40B4-BE49-F238E27FC236}">
              <a16:creationId xmlns:a16="http://schemas.microsoft.com/office/drawing/2014/main" id="{7EB694AB-68F6-489A-B499-21E6AE1BA800}"/>
            </a:ext>
          </a:extLst>
        </xdr:cNvPr>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804" name="直線コネクタ 803">
          <a:extLst>
            <a:ext uri="{FF2B5EF4-FFF2-40B4-BE49-F238E27FC236}">
              <a16:creationId xmlns:a16="http://schemas.microsoft.com/office/drawing/2014/main" id="{1FBCED54-E048-493E-A2B1-6392EEE8C850}"/>
            </a:ext>
          </a:extLst>
        </xdr:cNvPr>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168020</xdr:rowOff>
    </xdr:from>
    <xdr:ext cx="469744" cy="259045"/>
    <xdr:sp macro="" textlink="">
      <xdr:nvSpPr>
        <xdr:cNvPr id="805" name="【児童館】&#10;一人当たり面積平均値テキスト">
          <a:extLst>
            <a:ext uri="{FF2B5EF4-FFF2-40B4-BE49-F238E27FC236}">
              <a16:creationId xmlns:a16="http://schemas.microsoft.com/office/drawing/2014/main" id="{E664AE31-F4BD-443F-9E4E-10B7B289663E}"/>
            </a:ext>
          </a:extLst>
        </xdr:cNvPr>
        <xdr:cNvSpPr txBox="1"/>
      </xdr:nvSpPr>
      <xdr:spPr>
        <a:xfrm>
          <a:off x="22199600" y="14398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145143</xdr:rowOff>
    </xdr:from>
    <xdr:to>
      <xdr:col>116</xdr:col>
      <xdr:colOff>114300</xdr:colOff>
      <xdr:row>85</xdr:row>
      <xdr:rowOff>75293</xdr:rowOff>
    </xdr:to>
    <xdr:sp macro="" textlink="">
      <xdr:nvSpPr>
        <xdr:cNvPr id="806" name="フローチャート: 判断 805">
          <a:extLst>
            <a:ext uri="{FF2B5EF4-FFF2-40B4-BE49-F238E27FC236}">
              <a16:creationId xmlns:a16="http://schemas.microsoft.com/office/drawing/2014/main" id="{D72256CD-89D6-4A78-B65E-8C54007A4899}"/>
            </a:ext>
          </a:extLst>
        </xdr:cNvPr>
        <xdr:cNvSpPr/>
      </xdr:nvSpPr>
      <xdr:spPr>
        <a:xfrm>
          <a:off x="22110700" y="1454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156029</xdr:rowOff>
    </xdr:from>
    <xdr:to>
      <xdr:col>112</xdr:col>
      <xdr:colOff>38100</xdr:colOff>
      <xdr:row>85</xdr:row>
      <xdr:rowOff>86179</xdr:rowOff>
    </xdr:to>
    <xdr:sp macro="" textlink="">
      <xdr:nvSpPr>
        <xdr:cNvPr id="807" name="フローチャート: 判断 806">
          <a:extLst>
            <a:ext uri="{FF2B5EF4-FFF2-40B4-BE49-F238E27FC236}">
              <a16:creationId xmlns:a16="http://schemas.microsoft.com/office/drawing/2014/main" id="{DFAFBB5F-174A-40CF-886F-464B3C70CCD0}"/>
            </a:ext>
          </a:extLst>
        </xdr:cNvPr>
        <xdr:cNvSpPr/>
      </xdr:nvSpPr>
      <xdr:spPr>
        <a:xfrm>
          <a:off x="212725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808" name="フローチャート: 判断 807">
          <a:extLst>
            <a:ext uri="{FF2B5EF4-FFF2-40B4-BE49-F238E27FC236}">
              <a16:creationId xmlns:a16="http://schemas.microsoft.com/office/drawing/2014/main" id="{7C7E7D5C-9CAA-4C07-A76D-2C05DF2DDB08}"/>
            </a:ext>
          </a:extLst>
        </xdr:cNvPr>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123371</xdr:rowOff>
    </xdr:from>
    <xdr:to>
      <xdr:col>102</xdr:col>
      <xdr:colOff>165100</xdr:colOff>
      <xdr:row>85</xdr:row>
      <xdr:rowOff>53521</xdr:rowOff>
    </xdr:to>
    <xdr:sp macro="" textlink="">
      <xdr:nvSpPr>
        <xdr:cNvPr id="809" name="フローチャート: 判断 808">
          <a:extLst>
            <a:ext uri="{FF2B5EF4-FFF2-40B4-BE49-F238E27FC236}">
              <a16:creationId xmlns:a16="http://schemas.microsoft.com/office/drawing/2014/main" id="{A23DEF71-EF4C-4054-AA6E-7E01C7D491AD}"/>
            </a:ext>
          </a:extLst>
        </xdr:cNvPr>
        <xdr:cNvSpPr/>
      </xdr:nvSpPr>
      <xdr:spPr>
        <a:xfrm>
          <a:off x="19494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810" name="フローチャート: 判断 809">
          <a:extLst>
            <a:ext uri="{FF2B5EF4-FFF2-40B4-BE49-F238E27FC236}">
              <a16:creationId xmlns:a16="http://schemas.microsoft.com/office/drawing/2014/main" id="{4FF2E677-320F-4D7E-A83B-A6BE741688D0}"/>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F9314A19-2C0B-4703-B495-7670DECB751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79C1E648-1263-4AFA-92D5-86158576FF4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DB517042-E352-4D72-9F68-45D09F441B3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98BFF74E-325E-4C47-9028-728C88B7FF5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5BB47427-DD57-4F2E-A387-7CC8B858A24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63500</xdr:rowOff>
    </xdr:from>
    <xdr:to>
      <xdr:col>116</xdr:col>
      <xdr:colOff>114300</xdr:colOff>
      <xdr:row>86</xdr:row>
      <xdr:rowOff>165100</xdr:rowOff>
    </xdr:to>
    <xdr:sp macro="" textlink="">
      <xdr:nvSpPr>
        <xdr:cNvPr id="816" name="楕円 815">
          <a:extLst>
            <a:ext uri="{FF2B5EF4-FFF2-40B4-BE49-F238E27FC236}">
              <a16:creationId xmlns:a16="http://schemas.microsoft.com/office/drawing/2014/main" id="{9CDC55C5-879B-48BD-B337-46FF31D1A879}"/>
            </a:ext>
          </a:extLst>
        </xdr:cNvPr>
        <xdr:cNvSpPr/>
      </xdr:nvSpPr>
      <xdr:spPr>
        <a:xfrm>
          <a:off x="22110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149877</xdr:rowOff>
    </xdr:from>
    <xdr:ext cx="469744" cy="259045"/>
    <xdr:sp macro="" textlink="">
      <xdr:nvSpPr>
        <xdr:cNvPr id="817" name="【児童館】&#10;一人当たり面積該当値テキスト">
          <a:extLst>
            <a:ext uri="{FF2B5EF4-FFF2-40B4-BE49-F238E27FC236}">
              <a16:creationId xmlns:a16="http://schemas.microsoft.com/office/drawing/2014/main" id="{FACC4A5D-13C4-4EF9-B526-439C3E60CE8C}"/>
            </a:ext>
          </a:extLst>
        </xdr:cNvPr>
        <xdr:cNvSpPr txBox="1"/>
      </xdr:nvSpPr>
      <xdr:spPr>
        <a:xfrm>
          <a:off x="22199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63500</xdr:rowOff>
    </xdr:from>
    <xdr:to>
      <xdr:col>112</xdr:col>
      <xdr:colOff>38100</xdr:colOff>
      <xdr:row>86</xdr:row>
      <xdr:rowOff>165100</xdr:rowOff>
    </xdr:to>
    <xdr:sp macro="" textlink="">
      <xdr:nvSpPr>
        <xdr:cNvPr id="818" name="楕円 817">
          <a:extLst>
            <a:ext uri="{FF2B5EF4-FFF2-40B4-BE49-F238E27FC236}">
              <a16:creationId xmlns:a16="http://schemas.microsoft.com/office/drawing/2014/main" id="{4FAC52FA-7B85-4273-A840-FC47206F9A56}"/>
            </a:ext>
          </a:extLst>
        </xdr:cNvPr>
        <xdr:cNvSpPr/>
      </xdr:nvSpPr>
      <xdr:spPr>
        <a:xfrm>
          <a:off x="2127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114300</xdr:rowOff>
    </xdr:from>
    <xdr:to>
      <xdr:col>116</xdr:col>
      <xdr:colOff>63500</xdr:colOff>
      <xdr:row>86</xdr:row>
      <xdr:rowOff>114300</xdr:rowOff>
    </xdr:to>
    <xdr:cxnSp macro="">
      <xdr:nvCxnSpPr>
        <xdr:cNvPr id="819" name="直線コネクタ 818">
          <a:extLst>
            <a:ext uri="{FF2B5EF4-FFF2-40B4-BE49-F238E27FC236}">
              <a16:creationId xmlns:a16="http://schemas.microsoft.com/office/drawing/2014/main" id="{313FEC20-1550-4F18-A086-C2E16BDE31BD}"/>
            </a:ext>
          </a:extLst>
        </xdr:cNvPr>
        <xdr:cNvCxnSpPr/>
      </xdr:nvCxnSpPr>
      <xdr:spPr>
        <a:xfrm>
          <a:off x="21323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63500</xdr:rowOff>
    </xdr:from>
    <xdr:to>
      <xdr:col>107</xdr:col>
      <xdr:colOff>101600</xdr:colOff>
      <xdr:row>86</xdr:row>
      <xdr:rowOff>165100</xdr:rowOff>
    </xdr:to>
    <xdr:sp macro="" textlink="">
      <xdr:nvSpPr>
        <xdr:cNvPr id="820" name="楕円 819">
          <a:extLst>
            <a:ext uri="{FF2B5EF4-FFF2-40B4-BE49-F238E27FC236}">
              <a16:creationId xmlns:a16="http://schemas.microsoft.com/office/drawing/2014/main" id="{3A020AB3-8957-432F-8E15-6E5BB94BBB02}"/>
            </a:ext>
          </a:extLst>
        </xdr:cNvPr>
        <xdr:cNvSpPr/>
      </xdr:nvSpPr>
      <xdr:spPr>
        <a:xfrm>
          <a:off x="2038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114300</xdr:rowOff>
    </xdr:from>
    <xdr:to>
      <xdr:col>111</xdr:col>
      <xdr:colOff>177800</xdr:colOff>
      <xdr:row>86</xdr:row>
      <xdr:rowOff>114300</xdr:rowOff>
    </xdr:to>
    <xdr:cxnSp macro="">
      <xdr:nvCxnSpPr>
        <xdr:cNvPr id="821" name="直線コネクタ 820">
          <a:extLst>
            <a:ext uri="{FF2B5EF4-FFF2-40B4-BE49-F238E27FC236}">
              <a16:creationId xmlns:a16="http://schemas.microsoft.com/office/drawing/2014/main" id="{B71452B1-BFC9-488F-A147-254F4833D903}"/>
            </a:ext>
          </a:extLst>
        </xdr:cNvPr>
        <xdr:cNvCxnSpPr/>
      </xdr:nvCxnSpPr>
      <xdr:spPr>
        <a:xfrm>
          <a:off x="20434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63500</xdr:rowOff>
    </xdr:from>
    <xdr:to>
      <xdr:col>102</xdr:col>
      <xdr:colOff>165100</xdr:colOff>
      <xdr:row>86</xdr:row>
      <xdr:rowOff>165100</xdr:rowOff>
    </xdr:to>
    <xdr:sp macro="" textlink="">
      <xdr:nvSpPr>
        <xdr:cNvPr id="822" name="楕円 821">
          <a:extLst>
            <a:ext uri="{FF2B5EF4-FFF2-40B4-BE49-F238E27FC236}">
              <a16:creationId xmlns:a16="http://schemas.microsoft.com/office/drawing/2014/main" id="{B8C801E6-59ED-4D64-B6F4-9C16652A7E16}"/>
            </a:ext>
          </a:extLst>
        </xdr:cNvPr>
        <xdr:cNvSpPr/>
      </xdr:nvSpPr>
      <xdr:spPr>
        <a:xfrm>
          <a:off x="19494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114300</xdr:rowOff>
    </xdr:from>
    <xdr:to>
      <xdr:col>107</xdr:col>
      <xdr:colOff>50800</xdr:colOff>
      <xdr:row>86</xdr:row>
      <xdr:rowOff>114300</xdr:rowOff>
    </xdr:to>
    <xdr:cxnSp macro="">
      <xdr:nvCxnSpPr>
        <xdr:cNvPr id="823" name="直線コネクタ 822">
          <a:extLst>
            <a:ext uri="{FF2B5EF4-FFF2-40B4-BE49-F238E27FC236}">
              <a16:creationId xmlns:a16="http://schemas.microsoft.com/office/drawing/2014/main" id="{EB7EC925-623F-43BB-8CF0-BC34137782DB}"/>
            </a:ext>
          </a:extLst>
        </xdr:cNvPr>
        <xdr:cNvCxnSpPr/>
      </xdr:nvCxnSpPr>
      <xdr:spPr>
        <a:xfrm>
          <a:off x="19545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63500</xdr:rowOff>
    </xdr:from>
    <xdr:to>
      <xdr:col>98</xdr:col>
      <xdr:colOff>38100</xdr:colOff>
      <xdr:row>86</xdr:row>
      <xdr:rowOff>165100</xdr:rowOff>
    </xdr:to>
    <xdr:sp macro="" textlink="">
      <xdr:nvSpPr>
        <xdr:cNvPr id="824" name="楕円 823">
          <a:extLst>
            <a:ext uri="{FF2B5EF4-FFF2-40B4-BE49-F238E27FC236}">
              <a16:creationId xmlns:a16="http://schemas.microsoft.com/office/drawing/2014/main" id="{DA54BD9E-F807-4202-8AC6-9A279EF6173B}"/>
            </a:ext>
          </a:extLst>
        </xdr:cNvPr>
        <xdr:cNvSpPr/>
      </xdr:nvSpPr>
      <xdr:spPr>
        <a:xfrm>
          <a:off x="18605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114300</xdr:rowOff>
    </xdr:from>
    <xdr:to>
      <xdr:col>102</xdr:col>
      <xdr:colOff>114300</xdr:colOff>
      <xdr:row>86</xdr:row>
      <xdr:rowOff>114300</xdr:rowOff>
    </xdr:to>
    <xdr:cxnSp macro="">
      <xdr:nvCxnSpPr>
        <xdr:cNvPr id="825" name="直線コネクタ 824">
          <a:extLst>
            <a:ext uri="{FF2B5EF4-FFF2-40B4-BE49-F238E27FC236}">
              <a16:creationId xmlns:a16="http://schemas.microsoft.com/office/drawing/2014/main" id="{E391853F-D549-440F-A72D-D3779643450E}"/>
            </a:ext>
          </a:extLst>
        </xdr:cNvPr>
        <xdr:cNvCxnSpPr/>
      </xdr:nvCxnSpPr>
      <xdr:spPr>
        <a:xfrm>
          <a:off x="18656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102706</xdr:rowOff>
    </xdr:from>
    <xdr:ext cx="469744" cy="259045"/>
    <xdr:sp macro="" textlink="">
      <xdr:nvSpPr>
        <xdr:cNvPr id="826" name="n_1aveValue【児童館】&#10;一人当たり面積">
          <a:extLst>
            <a:ext uri="{FF2B5EF4-FFF2-40B4-BE49-F238E27FC236}">
              <a16:creationId xmlns:a16="http://schemas.microsoft.com/office/drawing/2014/main" id="{3D4D7E16-BA16-4935-B4E9-692F0E37E2ED}"/>
            </a:ext>
          </a:extLst>
        </xdr:cNvPr>
        <xdr:cNvSpPr txBox="1"/>
      </xdr:nvSpPr>
      <xdr:spPr>
        <a:xfrm>
          <a:off x="21075727" y="1433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70048</xdr:rowOff>
    </xdr:from>
    <xdr:ext cx="469744" cy="259045"/>
    <xdr:sp macro="" textlink="">
      <xdr:nvSpPr>
        <xdr:cNvPr id="827" name="n_2aveValue【児童館】&#10;一人当たり面積">
          <a:extLst>
            <a:ext uri="{FF2B5EF4-FFF2-40B4-BE49-F238E27FC236}">
              <a16:creationId xmlns:a16="http://schemas.microsoft.com/office/drawing/2014/main" id="{C8BAE68F-976E-4825-B262-F917188F18BE}"/>
            </a:ext>
          </a:extLst>
        </xdr:cNvPr>
        <xdr:cNvSpPr txBox="1"/>
      </xdr:nvSpPr>
      <xdr:spPr>
        <a:xfrm>
          <a:off x="20199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70048</xdr:rowOff>
    </xdr:from>
    <xdr:ext cx="469744" cy="259045"/>
    <xdr:sp macro="" textlink="">
      <xdr:nvSpPr>
        <xdr:cNvPr id="828" name="n_3aveValue【児童館】&#10;一人当たり面積">
          <a:extLst>
            <a:ext uri="{FF2B5EF4-FFF2-40B4-BE49-F238E27FC236}">
              <a16:creationId xmlns:a16="http://schemas.microsoft.com/office/drawing/2014/main" id="{0F654B59-6C8B-410F-97BD-6C6F54815557}"/>
            </a:ext>
          </a:extLst>
        </xdr:cNvPr>
        <xdr:cNvSpPr txBox="1"/>
      </xdr:nvSpPr>
      <xdr:spPr>
        <a:xfrm>
          <a:off x="19310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829" name="n_4aveValue【児童館】&#10;一人当たり面積">
          <a:extLst>
            <a:ext uri="{FF2B5EF4-FFF2-40B4-BE49-F238E27FC236}">
              <a16:creationId xmlns:a16="http://schemas.microsoft.com/office/drawing/2014/main" id="{25C27DC4-EBB9-475E-8DDA-3770FC06442A}"/>
            </a:ext>
          </a:extLst>
        </xdr:cNvPr>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156227</xdr:rowOff>
    </xdr:from>
    <xdr:ext cx="469744" cy="259045"/>
    <xdr:sp macro="" textlink="">
      <xdr:nvSpPr>
        <xdr:cNvPr id="830" name="n_1mainValue【児童館】&#10;一人当たり面積">
          <a:extLst>
            <a:ext uri="{FF2B5EF4-FFF2-40B4-BE49-F238E27FC236}">
              <a16:creationId xmlns:a16="http://schemas.microsoft.com/office/drawing/2014/main" id="{98047410-94B2-4534-B200-4CB4DE435A2E}"/>
            </a:ext>
          </a:extLst>
        </xdr:cNvPr>
        <xdr:cNvSpPr txBox="1"/>
      </xdr:nvSpPr>
      <xdr:spPr>
        <a:xfrm>
          <a:off x="21075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156227</xdr:rowOff>
    </xdr:from>
    <xdr:ext cx="469744" cy="259045"/>
    <xdr:sp macro="" textlink="">
      <xdr:nvSpPr>
        <xdr:cNvPr id="831" name="n_2mainValue【児童館】&#10;一人当たり面積">
          <a:extLst>
            <a:ext uri="{FF2B5EF4-FFF2-40B4-BE49-F238E27FC236}">
              <a16:creationId xmlns:a16="http://schemas.microsoft.com/office/drawing/2014/main" id="{BC0B7B1E-FC09-4F5F-B2E1-014BA66DB0B2}"/>
            </a:ext>
          </a:extLst>
        </xdr:cNvPr>
        <xdr:cNvSpPr txBox="1"/>
      </xdr:nvSpPr>
      <xdr:spPr>
        <a:xfrm>
          <a:off x="2019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156227</xdr:rowOff>
    </xdr:from>
    <xdr:ext cx="469744" cy="259045"/>
    <xdr:sp macro="" textlink="">
      <xdr:nvSpPr>
        <xdr:cNvPr id="832" name="n_3mainValue【児童館】&#10;一人当たり面積">
          <a:extLst>
            <a:ext uri="{FF2B5EF4-FFF2-40B4-BE49-F238E27FC236}">
              <a16:creationId xmlns:a16="http://schemas.microsoft.com/office/drawing/2014/main" id="{1E59ABC4-06B4-41ED-A51B-1B76CC7D8484}"/>
            </a:ext>
          </a:extLst>
        </xdr:cNvPr>
        <xdr:cNvSpPr txBox="1"/>
      </xdr:nvSpPr>
      <xdr:spPr>
        <a:xfrm>
          <a:off x="19310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156227</xdr:rowOff>
    </xdr:from>
    <xdr:ext cx="469744" cy="259045"/>
    <xdr:sp macro="" textlink="">
      <xdr:nvSpPr>
        <xdr:cNvPr id="833" name="n_4mainValue【児童館】&#10;一人当たり面積">
          <a:extLst>
            <a:ext uri="{FF2B5EF4-FFF2-40B4-BE49-F238E27FC236}">
              <a16:creationId xmlns:a16="http://schemas.microsoft.com/office/drawing/2014/main" id="{F03ED131-5874-407F-B3B6-DDB1CDA6070B}"/>
            </a:ext>
          </a:extLst>
        </xdr:cNvPr>
        <xdr:cNvSpPr txBox="1"/>
      </xdr:nvSpPr>
      <xdr:spPr>
        <a:xfrm>
          <a:off x="18421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29A387F1-C04A-4011-9A27-1A0C402DB89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B1D316D1-BE77-4DBA-AAC8-F88D06C0991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7F37F89D-639D-47D3-964B-738605B8355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CDD44356-FDEE-4095-B649-C5D1101C72D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E5A7FE8A-1F12-40D7-B7B5-F0A2D66401E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89151124-F4A1-438E-89E8-E5C19A54D71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55E56090-CEA5-493D-91DA-0B21483BBB3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B7AA8D1E-735F-4BA1-B52F-BDAE76F788C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45091C18-86FC-45EC-A1C1-0CE361E73A2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6182C58A-BDC4-4237-B717-C593972067F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A383F5C5-6848-4630-9D78-2B5B3DA3235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a:extLst>
            <a:ext uri="{FF2B5EF4-FFF2-40B4-BE49-F238E27FC236}">
              <a16:creationId xmlns:a16="http://schemas.microsoft.com/office/drawing/2014/main" id="{834AEAD8-42BF-492D-8156-30A24052867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6" name="テキスト ボックス 845">
          <a:extLst>
            <a:ext uri="{FF2B5EF4-FFF2-40B4-BE49-F238E27FC236}">
              <a16:creationId xmlns:a16="http://schemas.microsoft.com/office/drawing/2014/main" id="{BC126B2B-40A7-4C06-A436-E3B9E83F9E5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a:extLst>
            <a:ext uri="{FF2B5EF4-FFF2-40B4-BE49-F238E27FC236}">
              <a16:creationId xmlns:a16="http://schemas.microsoft.com/office/drawing/2014/main" id="{475626E1-9D02-4868-8611-6CF35E7BE14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a:extLst>
            <a:ext uri="{FF2B5EF4-FFF2-40B4-BE49-F238E27FC236}">
              <a16:creationId xmlns:a16="http://schemas.microsoft.com/office/drawing/2014/main" id="{1CAEEDD7-0DEF-4CC3-8F43-10523A6D1FA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a:extLst>
            <a:ext uri="{FF2B5EF4-FFF2-40B4-BE49-F238E27FC236}">
              <a16:creationId xmlns:a16="http://schemas.microsoft.com/office/drawing/2014/main" id="{1221467E-3743-43D7-98BC-071B3F6BE8E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a:extLst>
            <a:ext uri="{FF2B5EF4-FFF2-40B4-BE49-F238E27FC236}">
              <a16:creationId xmlns:a16="http://schemas.microsoft.com/office/drawing/2014/main" id="{39A76108-1AE6-4658-9DF7-3865BD0B14B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a:extLst>
            <a:ext uri="{FF2B5EF4-FFF2-40B4-BE49-F238E27FC236}">
              <a16:creationId xmlns:a16="http://schemas.microsoft.com/office/drawing/2014/main" id="{D6681A7A-AA98-4C30-85EF-662CE8DD2B3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a:extLst>
            <a:ext uri="{FF2B5EF4-FFF2-40B4-BE49-F238E27FC236}">
              <a16:creationId xmlns:a16="http://schemas.microsoft.com/office/drawing/2014/main" id="{F4A33679-0CE2-4ABB-8A7D-EC0D7268166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a:extLst>
            <a:ext uri="{FF2B5EF4-FFF2-40B4-BE49-F238E27FC236}">
              <a16:creationId xmlns:a16="http://schemas.microsoft.com/office/drawing/2014/main" id="{10D87E52-D988-4BF4-9CBB-26B59BDC9DE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4" name="テキスト ボックス 853">
          <a:extLst>
            <a:ext uri="{FF2B5EF4-FFF2-40B4-BE49-F238E27FC236}">
              <a16:creationId xmlns:a16="http://schemas.microsoft.com/office/drawing/2014/main" id="{F64BA885-448F-4F9D-988D-6DE463B7853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F910B97B-5C6A-447E-9214-F23118E8520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6" name="テキスト ボックス 855">
          <a:extLst>
            <a:ext uri="{FF2B5EF4-FFF2-40B4-BE49-F238E27FC236}">
              <a16:creationId xmlns:a16="http://schemas.microsoft.com/office/drawing/2014/main" id="{C30C8C11-8175-4BDD-907B-67A20598C09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a:extLst>
            <a:ext uri="{FF2B5EF4-FFF2-40B4-BE49-F238E27FC236}">
              <a16:creationId xmlns:a16="http://schemas.microsoft.com/office/drawing/2014/main" id="{FE351C1B-0E0F-4ED1-A766-A1A3404EE11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858" name="直線コネクタ 857">
          <a:extLst>
            <a:ext uri="{FF2B5EF4-FFF2-40B4-BE49-F238E27FC236}">
              <a16:creationId xmlns:a16="http://schemas.microsoft.com/office/drawing/2014/main" id="{59727C09-EA6F-49AA-BC2D-CAA2FC589A74}"/>
            </a:ext>
          </a:extLst>
        </xdr:cNvPr>
        <xdr:cNvCxnSpPr/>
      </xdr:nvCxnSpPr>
      <xdr:spPr>
        <a:xfrm flipV="1">
          <a:off x="16318864" y="1713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9" name="【公民館】&#10;有形固定資産減価償却率最小値テキスト">
          <a:extLst>
            <a:ext uri="{FF2B5EF4-FFF2-40B4-BE49-F238E27FC236}">
              <a16:creationId xmlns:a16="http://schemas.microsoft.com/office/drawing/2014/main" id="{8AD4133B-CEF1-4861-8DD4-568152C1FBE9}"/>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0" name="直線コネクタ 859">
          <a:extLst>
            <a:ext uri="{FF2B5EF4-FFF2-40B4-BE49-F238E27FC236}">
              <a16:creationId xmlns:a16="http://schemas.microsoft.com/office/drawing/2014/main" id="{C50AA382-51AE-4035-8D1F-A6FA6367A6A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861" name="【公民館】&#10;有形固定資産減価償却率最大値テキスト">
          <a:extLst>
            <a:ext uri="{FF2B5EF4-FFF2-40B4-BE49-F238E27FC236}">
              <a16:creationId xmlns:a16="http://schemas.microsoft.com/office/drawing/2014/main" id="{AF6CF8F9-8C5A-4456-9156-5E08DB7714B0}"/>
            </a:ext>
          </a:extLst>
        </xdr:cNvPr>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862" name="直線コネクタ 861">
          <a:extLst>
            <a:ext uri="{FF2B5EF4-FFF2-40B4-BE49-F238E27FC236}">
              <a16:creationId xmlns:a16="http://schemas.microsoft.com/office/drawing/2014/main" id="{8BEEAFA0-0B6C-460D-A16D-F694402A1355}"/>
            </a:ext>
          </a:extLst>
        </xdr:cNvPr>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135907</xdr:rowOff>
    </xdr:from>
    <xdr:ext cx="405111" cy="259045"/>
    <xdr:sp macro="" textlink="">
      <xdr:nvSpPr>
        <xdr:cNvPr id="863" name="【公民館】&#10;有形固定資産減価償却率平均値テキスト">
          <a:extLst>
            <a:ext uri="{FF2B5EF4-FFF2-40B4-BE49-F238E27FC236}">
              <a16:creationId xmlns:a16="http://schemas.microsoft.com/office/drawing/2014/main" id="{E183E039-8963-4EC2-9ED2-8D8CB8880478}"/>
            </a:ext>
          </a:extLst>
        </xdr:cNvPr>
        <xdr:cNvSpPr txBox="1"/>
      </xdr:nvSpPr>
      <xdr:spPr>
        <a:xfrm>
          <a:off x="16357600" y="1779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864" name="フローチャート: 判断 863">
          <a:extLst>
            <a:ext uri="{FF2B5EF4-FFF2-40B4-BE49-F238E27FC236}">
              <a16:creationId xmlns:a16="http://schemas.microsoft.com/office/drawing/2014/main" id="{37FE52EE-7E3D-43F0-ADA3-26432F5168A6}"/>
            </a:ext>
          </a:extLst>
        </xdr:cNvPr>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865" name="フローチャート: 判断 864">
          <a:extLst>
            <a:ext uri="{FF2B5EF4-FFF2-40B4-BE49-F238E27FC236}">
              <a16:creationId xmlns:a16="http://schemas.microsoft.com/office/drawing/2014/main" id="{FA4F846D-233F-4591-B4F2-724FDFB79605}"/>
            </a:ext>
          </a:extLst>
        </xdr:cNvPr>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866" name="フローチャート: 判断 865">
          <a:extLst>
            <a:ext uri="{FF2B5EF4-FFF2-40B4-BE49-F238E27FC236}">
              <a16:creationId xmlns:a16="http://schemas.microsoft.com/office/drawing/2014/main" id="{A20B1B3B-33F4-4A0C-9659-20B1129F1A98}"/>
            </a:ext>
          </a:extLst>
        </xdr:cNvPr>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67" name="フローチャート: 判断 866">
          <a:extLst>
            <a:ext uri="{FF2B5EF4-FFF2-40B4-BE49-F238E27FC236}">
              <a16:creationId xmlns:a16="http://schemas.microsoft.com/office/drawing/2014/main" id="{472DCAE9-4EE1-42D0-A2FB-0B0F96BD5501}"/>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105411</xdr:rowOff>
    </xdr:from>
    <xdr:to>
      <xdr:col>67</xdr:col>
      <xdr:colOff>101600</xdr:colOff>
      <xdr:row>105</xdr:row>
      <xdr:rowOff>35561</xdr:rowOff>
    </xdr:to>
    <xdr:sp macro="" textlink="">
      <xdr:nvSpPr>
        <xdr:cNvPr id="868" name="フローチャート: 判断 867">
          <a:extLst>
            <a:ext uri="{FF2B5EF4-FFF2-40B4-BE49-F238E27FC236}">
              <a16:creationId xmlns:a16="http://schemas.microsoft.com/office/drawing/2014/main" id="{DA58CD85-9852-4451-83AA-9C2C593F3CFB}"/>
            </a:ext>
          </a:extLst>
        </xdr:cNvPr>
        <xdr:cNvSpPr/>
      </xdr:nvSpPr>
      <xdr:spPr>
        <a:xfrm>
          <a:off x="12763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3ABCD29E-8CFD-4335-B70B-0AAD46FEA13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6F637C2E-E79C-4BB0-92CC-8DB7327DF4F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B05E88D6-E904-49FB-9ADB-942BDC57035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FB805EFB-F7FE-4014-842A-DCF8C39093C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53E64C0F-F5D0-4E7C-8173-98F4A746337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8255</xdr:rowOff>
    </xdr:from>
    <xdr:to>
      <xdr:col>85</xdr:col>
      <xdr:colOff>177800</xdr:colOff>
      <xdr:row>106</xdr:row>
      <xdr:rowOff>109855</xdr:rowOff>
    </xdr:to>
    <xdr:sp macro="" textlink="">
      <xdr:nvSpPr>
        <xdr:cNvPr id="874" name="楕円 873">
          <a:extLst>
            <a:ext uri="{FF2B5EF4-FFF2-40B4-BE49-F238E27FC236}">
              <a16:creationId xmlns:a16="http://schemas.microsoft.com/office/drawing/2014/main" id="{3CF71E05-3174-442F-9E5E-4225261BA8E6}"/>
            </a:ext>
          </a:extLst>
        </xdr:cNvPr>
        <xdr:cNvSpPr/>
      </xdr:nvSpPr>
      <xdr:spPr>
        <a:xfrm>
          <a:off x="162687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158132</xdr:rowOff>
    </xdr:from>
    <xdr:ext cx="405111" cy="259045"/>
    <xdr:sp macro="" textlink="">
      <xdr:nvSpPr>
        <xdr:cNvPr id="875" name="【公民館】&#10;有形固定資産減価償却率該当値テキスト">
          <a:extLst>
            <a:ext uri="{FF2B5EF4-FFF2-40B4-BE49-F238E27FC236}">
              <a16:creationId xmlns:a16="http://schemas.microsoft.com/office/drawing/2014/main" id="{D84B6283-774A-4089-BC90-CF9E7A301CE8}"/>
            </a:ext>
          </a:extLst>
        </xdr:cNvPr>
        <xdr:cNvSpPr txBox="1"/>
      </xdr:nvSpPr>
      <xdr:spPr>
        <a:xfrm>
          <a:off x="16357600"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154939</xdr:rowOff>
    </xdr:from>
    <xdr:to>
      <xdr:col>81</xdr:col>
      <xdr:colOff>101600</xdr:colOff>
      <xdr:row>106</xdr:row>
      <xdr:rowOff>85089</xdr:rowOff>
    </xdr:to>
    <xdr:sp macro="" textlink="">
      <xdr:nvSpPr>
        <xdr:cNvPr id="876" name="楕円 875">
          <a:extLst>
            <a:ext uri="{FF2B5EF4-FFF2-40B4-BE49-F238E27FC236}">
              <a16:creationId xmlns:a16="http://schemas.microsoft.com/office/drawing/2014/main" id="{184525B6-9B5D-4C31-9755-1AAB80169B2E}"/>
            </a:ext>
          </a:extLst>
        </xdr:cNvPr>
        <xdr:cNvSpPr/>
      </xdr:nvSpPr>
      <xdr:spPr>
        <a:xfrm>
          <a:off x="15430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34289</xdr:rowOff>
    </xdr:from>
    <xdr:to>
      <xdr:col>85</xdr:col>
      <xdr:colOff>127000</xdr:colOff>
      <xdr:row>106</xdr:row>
      <xdr:rowOff>59055</xdr:rowOff>
    </xdr:to>
    <xdr:cxnSp macro="">
      <xdr:nvCxnSpPr>
        <xdr:cNvPr id="877" name="直線コネクタ 876">
          <a:extLst>
            <a:ext uri="{FF2B5EF4-FFF2-40B4-BE49-F238E27FC236}">
              <a16:creationId xmlns:a16="http://schemas.microsoft.com/office/drawing/2014/main" id="{57FDED45-C647-451E-AA5C-16D6FFEC8F42}"/>
            </a:ext>
          </a:extLst>
        </xdr:cNvPr>
        <xdr:cNvCxnSpPr/>
      </xdr:nvCxnSpPr>
      <xdr:spPr>
        <a:xfrm>
          <a:off x="15481300" y="18207989"/>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143511</xdr:rowOff>
    </xdr:from>
    <xdr:to>
      <xdr:col>76</xdr:col>
      <xdr:colOff>165100</xdr:colOff>
      <xdr:row>106</xdr:row>
      <xdr:rowOff>73661</xdr:rowOff>
    </xdr:to>
    <xdr:sp macro="" textlink="">
      <xdr:nvSpPr>
        <xdr:cNvPr id="878" name="楕円 877">
          <a:extLst>
            <a:ext uri="{FF2B5EF4-FFF2-40B4-BE49-F238E27FC236}">
              <a16:creationId xmlns:a16="http://schemas.microsoft.com/office/drawing/2014/main" id="{984137B9-E29E-4B46-8624-220E8E1E7EFA}"/>
            </a:ext>
          </a:extLst>
        </xdr:cNvPr>
        <xdr:cNvSpPr/>
      </xdr:nvSpPr>
      <xdr:spPr>
        <a:xfrm>
          <a:off x="14541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22861</xdr:rowOff>
    </xdr:from>
    <xdr:to>
      <xdr:col>81</xdr:col>
      <xdr:colOff>50800</xdr:colOff>
      <xdr:row>106</xdr:row>
      <xdr:rowOff>34289</xdr:rowOff>
    </xdr:to>
    <xdr:cxnSp macro="">
      <xdr:nvCxnSpPr>
        <xdr:cNvPr id="879" name="直線コネクタ 878">
          <a:extLst>
            <a:ext uri="{FF2B5EF4-FFF2-40B4-BE49-F238E27FC236}">
              <a16:creationId xmlns:a16="http://schemas.microsoft.com/office/drawing/2014/main" id="{F41196A1-29C4-430F-AD0D-3FC32502D023}"/>
            </a:ext>
          </a:extLst>
        </xdr:cNvPr>
        <xdr:cNvCxnSpPr/>
      </xdr:nvCxnSpPr>
      <xdr:spPr>
        <a:xfrm>
          <a:off x="14592300" y="181965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109220</xdr:rowOff>
    </xdr:from>
    <xdr:to>
      <xdr:col>72</xdr:col>
      <xdr:colOff>38100</xdr:colOff>
      <xdr:row>106</xdr:row>
      <xdr:rowOff>39370</xdr:rowOff>
    </xdr:to>
    <xdr:sp macro="" textlink="">
      <xdr:nvSpPr>
        <xdr:cNvPr id="880" name="楕円 879">
          <a:extLst>
            <a:ext uri="{FF2B5EF4-FFF2-40B4-BE49-F238E27FC236}">
              <a16:creationId xmlns:a16="http://schemas.microsoft.com/office/drawing/2014/main" id="{4FAAF7F3-6438-480A-965A-B7ABA660DDF6}"/>
            </a:ext>
          </a:extLst>
        </xdr:cNvPr>
        <xdr:cNvSpPr/>
      </xdr:nvSpPr>
      <xdr:spPr>
        <a:xfrm>
          <a:off x="13652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160020</xdr:rowOff>
    </xdr:from>
    <xdr:to>
      <xdr:col>76</xdr:col>
      <xdr:colOff>114300</xdr:colOff>
      <xdr:row>106</xdr:row>
      <xdr:rowOff>22861</xdr:rowOff>
    </xdr:to>
    <xdr:cxnSp macro="">
      <xdr:nvCxnSpPr>
        <xdr:cNvPr id="881" name="直線コネクタ 880">
          <a:extLst>
            <a:ext uri="{FF2B5EF4-FFF2-40B4-BE49-F238E27FC236}">
              <a16:creationId xmlns:a16="http://schemas.microsoft.com/office/drawing/2014/main" id="{61E132C2-4638-4B48-AF3F-0E40BC9F42BE}"/>
            </a:ext>
          </a:extLst>
        </xdr:cNvPr>
        <xdr:cNvCxnSpPr/>
      </xdr:nvCxnSpPr>
      <xdr:spPr>
        <a:xfrm>
          <a:off x="13703300" y="181622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71120</xdr:rowOff>
    </xdr:from>
    <xdr:to>
      <xdr:col>67</xdr:col>
      <xdr:colOff>101600</xdr:colOff>
      <xdr:row>106</xdr:row>
      <xdr:rowOff>1270</xdr:rowOff>
    </xdr:to>
    <xdr:sp macro="" textlink="">
      <xdr:nvSpPr>
        <xdr:cNvPr id="882" name="楕円 881">
          <a:extLst>
            <a:ext uri="{FF2B5EF4-FFF2-40B4-BE49-F238E27FC236}">
              <a16:creationId xmlns:a16="http://schemas.microsoft.com/office/drawing/2014/main" id="{7C1E5671-757A-4358-92F3-32E884613C38}"/>
            </a:ext>
          </a:extLst>
        </xdr:cNvPr>
        <xdr:cNvSpPr/>
      </xdr:nvSpPr>
      <xdr:spPr>
        <a:xfrm>
          <a:off x="12763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121920</xdr:rowOff>
    </xdr:from>
    <xdr:to>
      <xdr:col>71</xdr:col>
      <xdr:colOff>177800</xdr:colOff>
      <xdr:row>105</xdr:row>
      <xdr:rowOff>160020</xdr:rowOff>
    </xdr:to>
    <xdr:cxnSp macro="">
      <xdr:nvCxnSpPr>
        <xdr:cNvPr id="883" name="直線コネクタ 882">
          <a:extLst>
            <a:ext uri="{FF2B5EF4-FFF2-40B4-BE49-F238E27FC236}">
              <a16:creationId xmlns:a16="http://schemas.microsoft.com/office/drawing/2014/main" id="{86F6A7C4-5590-4771-9F08-F381BA514F05}"/>
            </a:ext>
          </a:extLst>
        </xdr:cNvPr>
        <xdr:cNvCxnSpPr/>
      </xdr:nvCxnSpPr>
      <xdr:spPr>
        <a:xfrm>
          <a:off x="12814300" y="181241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33038</xdr:rowOff>
    </xdr:from>
    <xdr:ext cx="405111" cy="259045"/>
    <xdr:sp macro="" textlink="">
      <xdr:nvSpPr>
        <xdr:cNvPr id="884" name="n_1aveValue【公民館】&#10;有形固定資産減価償却率">
          <a:extLst>
            <a:ext uri="{FF2B5EF4-FFF2-40B4-BE49-F238E27FC236}">
              <a16:creationId xmlns:a16="http://schemas.microsoft.com/office/drawing/2014/main" id="{1471CE62-EF6B-4CDE-B3C7-8A4B9AC08B95}"/>
            </a:ext>
          </a:extLst>
        </xdr:cNvPr>
        <xdr:cNvSpPr txBox="1"/>
      </xdr:nvSpPr>
      <xdr:spPr>
        <a:xfrm>
          <a:off x="152660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67327</xdr:rowOff>
    </xdr:from>
    <xdr:ext cx="405111" cy="259045"/>
    <xdr:sp macro="" textlink="">
      <xdr:nvSpPr>
        <xdr:cNvPr id="885" name="n_2aveValue【公民館】&#10;有形固定資産減価償却率">
          <a:extLst>
            <a:ext uri="{FF2B5EF4-FFF2-40B4-BE49-F238E27FC236}">
              <a16:creationId xmlns:a16="http://schemas.microsoft.com/office/drawing/2014/main" id="{2EBE5A99-6E64-4084-B3D2-FC3E51F8754E}"/>
            </a:ext>
          </a:extLst>
        </xdr:cNvPr>
        <xdr:cNvSpPr txBox="1"/>
      </xdr:nvSpPr>
      <xdr:spPr>
        <a:xfrm>
          <a:off x="14389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886" name="n_3aveValue【公民館】&#10;有形固定資産減価償却率">
          <a:extLst>
            <a:ext uri="{FF2B5EF4-FFF2-40B4-BE49-F238E27FC236}">
              <a16:creationId xmlns:a16="http://schemas.microsoft.com/office/drawing/2014/main" id="{123D9CAC-D403-46D2-B024-75841AC764AD}"/>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52088</xdr:rowOff>
    </xdr:from>
    <xdr:ext cx="405111" cy="259045"/>
    <xdr:sp macro="" textlink="">
      <xdr:nvSpPr>
        <xdr:cNvPr id="887" name="n_4aveValue【公民館】&#10;有形固定資産減価償却率">
          <a:extLst>
            <a:ext uri="{FF2B5EF4-FFF2-40B4-BE49-F238E27FC236}">
              <a16:creationId xmlns:a16="http://schemas.microsoft.com/office/drawing/2014/main" id="{70DBC18A-EA67-4709-AC7E-73B603E1A9DF}"/>
            </a:ext>
          </a:extLst>
        </xdr:cNvPr>
        <xdr:cNvSpPr txBox="1"/>
      </xdr:nvSpPr>
      <xdr:spPr>
        <a:xfrm>
          <a:off x="12611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76216</xdr:rowOff>
    </xdr:from>
    <xdr:ext cx="405111" cy="259045"/>
    <xdr:sp macro="" textlink="">
      <xdr:nvSpPr>
        <xdr:cNvPr id="888" name="n_1mainValue【公民館】&#10;有形固定資産減価償却率">
          <a:extLst>
            <a:ext uri="{FF2B5EF4-FFF2-40B4-BE49-F238E27FC236}">
              <a16:creationId xmlns:a16="http://schemas.microsoft.com/office/drawing/2014/main" id="{C5D5BCCB-7245-4EAC-AEFE-316B95107646}"/>
            </a:ext>
          </a:extLst>
        </xdr:cNvPr>
        <xdr:cNvSpPr txBox="1"/>
      </xdr:nvSpPr>
      <xdr:spPr>
        <a:xfrm>
          <a:off x="15266044"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64788</xdr:rowOff>
    </xdr:from>
    <xdr:ext cx="405111" cy="259045"/>
    <xdr:sp macro="" textlink="">
      <xdr:nvSpPr>
        <xdr:cNvPr id="889" name="n_2mainValue【公民館】&#10;有形固定資産減価償却率">
          <a:extLst>
            <a:ext uri="{FF2B5EF4-FFF2-40B4-BE49-F238E27FC236}">
              <a16:creationId xmlns:a16="http://schemas.microsoft.com/office/drawing/2014/main" id="{0B3094C0-D1C5-484D-89BA-550B628CF9BA}"/>
            </a:ext>
          </a:extLst>
        </xdr:cNvPr>
        <xdr:cNvSpPr txBox="1"/>
      </xdr:nvSpPr>
      <xdr:spPr>
        <a:xfrm>
          <a:off x="14389744" y="1823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30497</xdr:rowOff>
    </xdr:from>
    <xdr:ext cx="405111" cy="259045"/>
    <xdr:sp macro="" textlink="">
      <xdr:nvSpPr>
        <xdr:cNvPr id="890" name="n_3mainValue【公民館】&#10;有形固定資産減価償却率">
          <a:extLst>
            <a:ext uri="{FF2B5EF4-FFF2-40B4-BE49-F238E27FC236}">
              <a16:creationId xmlns:a16="http://schemas.microsoft.com/office/drawing/2014/main" id="{625182F7-10AD-46F5-8113-48754FD21BA2}"/>
            </a:ext>
          </a:extLst>
        </xdr:cNvPr>
        <xdr:cNvSpPr txBox="1"/>
      </xdr:nvSpPr>
      <xdr:spPr>
        <a:xfrm>
          <a:off x="13500744"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163847</xdr:rowOff>
    </xdr:from>
    <xdr:ext cx="405111" cy="259045"/>
    <xdr:sp macro="" textlink="">
      <xdr:nvSpPr>
        <xdr:cNvPr id="891" name="n_4mainValue【公民館】&#10;有形固定資産減価償却率">
          <a:extLst>
            <a:ext uri="{FF2B5EF4-FFF2-40B4-BE49-F238E27FC236}">
              <a16:creationId xmlns:a16="http://schemas.microsoft.com/office/drawing/2014/main" id="{95105CDE-7669-4554-A341-8621EEC0CACB}"/>
            </a:ext>
          </a:extLst>
        </xdr:cNvPr>
        <xdr:cNvSpPr txBox="1"/>
      </xdr:nvSpPr>
      <xdr:spPr>
        <a:xfrm>
          <a:off x="12611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E9893897-F319-4CAC-A649-4365BEE2B43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9060852A-8107-43FD-AF09-ACAF0D01241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41894554-30CB-43A2-9318-64537223E1F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03B66912-A633-480B-AF20-5A02B782D05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AEFC4A6F-3B97-4F6B-A53B-51FC8753D1B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DBFFB5D1-2555-4DB1-A065-78AC6B27A50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DC9499F0-BFF2-4A3D-8FD0-C8ED62FE9B8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F34A2D1C-FD8E-4694-8299-8EC6F0FDAA9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AB15B1F8-912C-465A-99E4-4F4048F1A75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333CDDF1-6219-467A-8922-72D999A93CA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2" name="直線コネクタ 901">
          <a:extLst>
            <a:ext uri="{FF2B5EF4-FFF2-40B4-BE49-F238E27FC236}">
              <a16:creationId xmlns:a16="http://schemas.microsoft.com/office/drawing/2014/main" id="{73021B70-B83A-412D-B4B8-CEF3D3A0D26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3" name="テキスト ボックス 902">
          <a:extLst>
            <a:ext uri="{FF2B5EF4-FFF2-40B4-BE49-F238E27FC236}">
              <a16:creationId xmlns:a16="http://schemas.microsoft.com/office/drawing/2014/main" id="{084F121B-E22C-4581-B340-9121FF68257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4" name="直線コネクタ 903">
          <a:extLst>
            <a:ext uri="{FF2B5EF4-FFF2-40B4-BE49-F238E27FC236}">
              <a16:creationId xmlns:a16="http://schemas.microsoft.com/office/drawing/2014/main" id="{633DF86A-EBFA-4D59-A06A-8CC238BE6AD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5" name="テキスト ボックス 904">
          <a:extLst>
            <a:ext uri="{FF2B5EF4-FFF2-40B4-BE49-F238E27FC236}">
              <a16:creationId xmlns:a16="http://schemas.microsoft.com/office/drawing/2014/main" id="{A022E82D-286F-44A1-86B2-91B2F2984A2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6" name="直線コネクタ 905">
          <a:extLst>
            <a:ext uri="{FF2B5EF4-FFF2-40B4-BE49-F238E27FC236}">
              <a16:creationId xmlns:a16="http://schemas.microsoft.com/office/drawing/2014/main" id="{BDCB6C94-87BC-43D9-80AB-7A3A790FC81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7" name="テキスト ボックス 906">
          <a:extLst>
            <a:ext uri="{FF2B5EF4-FFF2-40B4-BE49-F238E27FC236}">
              <a16:creationId xmlns:a16="http://schemas.microsoft.com/office/drawing/2014/main" id="{F9308AC8-4CBE-402A-B8BA-A9D30F6DB79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8" name="直線コネクタ 907">
          <a:extLst>
            <a:ext uri="{FF2B5EF4-FFF2-40B4-BE49-F238E27FC236}">
              <a16:creationId xmlns:a16="http://schemas.microsoft.com/office/drawing/2014/main" id="{C8E0D0C4-E3E6-4536-AAA7-E33039D1AF3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9" name="テキスト ボックス 908">
          <a:extLst>
            <a:ext uri="{FF2B5EF4-FFF2-40B4-BE49-F238E27FC236}">
              <a16:creationId xmlns:a16="http://schemas.microsoft.com/office/drawing/2014/main" id="{0F2F27E6-2BB8-4D0F-9172-4E436F13251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0" name="直線コネクタ 909">
          <a:extLst>
            <a:ext uri="{FF2B5EF4-FFF2-40B4-BE49-F238E27FC236}">
              <a16:creationId xmlns:a16="http://schemas.microsoft.com/office/drawing/2014/main" id="{C6851192-C477-4E48-B56C-66B4A528A13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1" name="テキスト ボックス 910">
          <a:extLst>
            <a:ext uri="{FF2B5EF4-FFF2-40B4-BE49-F238E27FC236}">
              <a16:creationId xmlns:a16="http://schemas.microsoft.com/office/drawing/2014/main" id="{DCDF508B-9892-4207-9C96-2192E693671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2" name="直線コネクタ 911">
          <a:extLst>
            <a:ext uri="{FF2B5EF4-FFF2-40B4-BE49-F238E27FC236}">
              <a16:creationId xmlns:a16="http://schemas.microsoft.com/office/drawing/2014/main" id="{005BF56B-03A3-4B66-B0D9-F98C3969683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3" name="テキスト ボックス 912">
          <a:extLst>
            <a:ext uri="{FF2B5EF4-FFF2-40B4-BE49-F238E27FC236}">
              <a16:creationId xmlns:a16="http://schemas.microsoft.com/office/drawing/2014/main" id="{A4E3A9FB-E3A6-4BCB-BF4E-55542738230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a:extLst>
            <a:ext uri="{FF2B5EF4-FFF2-40B4-BE49-F238E27FC236}">
              <a16:creationId xmlns:a16="http://schemas.microsoft.com/office/drawing/2014/main" id="{076BBE5F-644C-4B67-A4DE-485A212165C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a:extLst>
            <a:ext uri="{FF2B5EF4-FFF2-40B4-BE49-F238E27FC236}">
              <a16:creationId xmlns:a16="http://schemas.microsoft.com/office/drawing/2014/main" id="{D8A21295-BF79-4FA4-ADA0-7C4F1DFF7E1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a:extLst>
            <a:ext uri="{FF2B5EF4-FFF2-40B4-BE49-F238E27FC236}">
              <a16:creationId xmlns:a16="http://schemas.microsoft.com/office/drawing/2014/main" id="{4601C879-2AC6-4E16-AC44-82FD79B85E6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917" name="直線コネクタ 916">
          <a:extLst>
            <a:ext uri="{FF2B5EF4-FFF2-40B4-BE49-F238E27FC236}">
              <a16:creationId xmlns:a16="http://schemas.microsoft.com/office/drawing/2014/main" id="{19714564-9779-4DCC-9B18-FA130ED0C1E5}"/>
            </a:ext>
          </a:extLst>
        </xdr:cNvPr>
        <xdr:cNvCxnSpPr/>
      </xdr:nvCxnSpPr>
      <xdr:spPr>
        <a:xfrm flipV="1">
          <a:off x="22160864" y="17301211"/>
          <a:ext cx="0" cy="140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18" name="【公民館】&#10;一人当たり面積最小値テキスト">
          <a:extLst>
            <a:ext uri="{FF2B5EF4-FFF2-40B4-BE49-F238E27FC236}">
              <a16:creationId xmlns:a16="http://schemas.microsoft.com/office/drawing/2014/main" id="{DB95721E-D525-4B08-8D80-1DBAE40FD456}"/>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19" name="直線コネクタ 918">
          <a:extLst>
            <a:ext uri="{FF2B5EF4-FFF2-40B4-BE49-F238E27FC236}">
              <a16:creationId xmlns:a16="http://schemas.microsoft.com/office/drawing/2014/main" id="{B1A3F4D3-2D9A-4CAE-A394-3C9A35E67C6C}"/>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20" name="【公民館】&#10;一人当たり面積最大値テキスト">
          <a:extLst>
            <a:ext uri="{FF2B5EF4-FFF2-40B4-BE49-F238E27FC236}">
              <a16:creationId xmlns:a16="http://schemas.microsoft.com/office/drawing/2014/main" id="{866C9443-9020-4C9E-9E87-F9ED15BFA8D8}"/>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21" name="直線コネクタ 920">
          <a:extLst>
            <a:ext uri="{FF2B5EF4-FFF2-40B4-BE49-F238E27FC236}">
              <a16:creationId xmlns:a16="http://schemas.microsoft.com/office/drawing/2014/main" id="{43147E34-9602-42E9-9273-FB7753EC2D58}"/>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10721</xdr:rowOff>
    </xdr:from>
    <xdr:ext cx="469744" cy="259045"/>
    <xdr:sp macro="" textlink="">
      <xdr:nvSpPr>
        <xdr:cNvPr id="922" name="【公民館】&#10;一人当たり面積平均値テキスト">
          <a:extLst>
            <a:ext uri="{FF2B5EF4-FFF2-40B4-BE49-F238E27FC236}">
              <a16:creationId xmlns:a16="http://schemas.microsoft.com/office/drawing/2014/main" id="{EDDB4DAB-CFF8-45B4-9905-816A14897D76}"/>
            </a:ext>
          </a:extLst>
        </xdr:cNvPr>
        <xdr:cNvSpPr txBox="1"/>
      </xdr:nvSpPr>
      <xdr:spPr>
        <a:xfrm>
          <a:off x="22199600" y="18184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923" name="フローチャート: 判断 922">
          <a:extLst>
            <a:ext uri="{FF2B5EF4-FFF2-40B4-BE49-F238E27FC236}">
              <a16:creationId xmlns:a16="http://schemas.microsoft.com/office/drawing/2014/main" id="{172333E0-BE4D-49C7-BE6B-63B64136EDCF}"/>
            </a:ext>
          </a:extLst>
        </xdr:cNvPr>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924" name="フローチャート: 判断 923">
          <a:extLst>
            <a:ext uri="{FF2B5EF4-FFF2-40B4-BE49-F238E27FC236}">
              <a16:creationId xmlns:a16="http://schemas.microsoft.com/office/drawing/2014/main" id="{4CB577D9-234D-4AAE-9419-C0BE9EC73637}"/>
            </a:ext>
          </a:extLst>
        </xdr:cNvPr>
        <xdr:cNvSpPr/>
      </xdr:nvSpPr>
      <xdr:spPr>
        <a:xfrm>
          <a:off x="21272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925" name="フローチャート: 判断 924">
          <a:extLst>
            <a:ext uri="{FF2B5EF4-FFF2-40B4-BE49-F238E27FC236}">
              <a16:creationId xmlns:a16="http://schemas.microsoft.com/office/drawing/2014/main" id="{B9813365-D3A8-4BE1-9256-8C315ECBFA65}"/>
            </a:ext>
          </a:extLst>
        </xdr:cNvPr>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141332</xdr:rowOff>
    </xdr:from>
    <xdr:to>
      <xdr:col>102</xdr:col>
      <xdr:colOff>165100</xdr:colOff>
      <xdr:row>107</xdr:row>
      <xdr:rowOff>71482</xdr:rowOff>
    </xdr:to>
    <xdr:sp macro="" textlink="">
      <xdr:nvSpPr>
        <xdr:cNvPr id="926" name="フローチャート: 判断 925">
          <a:extLst>
            <a:ext uri="{FF2B5EF4-FFF2-40B4-BE49-F238E27FC236}">
              <a16:creationId xmlns:a16="http://schemas.microsoft.com/office/drawing/2014/main" id="{642A5624-F297-45AD-907D-FBD15994DB12}"/>
            </a:ext>
          </a:extLst>
        </xdr:cNvPr>
        <xdr:cNvSpPr/>
      </xdr:nvSpPr>
      <xdr:spPr>
        <a:xfrm>
          <a:off x="19494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927" name="フローチャート: 判断 926">
          <a:extLst>
            <a:ext uri="{FF2B5EF4-FFF2-40B4-BE49-F238E27FC236}">
              <a16:creationId xmlns:a16="http://schemas.microsoft.com/office/drawing/2014/main" id="{A22AA109-3286-49C6-9A17-BB527C5C8401}"/>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82452E14-4AEA-48F5-9AF4-DCE5C4C3CBC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9E76A006-FF42-4965-A310-8FD960E3348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36A2A98A-4FF1-48C0-9058-3226F0872BA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1B84766-FCB6-40B5-AADD-60D2781D4BB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97FF10D2-3DAE-4255-971A-6660D4BEF85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15602</xdr:rowOff>
    </xdr:from>
    <xdr:to>
      <xdr:col>116</xdr:col>
      <xdr:colOff>114300</xdr:colOff>
      <xdr:row>107</xdr:row>
      <xdr:rowOff>117202</xdr:rowOff>
    </xdr:to>
    <xdr:sp macro="" textlink="">
      <xdr:nvSpPr>
        <xdr:cNvPr id="933" name="楕円 932">
          <a:extLst>
            <a:ext uri="{FF2B5EF4-FFF2-40B4-BE49-F238E27FC236}">
              <a16:creationId xmlns:a16="http://schemas.microsoft.com/office/drawing/2014/main" id="{A26E72D0-FF02-44B1-B3AC-C7E5216CFBC5}"/>
            </a:ext>
          </a:extLst>
        </xdr:cNvPr>
        <xdr:cNvSpPr/>
      </xdr:nvSpPr>
      <xdr:spPr>
        <a:xfrm>
          <a:off x="22110700" y="1836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165479</xdr:rowOff>
    </xdr:from>
    <xdr:ext cx="469744" cy="259045"/>
    <xdr:sp macro="" textlink="">
      <xdr:nvSpPr>
        <xdr:cNvPr id="934" name="【公民館】&#10;一人当たり面積該当値テキスト">
          <a:extLst>
            <a:ext uri="{FF2B5EF4-FFF2-40B4-BE49-F238E27FC236}">
              <a16:creationId xmlns:a16="http://schemas.microsoft.com/office/drawing/2014/main" id="{0BF554DD-1731-47C7-85E6-535EC46AE63A}"/>
            </a:ext>
          </a:extLst>
        </xdr:cNvPr>
        <xdr:cNvSpPr txBox="1"/>
      </xdr:nvSpPr>
      <xdr:spPr>
        <a:xfrm>
          <a:off x="22199600" y="1833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18869</xdr:rowOff>
    </xdr:from>
    <xdr:to>
      <xdr:col>112</xdr:col>
      <xdr:colOff>38100</xdr:colOff>
      <xdr:row>107</xdr:row>
      <xdr:rowOff>120469</xdr:rowOff>
    </xdr:to>
    <xdr:sp macro="" textlink="">
      <xdr:nvSpPr>
        <xdr:cNvPr id="935" name="楕円 934">
          <a:extLst>
            <a:ext uri="{FF2B5EF4-FFF2-40B4-BE49-F238E27FC236}">
              <a16:creationId xmlns:a16="http://schemas.microsoft.com/office/drawing/2014/main" id="{856615D7-2C70-499B-8434-CC4581288B70}"/>
            </a:ext>
          </a:extLst>
        </xdr:cNvPr>
        <xdr:cNvSpPr/>
      </xdr:nvSpPr>
      <xdr:spPr>
        <a:xfrm>
          <a:off x="212725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66402</xdr:rowOff>
    </xdr:from>
    <xdr:to>
      <xdr:col>116</xdr:col>
      <xdr:colOff>63500</xdr:colOff>
      <xdr:row>107</xdr:row>
      <xdr:rowOff>69669</xdr:rowOff>
    </xdr:to>
    <xdr:cxnSp macro="">
      <xdr:nvCxnSpPr>
        <xdr:cNvPr id="936" name="直線コネクタ 935">
          <a:extLst>
            <a:ext uri="{FF2B5EF4-FFF2-40B4-BE49-F238E27FC236}">
              <a16:creationId xmlns:a16="http://schemas.microsoft.com/office/drawing/2014/main" id="{23A693D1-2DC2-4AA2-B66E-3776510D243B}"/>
            </a:ext>
          </a:extLst>
        </xdr:cNvPr>
        <xdr:cNvCxnSpPr/>
      </xdr:nvCxnSpPr>
      <xdr:spPr>
        <a:xfrm flipV="1">
          <a:off x="21323300" y="1841155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23768</xdr:rowOff>
    </xdr:from>
    <xdr:to>
      <xdr:col>107</xdr:col>
      <xdr:colOff>101600</xdr:colOff>
      <xdr:row>107</xdr:row>
      <xdr:rowOff>125368</xdr:rowOff>
    </xdr:to>
    <xdr:sp macro="" textlink="">
      <xdr:nvSpPr>
        <xdr:cNvPr id="937" name="楕円 936">
          <a:extLst>
            <a:ext uri="{FF2B5EF4-FFF2-40B4-BE49-F238E27FC236}">
              <a16:creationId xmlns:a16="http://schemas.microsoft.com/office/drawing/2014/main" id="{374B2500-3F15-4CCB-9D09-E15B8A3F20A0}"/>
            </a:ext>
          </a:extLst>
        </xdr:cNvPr>
        <xdr:cNvSpPr/>
      </xdr:nvSpPr>
      <xdr:spPr>
        <a:xfrm>
          <a:off x="20383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69669</xdr:rowOff>
    </xdr:from>
    <xdr:to>
      <xdr:col>111</xdr:col>
      <xdr:colOff>177800</xdr:colOff>
      <xdr:row>107</xdr:row>
      <xdr:rowOff>74568</xdr:rowOff>
    </xdr:to>
    <xdr:cxnSp macro="">
      <xdr:nvCxnSpPr>
        <xdr:cNvPr id="938" name="直線コネクタ 937">
          <a:extLst>
            <a:ext uri="{FF2B5EF4-FFF2-40B4-BE49-F238E27FC236}">
              <a16:creationId xmlns:a16="http://schemas.microsoft.com/office/drawing/2014/main" id="{5F75F2AF-930F-452B-8224-DF5332255EDA}"/>
            </a:ext>
          </a:extLst>
        </xdr:cNvPr>
        <xdr:cNvCxnSpPr/>
      </xdr:nvCxnSpPr>
      <xdr:spPr>
        <a:xfrm flipV="1">
          <a:off x="20434300" y="1841481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28666</xdr:rowOff>
    </xdr:from>
    <xdr:to>
      <xdr:col>102</xdr:col>
      <xdr:colOff>165100</xdr:colOff>
      <xdr:row>107</xdr:row>
      <xdr:rowOff>130266</xdr:rowOff>
    </xdr:to>
    <xdr:sp macro="" textlink="">
      <xdr:nvSpPr>
        <xdr:cNvPr id="939" name="楕円 938">
          <a:extLst>
            <a:ext uri="{FF2B5EF4-FFF2-40B4-BE49-F238E27FC236}">
              <a16:creationId xmlns:a16="http://schemas.microsoft.com/office/drawing/2014/main" id="{F7FDE7CE-FEA1-4706-BC40-B714A6CEC9E9}"/>
            </a:ext>
          </a:extLst>
        </xdr:cNvPr>
        <xdr:cNvSpPr/>
      </xdr:nvSpPr>
      <xdr:spPr>
        <a:xfrm>
          <a:off x="19494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74568</xdr:rowOff>
    </xdr:from>
    <xdr:to>
      <xdr:col>107</xdr:col>
      <xdr:colOff>50800</xdr:colOff>
      <xdr:row>107</xdr:row>
      <xdr:rowOff>79466</xdr:rowOff>
    </xdr:to>
    <xdr:cxnSp macro="">
      <xdr:nvCxnSpPr>
        <xdr:cNvPr id="940" name="直線コネクタ 939">
          <a:extLst>
            <a:ext uri="{FF2B5EF4-FFF2-40B4-BE49-F238E27FC236}">
              <a16:creationId xmlns:a16="http://schemas.microsoft.com/office/drawing/2014/main" id="{0D807C16-B942-497F-AE35-26B51785A76E}"/>
            </a:ext>
          </a:extLst>
        </xdr:cNvPr>
        <xdr:cNvCxnSpPr/>
      </xdr:nvCxnSpPr>
      <xdr:spPr>
        <a:xfrm flipV="1">
          <a:off x="19545300" y="18419718"/>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30299</xdr:rowOff>
    </xdr:from>
    <xdr:to>
      <xdr:col>98</xdr:col>
      <xdr:colOff>38100</xdr:colOff>
      <xdr:row>107</xdr:row>
      <xdr:rowOff>131899</xdr:rowOff>
    </xdr:to>
    <xdr:sp macro="" textlink="">
      <xdr:nvSpPr>
        <xdr:cNvPr id="941" name="楕円 940">
          <a:extLst>
            <a:ext uri="{FF2B5EF4-FFF2-40B4-BE49-F238E27FC236}">
              <a16:creationId xmlns:a16="http://schemas.microsoft.com/office/drawing/2014/main" id="{47CD7294-EA05-4A4B-96DF-727AAEAA46BA}"/>
            </a:ext>
          </a:extLst>
        </xdr:cNvPr>
        <xdr:cNvSpPr/>
      </xdr:nvSpPr>
      <xdr:spPr>
        <a:xfrm>
          <a:off x="18605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79466</xdr:rowOff>
    </xdr:from>
    <xdr:to>
      <xdr:col>102</xdr:col>
      <xdr:colOff>114300</xdr:colOff>
      <xdr:row>107</xdr:row>
      <xdr:rowOff>81099</xdr:rowOff>
    </xdr:to>
    <xdr:cxnSp macro="">
      <xdr:nvCxnSpPr>
        <xdr:cNvPr id="942" name="直線コネクタ 941">
          <a:extLst>
            <a:ext uri="{FF2B5EF4-FFF2-40B4-BE49-F238E27FC236}">
              <a16:creationId xmlns:a16="http://schemas.microsoft.com/office/drawing/2014/main" id="{7299DD6A-3624-4A39-9910-BF39739FC538}"/>
            </a:ext>
          </a:extLst>
        </xdr:cNvPr>
        <xdr:cNvCxnSpPr/>
      </xdr:nvCxnSpPr>
      <xdr:spPr>
        <a:xfrm flipV="1">
          <a:off x="18656300" y="1842461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88009</xdr:rowOff>
    </xdr:from>
    <xdr:ext cx="469744" cy="259045"/>
    <xdr:sp macro="" textlink="">
      <xdr:nvSpPr>
        <xdr:cNvPr id="943" name="n_1aveValue【公民館】&#10;一人当たり面積">
          <a:extLst>
            <a:ext uri="{FF2B5EF4-FFF2-40B4-BE49-F238E27FC236}">
              <a16:creationId xmlns:a16="http://schemas.microsoft.com/office/drawing/2014/main" id="{4E872AEE-A792-4D54-9177-2F87B21A8B7E}"/>
            </a:ext>
          </a:extLst>
        </xdr:cNvPr>
        <xdr:cNvSpPr txBox="1"/>
      </xdr:nvSpPr>
      <xdr:spPr>
        <a:xfrm>
          <a:off x="210757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96175</xdr:rowOff>
    </xdr:from>
    <xdr:ext cx="469744" cy="259045"/>
    <xdr:sp macro="" textlink="">
      <xdr:nvSpPr>
        <xdr:cNvPr id="944" name="n_2aveValue【公民館】&#10;一人当たり面積">
          <a:extLst>
            <a:ext uri="{FF2B5EF4-FFF2-40B4-BE49-F238E27FC236}">
              <a16:creationId xmlns:a16="http://schemas.microsoft.com/office/drawing/2014/main" id="{43F5C951-027C-4A4D-97BF-C54C1ED8E994}"/>
            </a:ext>
          </a:extLst>
        </xdr:cNvPr>
        <xdr:cNvSpPr txBox="1"/>
      </xdr:nvSpPr>
      <xdr:spPr>
        <a:xfrm>
          <a:off x="20199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88009</xdr:rowOff>
    </xdr:from>
    <xdr:ext cx="469744" cy="259045"/>
    <xdr:sp macro="" textlink="">
      <xdr:nvSpPr>
        <xdr:cNvPr id="945" name="n_3aveValue【公民館】&#10;一人当たり面積">
          <a:extLst>
            <a:ext uri="{FF2B5EF4-FFF2-40B4-BE49-F238E27FC236}">
              <a16:creationId xmlns:a16="http://schemas.microsoft.com/office/drawing/2014/main" id="{39105758-2A9F-43F0-A60F-4EDF690705BB}"/>
            </a:ext>
          </a:extLst>
        </xdr:cNvPr>
        <xdr:cNvSpPr txBox="1"/>
      </xdr:nvSpPr>
      <xdr:spPr>
        <a:xfrm>
          <a:off x="19310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946" name="n_4aveValue【公民館】&#10;一人当たり面積">
          <a:extLst>
            <a:ext uri="{FF2B5EF4-FFF2-40B4-BE49-F238E27FC236}">
              <a16:creationId xmlns:a16="http://schemas.microsoft.com/office/drawing/2014/main" id="{23796636-7F67-4A65-B041-072135631130}"/>
            </a:ext>
          </a:extLst>
        </xdr:cNvPr>
        <xdr:cNvSpPr txBox="1"/>
      </xdr:nvSpPr>
      <xdr:spPr>
        <a:xfrm>
          <a:off x="18421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111596</xdr:rowOff>
    </xdr:from>
    <xdr:ext cx="469744" cy="259045"/>
    <xdr:sp macro="" textlink="">
      <xdr:nvSpPr>
        <xdr:cNvPr id="947" name="n_1mainValue【公民館】&#10;一人当たり面積">
          <a:extLst>
            <a:ext uri="{FF2B5EF4-FFF2-40B4-BE49-F238E27FC236}">
              <a16:creationId xmlns:a16="http://schemas.microsoft.com/office/drawing/2014/main" id="{6A0537B2-4FF1-4F80-B7F8-044E2942AC3F}"/>
            </a:ext>
          </a:extLst>
        </xdr:cNvPr>
        <xdr:cNvSpPr txBox="1"/>
      </xdr:nvSpPr>
      <xdr:spPr>
        <a:xfrm>
          <a:off x="21075727" y="1845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116495</xdr:rowOff>
    </xdr:from>
    <xdr:ext cx="469744" cy="259045"/>
    <xdr:sp macro="" textlink="">
      <xdr:nvSpPr>
        <xdr:cNvPr id="948" name="n_2mainValue【公民館】&#10;一人当たり面積">
          <a:extLst>
            <a:ext uri="{FF2B5EF4-FFF2-40B4-BE49-F238E27FC236}">
              <a16:creationId xmlns:a16="http://schemas.microsoft.com/office/drawing/2014/main" id="{74CBFA1E-334F-4179-8AE0-34C0D5C07851}"/>
            </a:ext>
          </a:extLst>
        </xdr:cNvPr>
        <xdr:cNvSpPr txBox="1"/>
      </xdr:nvSpPr>
      <xdr:spPr>
        <a:xfrm>
          <a:off x="20199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121393</xdr:rowOff>
    </xdr:from>
    <xdr:ext cx="469744" cy="259045"/>
    <xdr:sp macro="" textlink="">
      <xdr:nvSpPr>
        <xdr:cNvPr id="949" name="n_3mainValue【公民館】&#10;一人当たり面積">
          <a:extLst>
            <a:ext uri="{FF2B5EF4-FFF2-40B4-BE49-F238E27FC236}">
              <a16:creationId xmlns:a16="http://schemas.microsoft.com/office/drawing/2014/main" id="{15DA6BE2-2080-4B7A-A057-D4212E5DFA45}"/>
            </a:ext>
          </a:extLst>
        </xdr:cNvPr>
        <xdr:cNvSpPr txBox="1"/>
      </xdr:nvSpPr>
      <xdr:spPr>
        <a:xfrm>
          <a:off x="19310427" y="1846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123026</xdr:rowOff>
    </xdr:from>
    <xdr:ext cx="469744" cy="259045"/>
    <xdr:sp macro="" textlink="">
      <xdr:nvSpPr>
        <xdr:cNvPr id="950" name="n_4mainValue【公民館】&#10;一人当たり面積">
          <a:extLst>
            <a:ext uri="{FF2B5EF4-FFF2-40B4-BE49-F238E27FC236}">
              <a16:creationId xmlns:a16="http://schemas.microsoft.com/office/drawing/2014/main" id="{6CFAD6CE-B308-4EDF-89B6-D543810C05F1}"/>
            </a:ext>
          </a:extLst>
        </xdr:cNvPr>
        <xdr:cNvSpPr txBox="1"/>
      </xdr:nvSpPr>
      <xdr:spPr>
        <a:xfrm>
          <a:off x="18421427" y="1846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a:extLst>
            <a:ext uri="{FF2B5EF4-FFF2-40B4-BE49-F238E27FC236}">
              <a16:creationId xmlns:a16="http://schemas.microsoft.com/office/drawing/2014/main" id="{E4BD4F32-01CD-4C78-B562-4C8E9FE7C57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a:extLst>
            <a:ext uri="{FF2B5EF4-FFF2-40B4-BE49-F238E27FC236}">
              <a16:creationId xmlns:a16="http://schemas.microsoft.com/office/drawing/2014/main" id="{CE54337D-4C7A-4D56-926A-48B585D8CB5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a:extLst>
            <a:ext uri="{FF2B5EF4-FFF2-40B4-BE49-F238E27FC236}">
              <a16:creationId xmlns:a16="http://schemas.microsoft.com/office/drawing/2014/main" id="{081D1C2B-35AD-4731-94AE-B3E607BE175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道路や橋りょうについては、類似団体内平均値よりも低い水準にあり、新規建設や改修など早めに老朽化対策に取り組んでいると言える。</a:t>
          </a:r>
          <a:endParaRPr lang="ja-JP" altLang="ja-JP" sz="1400">
            <a:effectLst/>
          </a:endParaRPr>
        </a:p>
        <a:p>
          <a:r>
            <a:rPr lang="ja-JP" altLang="ja-JP" sz="1100">
              <a:solidFill>
                <a:schemeClr val="dk1"/>
              </a:solidFill>
              <a:effectLst/>
              <a:latin typeface="+mn-lt"/>
              <a:ea typeface="+mn-ea"/>
              <a:cs typeface="+mn-cs"/>
            </a:rPr>
            <a:t>港湾・漁港においては、湯江漁港、大三東漁港といった比較的大きな漁港の減価償却率が低いこと、また、平成</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年度から令和元年度にかけて実施した三会漁港海岸保全事業の影響により全体の減価償却率が低い。</a:t>
          </a:r>
          <a:endParaRPr lang="ja-JP" altLang="ja-JP" sz="1400">
            <a:effectLst/>
          </a:endParaRPr>
        </a:p>
        <a:p>
          <a:r>
            <a:rPr lang="ja-JP" altLang="ja-JP" sz="1100">
              <a:solidFill>
                <a:schemeClr val="dk1"/>
              </a:solidFill>
              <a:effectLst/>
              <a:latin typeface="+mn-lt"/>
              <a:ea typeface="+mn-ea"/>
              <a:cs typeface="+mn-cs"/>
            </a:rPr>
            <a:t>保育所の減価償却率が極端に高いのは、施設の民営化を進めたことで個別施設計画上将来廃止する方針の施設が残ったためである。児童館についても個別施設計画上将来廃止する施設である。なお、保育所と児童館の資産額は比較的少ないため、全体の減価償却率にほとんど影響はない。</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721ECC8-76AF-4F60-946F-EA6F93D5209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C82C90B-B742-4EFF-BC95-71C580C5EFF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2A8CB2A-4BF7-49E9-818E-1C8D022801D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18283C5-A585-47CB-8CF7-AF6B60B9F37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8653FF8-F4D5-4576-BD7B-C8F8851A99E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C8CFB5B-FBFA-42F0-9BC6-20F97991D40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31EA753-C364-4E59-9D60-D85B064DC14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9786809-9C2C-4DA1-A3F5-6C2646C3FA3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7F46E8D-1244-48C9-915F-3B0FA21EFBD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51611F3-8AF8-4771-BAA2-2D8EE8CF0A2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43,169
42,671
82.96
25,725,052
24,939,369
610,303
12,007,257
22,740,066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93C1642-7B79-4842-A7F8-DB884F5DA10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3BF6D63-AA5F-4453-A855-B67E40477A6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EF8D488-A9BC-4DE4-8724-0D0A2C95DFE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044EEE3-4F34-4D3A-831B-07B8C91DB2A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957E71F-6517-4D40-A3F9-2077066ABDA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4A7B15C-3A1C-4D0A-ABBB-0225C474B57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E39F4C3-B40D-493E-A88C-1F9655E9223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7368069-613C-4C8E-BDEF-DF34B2A71BD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88EB1BE-892F-4C2D-B8F8-8E972B75B00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807A685-D7B9-401A-A344-3C8659E0EF0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295E54A-B4A3-46F4-BA4C-532AE7A00CB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F33532A-B4B6-4ECC-9124-97AC83E8A43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CC2E891-2F71-4CA6-B783-600CAA20FBA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E29B432-58B1-4E63-AFB8-2DE3B2638F8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BA58FC1-FE0C-4071-938A-15C3ECFC93D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5620886-BD7C-415B-815F-93B118B9615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03471E7-EF42-44DB-9C97-E1F4190EAA0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DDC421E-1150-4109-B44F-67B80A87515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1615AC8-8E9A-45DC-B405-F56B39E45F5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666B060-3F0A-4654-B350-4DD47FA69EA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BE0D726-DC63-4393-A2DB-7A6BD8CC9EE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5BAE960-F5E1-4589-8805-00BE262746B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ACA8E46-AA3F-4DE9-8080-FFB9EAD77D9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9A815A0-55F3-4674-B355-C83E69EE4B3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534A893-6C97-4DDC-A591-DB07915A392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6F65685-B048-4262-B0A0-69ED80A0AC8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AFD0B5E-8A0C-4B3B-9B95-2AE578F2F76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62AF53F-9E30-43AC-ACD7-7F45D98AFEB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71207C8-2C68-4A56-91C4-2F2A2827DCD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33896BE-1FF9-4EFE-8368-26AB426A927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0CF3B97-13A1-48DA-8109-FD93CB63D91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45B9720-5625-4B59-B05E-1D0A0675952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1177EA4-163C-4E71-9E80-10210F6E542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E873C32-CB2B-41AA-B521-EDD48237E82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7631637-AB0B-4F64-AA3E-E73DD09A894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39A3DBC-3B86-479C-8F9C-3F8745EAD5D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284F86C-B380-424F-859E-67560377B6C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87F58DD-4B55-4DC5-AE15-1CE5FEEF1DF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54DC3C1-9EB4-49E3-9642-8D922ADDDCD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5132393-C480-46F4-8450-1A87F4F0B25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5D0D7C7-8108-4D11-841E-E2380DB02E2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FB052F17-D0F6-4504-B73F-DC0465BD0ED3}"/>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C9F2C41-8C8F-4BBF-B731-E2B1AA4813B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5B148853-72D8-4C35-A3FB-06822F644D7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5E7192BA-6C90-4864-97E2-2EB7DF66E1BE}"/>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F416CEB6-4731-43A0-8A1D-CF86C09E2E4C}"/>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E1779887-4CC9-4EF2-88BF-9327172BBB18}"/>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D7A2CFEE-88AD-4EFD-A8B1-1A51C845383D}"/>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7E3B8E48-5E71-4A4B-BA46-B2520A7386EB}"/>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82567</xdr:rowOff>
    </xdr:from>
    <xdr:ext cx="405111" cy="259045"/>
    <xdr:sp macro="" textlink="">
      <xdr:nvSpPr>
        <xdr:cNvPr id="61" name="【図書館】&#10;有形固定資産減価償却率平均値テキスト">
          <a:extLst>
            <a:ext uri="{FF2B5EF4-FFF2-40B4-BE49-F238E27FC236}">
              <a16:creationId xmlns:a16="http://schemas.microsoft.com/office/drawing/2014/main" id="{3D623FCF-343D-4B14-8D1B-42F8A562680D}"/>
            </a:ext>
          </a:extLst>
        </xdr:cNvPr>
        <xdr:cNvSpPr txBox="1"/>
      </xdr:nvSpPr>
      <xdr:spPr>
        <a:xfrm>
          <a:off x="4673600" y="608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a:extLst>
            <a:ext uri="{FF2B5EF4-FFF2-40B4-BE49-F238E27FC236}">
              <a16:creationId xmlns:a16="http://schemas.microsoft.com/office/drawing/2014/main" id="{F9EE21B4-44E2-4087-8C9B-9B8E36B3FC15}"/>
            </a:ext>
          </a:extLst>
        </xdr:cNvPr>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a:extLst>
            <a:ext uri="{FF2B5EF4-FFF2-40B4-BE49-F238E27FC236}">
              <a16:creationId xmlns:a16="http://schemas.microsoft.com/office/drawing/2014/main" id="{75F850C9-8A5C-49C2-B21D-FF11FF5E2ECE}"/>
            </a:ext>
          </a:extLst>
        </xdr:cNvPr>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macro="" textlink="">
      <xdr:nvSpPr>
        <xdr:cNvPr id="64" name="フローチャート: 判断 63">
          <a:extLst>
            <a:ext uri="{FF2B5EF4-FFF2-40B4-BE49-F238E27FC236}">
              <a16:creationId xmlns:a16="http://schemas.microsoft.com/office/drawing/2014/main" id="{E55BAEA0-2520-4EFC-A4A9-9B8F48E9207C}"/>
            </a:ext>
          </a:extLst>
        </xdr:cNvPr>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25400</xdr:rowOff>
    </xdr:from>
    <xdr:to>
      <xdr:col>10</xdr:col>
      <xdr:colOff>165100</xdr:colOff>
      <xdr:row>36</xdr:row>
      <xdr:rowOff>127000</xdr:rowOff>
    </xdr:to>
    <xdr:sp macro="" textlink="">
      <xdr:nvSpPr>
        <xdr:cNvPr id="65" name="フローチャート: 判断 64">
          <a:extLst>
            <a:ext uri="{FF2B5EF4-FFF2-40B4-BE49-F238E27FC236}">
              <a16:creationId xmlns:a16="http://schemas.microsoft.com/office/drawing/2014/main" id="{549915FC-77AE-48B6-A5AF-B0065584B83D}"/>
            </a:ext>
          </a:extLst>
        </xdr:cNvPr>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a:extLst>
            <a:ext uri="{FF2B5EF4-FFF2-40B4-BE49-F238E27FC236}">
              <a16:creationId xmlns:a16="http://schemas.microsoft.com/office/drawing/2014/main" id="{C34ABE69-5298-43F1-AC60-C37DCBF4D516}"/>
            </a:ext>
          </a:extLst>
        </xdr:cNvPr>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63E9B11-6929-4C64-BF6C-6D9D2D29FCE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E2EE040-7F46-4196-B5CD-B9E59DF60CB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06013CB-4ACC-4ADC-BB5A-588BB546B30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474DC8F-C47D-4CF5-8955-C6A10DDF8C8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564BEFE-F2DE-4C51-BF24-4BB002B1A74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26670</xdr:rowOff>
    </xdr:from>
    <xdr:to>
      <xdr:col>24</xdr:col>
      <xdr:colOff>114300</xdr:colOff>
      <xdr:row>38</xdr:row>
      <xdr:rowOff>128270</xdr:rowOff>
    </xdr:to>
    <xdr:sp macro="" textlink="">
      <xdr:nvSpPr>
        <xdr:cNvPr id="72" name="楕円 71">
          <a:extLst>
            <a:ext uri="{FF2B5EF4-FFF2-40B4-BE49-F238E27FC236}">
              <a16:creationId xmlns:a16="http://schemas.microsoft.com/office/drawing/2014/main" id="{3085C148-CE0E-474F-B753-889B5C043D8E}"/>
            </a:ext>
          </a:extLst>
        </xdr:cNvPr>
        <xdr:cNvSpPr/>
      </xdr:nvSpPr>
      <xdr:spPr>
        <a:xfrm>
          <a:off x="4584700" y="65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5097</xdr:rowOff>
    </xdr:from>
    <xdr:ext cx="405111" cy="259045"/>
    <xdr:sp macro="" textlink="">
      <xdr:nvSpPr>
        <xdr:cNvPr id="73" name="【図書館】&#10;有形固定資産減価償却率該当値テキスト">
          <a:extLst>
            <a:ext uri="{FF2B5EF4-FFF2-40B4-BE49-F238E27FC236}">
              <a16:creationId xmlns:a16="http://schemas.microsoft.com/office/drawing/2014/main" id="{CF8AFEAC-7FCA-472D-8A19-ABC9D2D5B209}"/>
            </a:ext>
          </a:extLst>
        </xdr:cNvPr>
        <xdr:cNvSpPr txBox="1"/>
      </xdr:nvSpPr>
      <xdr:spPr>
        <a:xfrm>
          <a:off x="4673600" y="652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167640</xdr:rowOff>
    </xdr:from>
    <xdr:to>
      <xdr:col>20</xdr:col>
      <xdr:colOff>38100</xdr:colOff>
      <xdr:row>38</xdr:row>
      <xdr:rowOff>97790</xdr:rowOff>
    </xdr:to>
    <xdr:sp macro="" textlink="">
      <xdr:nvSpPr>
        <xdr:cNvPr id="74" name="楕円 73">
          <a:extLst>
            <a:ext uri="{FF2B5EF4-FFF2-40B4-BE49-F238E27FC236}">
              <a16:creationId xmlns:a16="http://schemas.microsoft.com/office/drawing/2014/main" id="{5EA29AC9-8EAC-4601-8126-4D28B642888B}"/>
            </a:ext>
          </a:extLst>
        </xdr:cNvPr>
        <xdr:cNvSpPr/>
      </xdr:nvSpPr>
      <xdr:spPr>
        <a:xfrm>
          <a:off x="37465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46990</xdr:rowOff>
    </xdr:from>
    <xdr:to>
      <xdr:col>24</xdr:col>
      <xdr:colOff>63500</xdr:colOff>
      <xdr:row>38</xdr:row>
      <xdr:rowOff>77470</xdr:rowOff>
    </xdr:to>
    <xdr:cxnSp macro="">
      <xdr:nvCxnSpPr>
        <xdr:cNvPr id="75" name="直線コネクタ 74">
          <a:extLst>
            <a:ext uri="{FF2B5EF4-FFF2-40B4-BE49-F238E27FC236}">
              <a16:creationId xmlns:a16="http://schemas.microsoft.com/office/drawing/2014/main" id="{C00AEA79-1B5C-4893-92AC-6B51D3916D10}"/>
            </a:ext>
          </a:extLst>
        </xdr:cNvPr>
        <xdr:cNvCxnSpPr/>
      </xdr:nvCxnSpPr>
      <xdr:spPr>
        <a:xfrm>
          <a:off x="3797300" y="656209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166370</xdr:rowOff>
    </xdr:from>
    <xdr:to>
      <xdr:col>15</xdr:col>
      <xdr:colOff>101600</xdr:colOff>
      <xdr:row>38</xdr:row>
      <xdr:rowOff>96520</xdr:rowOff>
    </xdr:to>
    <xdr:sp macro="" textlink="">
      <xdr:nvSpPr>
        <xdr:cNvPr id="76" name="楕円 75">
          <a:extLst>
            <a:ext uri="{FF2B5EF4-FFF2-40B4-BE49-F238E27FC236}">
              <a16:creationId xmlns:a16="http://schemas.microsoft.com/office/drawing/2014/main" id="{C58D525E-C3D3-47C8-9DEA-C58F6E23EE61}"/>
            </a:ext>
          </a:extLst>
        </xdr:cNvPr>
        <xdr:cNvSpPr/>
      </xdr:nvSpPr>
      <xdr:spPr>
        <a:xfrm>
          <a:off x="2857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45720</xdr:rowOff>
    </xdr:from>
    <xdr:to>
      <xdr:col>19</xdr:col>
      <xdr:colOff>177800</xdr:colOff>
      <xdr:row>38</xdr:row>
      <xdr:rowOff>46990</xdr:rowOff>
    </xdr:to>
    <xdr:cxnSp macro="">
      <xdr:nvCxnSpPr>
        <xdr:cNvPr id="77" name="直線コネクタ 76">
          <a:extLst>
            <a:ext uri="{FF2B5EF4-FFF2-40B4-BE49-F238E27FC236}">
              <a16:creationId xmlns:a16="http://schemas.microsoft.com/office/drawing/2014/main" id="{E8B1E443-1BBD-4AF2-8010-E0DAA3190C14}"/>
            </a:ext>
          </a:extLst>
        </xdr:cNvPr>
        <xdr:cNvCxnSpPr/>
      </xdr:nvCxnSpPr>
      <xdr:spPr>
        <a:xfrm>
          <a:off x="2908300" y="65608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138430</xdr:rowOff>
    </xdr:from>
    <xdr:to>
      <xdr:col>10</xdr:col>
      <xdr:colOff>165100</xdr:colOff>
      <xdr:row>38</xdr:row>
      <xdr:rowOff>68580</xdr:rowOff>
    </xdr:to>
    <xdr:sp macro="" textlink="">
      <xdr:nvSpPr>
        <xdr:cNvPr id="78" name="楕円 77">
          <a:extLst>
            <a:ext uri="{FF2B5EF4-FFF2-40B4-BE49-F238E27FC236}">
              <a16:creationId xmlns:a16="http://schemas.microsoft.com/office/drawing/2014/main" id="{C273ABDB-51DA-47F7-B749-35CCD63E7004}"/>
            </a:ext>
          </a:extLst>
        </xdr:cNvPr>
        <xdr:cNvSpPr/>
      </xdr:nvSpPr>
      <xdr:spPr>
        <a:xfrm>
          <a:off x="19685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17780</xdr:rowOff>
    </xdr:from>
    <xdr:to>
      <xdr:col>15</xdr:col>
      <xdr:colOff>50800</xdr:colOff>
      <xdr:row>38</xdr:row>
      <xdr:rowOff>45720</xdr:rowOff>
    </xdr:to>
    <xdr:cxnSp macro="">
      <xdr:nvCxnSpPr>
        <xdr:cNvPr id="79" name="直線コネクタ 78">
          <a:extLst>
            <a:ext uri="{FF2B5EF4-FFF2-40B4-BE49-F238E27FC236}">
              <a16:creationId xmlns:a16="http://schemas.microsoft.com/office/drawing/2014/main" id="{63043B46-C25E-4967-ACED-25D2421A7906}"/>
            </a:ext>
          </a:extLst>
        </xdr:cNvPr>
        <xdr:cNvCxnSpPr/>
      </xdr:nvCxnSpPr>
      <xdr:spPr>
        <a:xfrm>
          <a:off x="2019300" y="653288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162560</xdr:rowOff>
    </xdr:from>
    <xdr:to>
      <xdr:col>6</xdr:col>
      <xdr:colOff>38100</xdr:colOff>
      <xdr:row>38</xdr:row>
      <xdr:rowOff>92710</xdr:rowOff>
    </xdr:to>
    <xdr:sp macro="" textlink="">
      <xdr:nvSpPr>
        <xdr:cNvPr id="80" name="楕円 79">
          <a:extLst>
            <a:ext uri="{FF2B5EF4-FFF2-40B4-BE49-F238E27FC236}">
              <a16:creationId xmlns:a16="http://schemas.microsoft.com/office/drawing/2014/main" id="{733AB727-8FE0-4327-A8FB-0A0E6685A603}"/>
            </a:ext>
          </a:extLst>
        </xdr:cNvPr>
        <xdr:cNvSpPr/>
      </xdr:nvSpPr>
      <xdr:spPr>
        <a:xfrm>
          <a:off x="1079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17780</xdr:rowOff>
    </xdr:from>
    <xdr:to>
      <xdr:col>10</xdr:col>
      <xdr:colOff>114300</xdr:colOff>
      <xdr:row>38</xdr:row>
      <xdr:rowOff>41910</xdr:rowOff>
    </xdr:to>
    <xdr:cxnSp macro="">
      <xdr:nvCxnSpPr>
        <xdr:cNvPr id="81" name="直線コネクタ 80">
          <a:extLst>
            <a:ext uri="{FF2B5EF4-FFF2-40B4-BE49-F238E27FC236}">
              <a16:creationId xmlns:a16="http://schemas.microsoft.com/office/drawing/2014/main" id="{4842269B-EE83-455D-9181-7896869EF7AD}"/>
            </a:ext>
          </a:extLst>
        </xdr:cNvPr>
        <xdr:cNvCxnSpPr/>
      </xdr:nvCxnSpPr>
      <xdr:spPr>
        <a:xfrm flipV="1">
          <a:off x="1130300" y="65328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8907</xdr:rowOff>
    </xdr:from>
    <xdr:ext cx="405111" cy="259045"/>
    <xdr:sp macro="" textlink="">
      <xdr:nvSpPr>
        <xdr:cNvPr id="82" name="n_1aveValue【図書館】&#10;有形固定資産減価償却率">
          <a:extLst>
            <a:ext uri="{FF2B5EF4-FFF2-40B4-BE49-F238E27FC236}">
              <a16:creationId xmlns:a16="http://schemas.microsoft.com/office/drawing/2014/main" id="{7AB9886E-B8E5-49FA-A850-64EA8F8E9888}"/>
            </a:ext>
          </a:extLst>
        </xdr:cNvPr>
        <xdr:cNvSpPr txBox="1"/>
      </xdr:nvSpPr>
      <xdr:spPr>
        <a:xfrm>
          <a:off x="3582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160037</xdr:rowOff>
    </xdr:from>
    <xdr:ext cx="405111" cy="259045"/>
    <xdr:sp macro="" textlink="">
      <xdr:nvSpPr>
        <xdr:cNvPr id="83" name="n_2aveValue【図書館】&#10;有形固定資産減価償却率">
          <a:extLst>
            <a:ext uri="{FF2B5EF4-FFF2-40B4-BE49-F238E27FC236}">
              <a16:creationId xmlns:a16="http://schemas.microsoft.com/office/drawing/2014/main" id="{F47B08A8-4F32-4E12-8007-1BD2E70F6029}"/>
            </a:ext>
          </a:extLst>
        </xdr:cNvPr>
        <xdr:cNvSpPr txBox="1"/>
      </xdr:nvSpPr>
      <xdr:spPr>
        <a:xfrm>
          <a:off x="2705744" y="598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143527</xdr:rowOff>
    </xdr:from>
    <xdr:ext cx="405111" cy="259045"/>
    <xdr:sp macro="" textlink="">
      <xdr:nvSpPr>
        <xdr:cNvPr id="84" name="n_3aveValue【図書館】&#10;有形固定資産減価償却率">
          <a:extLst>
            <a:ext uri="{FF2B5EF4-FFF2-40B4-BE49-F238E27FC236}">
              <a16:creationId xmlns:a16="http://schemas.microsoft.com/office/drawing/2014/main" id="{728B856F-25BE-4D8E-A9CB-239230203DBE}"/>
            </a:ext>
          </a:extLst>
        </xdr:cNvPr>
        <xdr:cNvSpPr txBox="1"/>
      </xdr:nvSpPr>
      <xdr:spPr>
        <a:xfrm>
          <a:off x="1816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137177</xdr:rowOff>
    </xdr:from>
    <xdr:ext cx="405111" cy="259045"/>
    <xdr:sp macro="" textlink="">
      <xdr:nvSpPr>
        <xdr:cNvPr id="85" name="n_4aveValue【図書館】&#10;有形固定資産減価償却率">
          <a:extLst>
            <a:ext uri="{FF2B5EF4-FFF2-40B4-BE49-F238E27FC236}">
              <a16:creationId xmlns:a16="http://schemas.microsoft.com/office/drawing/2014/main" id="{10598322-D598-4044-82F0-C01B1781C9B3}"/>
            </a:ext>
          </a:extLst>
        </xdr:cNvPr>
        <xdr:cNvSpPr txBox="1"/>
      </xdr:nvSpPr>
      <xdr:spPr>
        <a:xfrm>
          <a:off x="927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88917</xdr:rowOff>
    </xdr:from>
    <xdr:ext cx="405111" cy="259045"/>
    <xdr:sp macro="" textlink="">
      <xdr:nvSpPr>
        <xdr:cNvPr id="86" name="n_1mainValue【図書館】&#10;有形固定資産減価償却率">
          <a:extLst>
            <a:ext uri="{FF2B5EF4-FFF2-40B4-BE49-F238E27FC236}">
              <a16:creationId xmlns:a16="http://schemas.microsoft.com/office/drawing/2014/main" id="{6316FDE0-5580-44E6-B75A-66374BC9F371}"/>
            </a:ext>
          </a:extLst>
        </xdr:cNvPr>
        <xdr:cNvSpPr txBox="1"/>
      </xdr:nvSpPr>
      <xdr:spPr>
        <a:xfrm>
          <a:off x="3582044" y="6604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87647</xdr:rowOff>
    </xdr:from>
    <xdr:ext cx="405111" cy="259045"/>
    <xdr:sp macro="" textlink="">
      <xdr:nvSpPr>
        <xdr:cNvPr id="87" name="n_2mainValue【図書館】&#10;有形固定資産減価償却率">
          <a:extLst>
            <a:ext uri="{FF2B5EF4-FFF2-40B4-BE49-F238E27FC236}">
              <a16:creationId xmlns:a16="http://schemas.microsoft.com/office/drawing/2014/main" id="{55B7012D-84FF-4D88-867E-6CFCA2CED89E}"/>
            </a:ext>
          </a:extLst>
        </xdr:cNvPr>
        <xdr:cNvSpPr txBox="1"/>
      </xdr:nvSpPr>
      <xdr:spPr>
        <a:xfrm>
          <a:off x="2705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59707</xdr:rowOff>
    </xdr:from>
    <xdr:ext cx="405111" cy="259045"/>
    <xdr:sp macro="" textlink="">
      <xdr:nvSpPr>
        <xdr:cNvPr id="88" name="n_3mainValue【図書館】&#10;有形固定資産減価償却率">
          <a:extLst>
            <a:ext uri="{FF2B5EF4-FFF2-40B4-BE49-F238E27FC236}">
              <a16:creationId xmlns:a16="http://schemas.microsoft.com/office/drawing/2014/main" id="{BDEE2DE3-B784-4205-9A71-7FF63E27619C}"/>
            </a:ext>
          </a:extLst>
        </xdr:cNvPr>
        <xdr:cNvSpPr txBox="1"/>
      </xdr:nvSpPr>
      <xdr:spPr>
        <a:xfrm>
          <a:off x="1816744" y="657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83837</xdr:rowOff>
    </xdr:from>
    <xdr:ext cx="405111" cy="259045"/>
    <xdr:sp macro="" textlink="">
      <xdr:nvSpPr>
        <xdr:cNvPr id="89" name="n_4mainValue【図書館】&#10;有形固定資産減価償却率">
          <a:extLst>
            <a:ext uri="{FF2B5EF4-FFF2-40B4-BE49-F238E27FC236}">
              <a16:creationId xmlns:a16="http://schemas.microsoft.com/office/drawing/2014/main" id="{106C4C1F-9695-424D-8C99-80893244E2C0}"/>
            </a:ext>
          </a:extLst>
        </xdr:cNvPr>
        <xdr:cNvSpPr txBox="1"/>
      </xdr:nvSpPr>
      <xdr:spPr>
        <a:xfrm>
          <a:off x="927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FC4A1187-4C6F-41A1-8409-526A337BF10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399F0AB2-5D23-4805-9F06-D52FEF92D63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259BB19-3867-472F-953E-814F954E01A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4729C4B8-9C6E-4986-A857-733FB5C99B3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F39F08B1-5D4E-4309-883E-5DED5B21CE1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B8FA3835-098F-4774-8FE5-53F431A41CC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22E35868-A3CD-4871-908B-5A0C6D232FF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48866EFD-7C02-477C-B0AE-B912AD90A30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1BEF05D0-FAD3-4B0B-BA78-2984FCE5E66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7050FD89-B8B9-42CE-BC96-3DE89329142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41EA007D-06BC-4289-99CD-54C3DC028A7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A81CCB52-12C3-42A6-98E5-9D0D0E187FB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41F9A377-E8CC-41F3-A7F1-466750F354C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88A2342B-5FA4-46E3-A5EF-FCFECCE625A1}"/>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21D1737E-6C8C-4A6E-B37F-1E18A619028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50EC0FE4-D407-43D1-AB25-425C025B15B4}"/>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7D3EA894-EE17-4CF8-A609-675A8D7411E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9B7BD64B-8506-4F80-AD4F-8846EB6BBA39}"/>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884264D2-FE71-49EC-B0B7-915689AFF62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ED19489B-52DD-4855-9E26-2B6404439138}"/>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3342427-18E3-440A-94C0-B4E0BBD321A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5F656453-5595-4821-9862-94FCA5833A1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8B503ED4-DA48-4388-A61B-913EDEBEE6D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a:extLst>
            <a:ext uri="{FF2B5EF4-FFF2-40B4-BE49-F238E27FC236}">
              <a16:creationId xmlns:a16="http://schemas.microsoft.com/office/drawing/2014/main" id="{F668B494-0EC9-4CBC-81E9-C5F81C466C9A}"/>
            </a:ext>
          </a:extLst>
        </xdr:cNvPr>
        <xdr:cNvCxnSpPr/>
      </xdr:nvCxnSpPr>
      <xdr:spPr>
        <a:xfrm flipV="1">
          <a:off x="10476865" y="58635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a:extLst>
            <a:ext uri="{FF2B5EF4-FFF2-40B4-BE49-F238E27FC236}">
              <a16:creationId xmlns:a16="http://schemas.microsoft.com/office/drawing/2014/main" id="{5B55545A-6A58-45BA-B0BE-F184422A0CE5}"/>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a16="http://schemas.microsoft.com/office/drawing/2014/main" id="{212C14C0-CC4B-4470-B248-CFD82E96FA36}"/>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a:extLst>
            <a:ext uri="{FF2B5EF4-FFF2-40B4-BE49-F238E27FC236}">
              <a16:creationId xmlns:a16="http://schemas.microsoft.com/office/drawing/2014/main" id="{E15EB035-8200-45D2-A54E-68774F9F15DC}"/>
            </a:ext>
          </a:extLst>
        </xdr:cNvPr>
        <xdr:cNvSpPr txBox="1"/>
      </xdr:nvSpPr>
      <xdr:spPr>
        <a:xfrm>
          <a:off x="10515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a:extLst>
            <a:ext uri="{FF2B5EF4-FFF2-40B4-BE49-F238E27FC236}">
              <a16:creationId xmlns:a16="http://schemas.microsoft.com/office/drawing/2014/main" id="{D7354D4B-5E9C-4132-9F26-0420A5305BE1}"/>
            </a:ext>
          </a:extLst>
        </xdr:cNvPr>
        <xdr:cNvCxnSpPr/>
      </xdr:nvCxnSpPr>
      <xdr:spPr>
        <a:xfrm>
          <a:off x="10388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82567</xdr:rowOff>
    </xdr:from>
    <xdr:ext cx="469744" cy="259045"/>
    <xdr:sp macro="" textlink="">
      <xdr:nvSpPr>
        <xdr:cNvPr id="118" name="【図書館】&#10;一人当たり面積平均値テキスト">
          <a:extLst>
            <a:ext uri="{FF2B5EF4-FFF2-40B4-BE49-F238E27FC236}">
              <a16:creationId xmlns:a16="http://schemas.microsoft.com/office/drawing/2014/main" id="{197BA0AC-27AE-4227-A1FB-789E227E09A3}"/>
            </a:ext>
          </a:extLst>
        </xdr:cNvPr>
        <xdr:cNvSpPr txBox="1"/>
      </xdr:nvSpPr>
      <xdr:spPr>
        <a:xfrm>
          <a:off x="10515600" y="6769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a:extLst>
            <a:ext uri="{FF2B5EF4-FFF2-40B4-BE49-F238E27FC236}">
              <a16:creationId xmlns:a16="http://schemas.microsoft.com/office/drawing/2014/main" id="{1EC87F73-C955-4094-BDEB-CC0A647E5CA2}"/>
            </a:ext>
          </a:extLst>
        </xdr:cNvPr>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a:extLst>
            <a:ext uri="{FF2B5EF4-FFF2-40B4-BE49-F238E27FC236}">
              <a16:creationId xmlns:a16="http://schemas.microsoft.com/office/drawing/2014/main" id="{D7971994-55A3-4336-9906-251D9C32EB7B}"/>
            </a:ext>
          </a:extLst>
        </xdr:cNvPr>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1" name="フローチャート: 判断 120">
          <a:extLst>
            <a:ext uri="{FF2B5EF4-FFF2-40B4-BE49-F238E27FC236}">
              <a16:creationId xmlns:a16="http://schemas.microsoft.com/office/drawing/2014/main" id="{B1E377F7-B50C-40EF-8FAB-B23F9D43C309}"/>
            </a:ext>
          </a:extLst>
        </xdr:cNvPr>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78740</xdr:rowOff>
    </xdr:from>
    <xdr:to>
      <xdr:col>41</xdr:col>
      <xdr:colOff>101600</xdr:colOff>
      <xdr:row>41</xdr:row>
      <xdr:rowOff>8890</xdr:rowOff>
    </xdr:to>
    <xdr:sp macro="" textlink="">
      <xdr:nvSpPr>
        <xdr:cNvPr id="122" name="フローチャート: 判断 121">
          <a:extLst>
            <a:ext uri="{FF2B5EF4-FFF2-40B4-BE49-F238E27FC236}">
              <a16:creationId xmlns:a16="http://schemas.microsoft.com/office/drawing/2014/main" id="{20ABD8B7-B2BE-435F-90DB-73A7C99C0A37}"/>
            </a:ext>
          </a:extLst>
        </xdr:cNvPr>
        <xdr:cNvSpPr/>
      </xdr:nvSpPr>
      <xdr:spPr>
        <a:xfrm>
          <a:off x="7810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86360</xdr:rowOff>
    </xdr:from>
    <xdr:to>
      <xdr:col>36</xdr:col>
      <xdr:colOff>165100</xdr:colOff>
      <xdr:row>41</xdr:row>
      <xdr:rowOff>16510</xdr:rowOff>
    </xdr:to>
    <xdr:sp macro="" textlink="">
      <xdr:nvSpPr>
        <xdr:cNvPr id="123" name="フローチャート: 判断 122">
          <a:extLst>
            <a:ext uri="{FF2B5EF4-FFF2-40B4-BE49-F238E27FC236}">
              <a16:creationId xmlns:a16="http://schemas.microsoft.com/office/drawing/2014/main" id="{34D3A43E-47C6-495F-B243-E7B0301A0FCA}"/>
            </a:ext>
          </a:extLst>
        </xdr:cNvPr>
        <xdr:cNvSpPr/>
      </xdr:nvSpPr>
      <xdr:spPr>
        <a:xfrm>
          <a:off x="6921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5EFCDB5-E232-4CED-BD61-E93C2A2F4BE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2F087D2-6975-4BDD-8074-1AF06C36E20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C85CB93-F8B0-46ED-A58D-CC06249D6AA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0DB36B2-CA73-454E-BD94-32B87CC589C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816F5A5-85AC-4344-B35F-10FDAF51960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13970</xdr:rowOff>
    </xdr:from>
    <xdr:to>
      <xdr:col>55</xdr:col>
      <xdr:colOff>50800</xdr:colOff>
      <xdr:row>41</xdr:row>
      <xdr:rowOff>115570</xdr:rowOff>
    </xdr:to>
    <xdr:sp macro="" textlink="">
      <xdr:nvSpPr>
        <xdr:cNvPr id="129" name="楕円 128">
          <a:extLst>
            <a:ext uri="{FF2B5EF4-FFF2-40B4-BE49-F238E27FC236}">
              <a16:creationId xmlns:a16="http://schemas.microsoft.com/office/drawing/2014/main" id="{31CA31D6-8D40-4EBE-9E0D-19CADD696A99}"/>
            </a:ext>
          </a:extLst>
        </xdr:cNvPr>
        <xdr:cNvSpPr/>
      </xdr:nvSpPr>
      <xdr:spPr>
        <a:xfrm>
          <a:off x="104267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100347</xdr:rowOff>
    </xdr:from>
    <xdr:ext cx="469744" cy="259045"/>
    <xdr:sp macro="" textlink="">
      <xdr:nvSpPr>
        <xdr:cNvPr id="130" name="【図書館】&#10;一人当たり面積該当値テキスト">
          <a:extLst>
            <a:ext uri="{FF2B5EF4-FFF2-40B4-BE49-F238E27FC236}">
              <a16:creationId xmlns:a16="http://schemas.microsoft.com/office/drawing/2014/main" id="{90C728CC-3555-4387-BC69-003AA73099F2}"/>
            </a:ext>
          </a:extLst>
        </xdr:cNvPr>
        <xdr:cNvSpPr txBox="1"/>
      </xdr:nvSpPr>
      <xdr:spPr>
        <a:xfrm>
          <a:off x="10515600" y="69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17780</xdr:rowOff>
    </xdr:from>
    <xdr:to>
      <xdr:col>50</xdr:col>
      <xdr:colOff>165100</xdr:colOff>
      <xdr:row>41</xdr:row>
      <xdr:rowOff>119380</xdr:rowOff>
    </xdr:to>
    <xdr:sp macro="" textlink="">
      <xdr:nvSpPr>
        <xdr:cNvPr id="131" name="楕円 130">
          <a:extLst>
            <a:ext uri="{FF2B5EF4-FFF2-40B4-BE49-F238E27FC236}">
              <a16:creationId xmlns:a16="http://schemas.microsoft.com/office/drawing/2014/main" id="{251E1671-49BB-4DDB-90E6-88A0D22043FC}"/>
            </a:ext>
          </a:extLst>
        </xdr:cNvPr>
        <xdr:cNvSpPr/>
      </xdr:nvSpPr>
      <xdr:spPr>
        <a:xfrm>
          <a:off x="9588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64770</xdr:rowOff>
    </xdr:from>
    <xdr:to>
      <xdr:col>55</xdr:col>
      <xdr:colOff>0</xdr:colOff>
      <xdr:row>41</xdr:row>
      <xdr:rowOff>68580</xdr:rowOff>
    </xdr:to>
    <xdr:cxnSp macro="">
      <xdr:nvCxnSpPr>
        <xdr:cNvPr id="132" name="直線コネクタ 131">
          <a:extLst>
            <a:ext uri="{FF2B5EF4-FFF2-40B4-BE49-F238E27FC236}">
              <a16:creationId xmlns:a16="http://schemas.microsoft.com/office/drawing/2014/main" id="{D85C43E5-56E6-455F-8032-1C0519DE2E5F}"/>
            </a:ext>
          </a:extLst>
        </xdr:cNvPr>
        <xdr:cNvCxnSpPr/>
      </xdr:nvCxnSpPr>
      <xdr:spPr>
        <a:xfrm flipV="1">
          <a:off x="9639300" y="70942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17780</xdr:rowOff>
    </xdr:from>
    <xdr:to>
      <xdr:col>46</xdr:col>
      <xdr:colOff>38100</xdr:colOff>
      <xdr:row>41</xdr:row>
      <xdr:rowOff>119380</xdr:rowOff>
    </xdr:to>
    <xdr:sp macro="" textlink="">
      <xdr:nvSpPr>
        <xdr:cNvPr id="133" name="楕円 132">
          <a:extLst>
            <a:ext uri="{FF2B5EF4-FFF2-40B4-BE49-F238E27FC236}">
              <a16:creationId xmlns:a16="http://schemas.microsoft.com/office/drawing/2014/main" id="{40276141-438B-4189-8862-41BE65A09FD1}"/>
            </a:ext>
          </a:extLst>
        </xdr:cNvPr>
        <xdr:cNvSpPr/>
      </xdr:nvSpPr>
      <xdr:spPr>
        <a:xfrm>
          <a:off x="8699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68580</xdr:rowOff>
    </xdr:from>
    <xdr:to>
      <xdr:col>50</xdr:col>
      <xdr:colOff>114300</xdr:colOff>
      <xdr:row>41</xdr:row>
      <xdr:rowOff>68580</xdr:rowOff>
    </xdr:to>
    <xdr:cxnSp macro="">
      <xdr:nvCxnSpPr>
        <xdr:cNvPr id="134" name="直線コネクタ 133">
          <a:extLst>
            <a:ext uri="{FF2B5EF4-FFF2-40B4-BE49-F238E27FC236}">
              <a16:creationId xmlns:a16="http://schemas.microsoft.com/office/drawing/2014/main" id="{78D4F1D5-A299-4167-8E49-77B922D1F503}"/>
            </a:ext>
          </a:extLst>
        </xdr:cNvPr>
        <xdr:cNvCxnSpPr/>
      </xdr:nvCxnSpPr>
      <xdr:spPr>
        <a:xfrm>
          <a:off x="8750300" y="709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21590</xdr:rowOff>
    </xdr:from>
    <xdr:to>
      <xdr:col>41</xdr:col>
      <xdr:colOff>101600</xdr:colOff>
      <xdr:row>41</xdr:row>
      <xdr:rowOff>123190</xdr:rowOff>
    </xdr:to>
    <xdr:sp macro="" textlink="">
      <xdr:nvSpPr>
        <xdr:cNvPr id="135" name="楕円 134">
          <a:extLst>
            <a:ext uri="{FF2B5EF4-FFF2-40B4-BE49-F238E27FC236}">
              <a16:creationId xmlns:a16="http://schemas.microsoft.com/office/drawing/2014/main" id="{01ED7C48-4B24-40B4-A5B3-26B737253484}"/>
            </a:ext>
          </a:extLst>
        </xdr:cNvPr>
        <xdr:cNvSpPr/>
      </xdr:nvSpPr>
      <xdr:spPr>
        <a:xfrm>
          <a:off x="7810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68580</xdr:rowOff>
    </xdr:from>
    <xdr:to>
      <xdr:col>45</xdr:col>
      <xdr:colOff>177800</xdr:colOff>
      <xdr:row>41</xdr:row>
      <xdr:rowOff>72390</xdr:rowOff>
    </xdr:to>
    <xdr:cxnSp macro="">
      <xdr:nvCxnSpPr>
        <xdr:cNvPr id="136" name="直線コネクタ 135">
          <a:extLst>
            <a:ext uri="{FF2B5EF4-FFF2-40B4-BE49-F238E27FC236}">
              <a16:creationId xmlns:a16="http://schemas.microsoft.com/office/drawing/2014/main" id="{B0850EB2-F7D0-4D0C-AC8B-2CD8DC9DEEA7}"/>
            </a:ext>
          </a:extLst>
        </xdr:cNvPr>
        <xdr:cNvCxnSpPr/>
      </xdr:nvCxnSpPr>
      <xdr:spPr>
        <a:xfrm flipV="1">
          <a:off x="7861300" y="7098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21590</xdr:rowOff>
    </xdr:from>
    <xdr:to>
      <xdr:col>36</xdr:col>
      <xdr:colOff>165100</xdr:colOff>
      <xdr:row>41</xdr:row>
      <xdr:rowOff>123190</xdr:rowOff>
    </xdr:to>
    <xdr:sp macro="" textlink="">
      <xdr:nvSpPr>
        <xdr:cNvPr id="137" name="楕円 136">
          <a:extLst>
            <a:ext uri="{FF2B5EF4-FFF2-40B4-BE49-F238E27FC236}">
              <a16:creationId xmlns:a16="http://schemas.microsoft.com/office/drawing/2014/main" id="{4067B179-2E75-4266-81E1-9A2A582765C7}"/>
            </a:ext>
          </a:extLst>
        </xdr:cNvPr>
        <xdr:cNvSpPr/>
      </xdr:nvSpPr>
      <xdr:spPr>
        <a:xfrm>
          <a:off x="6921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72390</xdr:rowOff>
    </xdr:from>
    <xdr:to>
      <xdr:col>41</xdr:col>
      <xdr:colOff>50800</xdr:colOff>
      <xdr:row>41</xdr:row>
      <xdr:rowOff>72390</xdr:rowOff>
    </xdr:to>
    <xdr:cxnSp macro="">
      <xdr:nvCxnSpPr>
        <xdr:cNvPr id="138" name="直線コネクタ 137">
          <a:extLst>
            <a:ext uri="{FF2B5EF4-FFF2-40B4-BE49-F238E27FC236}">
              <a16:creationId xmlns:a16="http://schemas.microsoft.com/office/drawing/2014/main" id="{2953DE85-747B-44B9-90A4-EFCCE64B0C0B}"/>
            </a:ext>
          </a:extLst>
        </xdr:cNvPr>
        <xdr:cNvCxnSpPr/>
      </xdr:nvCxnSpPr>
      <xdr:spPr>
        <a:xfrm>
          <a:off x="6972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13987</xdr:rowOff>
    </xdr:from>
    <xdr:ext cx="469744" cy="259045"/>
    <xdr:sp macro="" textlink="">
      <xdr:nvSpPr>
        <xdr:cNvPr id="139" name="n_1aveValue【図書館】&#10;一人当たり面積">
          <a:extLst>
            <a:ext uri="{FF2B5EF4-FFF2-40B4-BE49-F238E27FC236}">
              <a16:creationId xmlns:a16="http://schemas.microsoft.com/office/drawing/2014/main" id="{0D162245-4D6C-41EF-81CA-E4EB058FBCE7}"/>
            </a:ext>
          </a:extLst>
        </xdr:cNvPr>
        <xdr:cNvSpPr txBox="1"/>
      </xdr:nvSpPr>
      <xdr:spPr>
        <a:xfrm>
          <a:off x="9391727"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21607</xdr:rowOff>
    </xdr:from>
    <xdr:ext cx="469744" cy="259045"/>
    <xdr:sp macro="" textlink="">
      <xdr:nvSpPr>
        <xdr:cNvPr id="140" name="n_2aveValue【図書館】&#10;一人当たり面積">
          <a:extLst>
            <a:ext uri="{FF2B5EF4-FFF2-40B4-BE49-F238E27FC236}">
              <a16:creationId xmlns:a16="http://schemas.microsoft.com/office/drawing/2014/main" id="{5276F858-34DA-4D35-8CD8-29A34CD3FAD9}"/>
            </a:ext>
          </a:extLst>
        </xdr:cNvPr>
        <xdr:cNvSpPr txBox="1"/>
      </xdr:nvSpPr>
      <xdr:spPr>
        <a:xfrm>
          <a:off x="8515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25417</xdr:rowOff>
    </xdr:from>
    <xdr:ext cx="469744" cy="259045"/>
    <xdr:sp macro="" textlink="">
      <xdr:nvSpPr>
        <xdr:cNvPr id="141" name="n_3aveValue【図書館】&#10;一人当たり面積">
          <a:extLst>
            <a:ext uri="{FF2B5EF4-FFF2-40B4-BE49-F238E27FC236}">
              <a16:creationId xmlns:a16="http://schemas.microsoft.com/office/drawing/2014/main" id="{0A5DD846-61FE-463D-AD19-F4C99A31869F}"/>
            </a:ext>
          </a:extLst>
        </xdr:cNvPr>
        <xdr:cNvSpPr txBox="1"/>
      </xdr:nvSpPr>
      <xdr:spPr>
        <a:xfrm>
          <a:off x="76264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33037</xdr:rowOff>
    </xdr:from>
    <xdr:ext cx="469744" cy="259045"/>
    <xdr:sp macro="" textlink="">
      <xdr:nvSpPr>
        <xdr:cNvPr id="142" name="n_4aveValue【図書館】&#10;一人当たり面積">
          <a:extLst>
            <a:ext uri="{FF2B5EF4-FFF2-40B4-BE49-F238E27FC236}">
              <a16:creationId xmlns:a16="http://schemas.microsoft.com/office/drawing/2014/main" id="{56EB17E5-F896-4678-82DA-7649F82BF28E}"/>
            </a:ext>
          </a:extLst>
        </xdr:cNvPr>
        <xdr:cNvSpPr txBox="1"/>
      </xdr:nvSpPr>
      <xdr:spPr>
        <a:xfrm>
          <a:off x="6737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110507</xdr:rowOff>
    </xdr:from>
    <xdr:ext cx="469744" cy="259045"/>
    <xdr:sp macro="" textlink="">
      <xdr:nvSpPr>
        <xdr:cNvPr id="143" name="n_1mainValue【図書館】&#10;一人当たり面積">
          <a:extLst>
            <a:ext uri="{FF2B5EF4-FFF2-40B4-BE49-F238E27FC236}">
              <a16:creationId xmlns:a16="http://schemas.microsoft.com/office/drawing/2014/main" id="{85FA21F4-07C1-4608-B9FD-459A0D035D0B}"/>
            </a:ext>
          </a:extLst>
        </xdr:cNvPr>
        <xdr:cNvSpPr txBox="1"/>
      </xdr:nvSpPr>
      <xdr:spPr>
        <a:xfrm>
          <a:off x="9391727"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110507</xdr:rowOff>
    </xdr:from>
    <xdr:ext cx="469744" cy="259045"/>
    <xdr:sp macro="" textlink="">
      <xdr:nvSpPr>
        <xdr:cNvPr id="144" name="n_2mainValue【図書館】&#10;一人当たり面積">
          <a:extLst>
            <a:ext uri="{FF2B5EF4-FFF2-40B4-BE49-F238E27FC236}">
              <a16:creationId xmlns:a16="http://schemas.microsoft.com/office/drawing/2014/main" id="{477E6B48-805D-4A0B-ABCA-2FD995A12BB6}"/>
            </a:ext>
          </a:extLst>
        </xdr:cNvPr>
        <xdr:cNvSpPr txBox="1"/>
      </xdr:nvSpPr>
      <xdr:spPr>
        <a:xfrm>
          <a:off x="8515427"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114317</xdr:rowOff>
    </xdr:from>
    <xdr:ext cx="469744" cy="259045"/>
    <xdr:sp macro="" textlink="">
      <xdr:nvSpPr>
        <xdr:cNvPr id="145" name="n_3mainValue【図書館】&#10;一人当たり面積">
          <a:extLst>
            <a:ext uri="{FF2B5EF4-FFF2-40B4-BE49-F238E27FC236}">
              <a16:creationId xmlns:a16="http://schemas.microsoft.com/office/drawing/2014/main" id="{02B1EAF5-1FE6-4222-9FC8-69494A30CC32}"/>
            </a:ext>
          </a:extLst>
        </xdr:cNvPr>
        <xdr:cNvSpPr txBox="1"/>
      </xdr:nvSpPr>
      <xdr:spPr>
        <a:xfrm>
          <a:off x="7626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114317</xdr:rowOff>
    </xdr:from>
    <xdr:ext cx="469744" cy="259045"/>
    <xdr:sp macro="" textlink="">
      <xdr:nvSpPr>
        <xdr:cNvPr id="146" name="n_4mainValue【図書館】&#10;一人当たり面積">
          <a:extLst>
            <a:ext uri="{FF2B5EF4-FFF2-40B4-BE49-F238E27FC236}">
              <a16:creationId xmlns:a16="http://schemas.microsoft.com/office/drawing/2014/main" id="{D04755B9-72FA-4284-8E7E-CF156703BA26}"/>
            </a:ext>
          </a:extLst>
        </xdr:cNvPr>
        <xdr:cNvSpPr txBox="1"/>
      </xdr:nvSpPr>
      <xdr:spPr>
        <a:xfrm>
          <a:off x="6737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5522EC4F-3FA2-43F2-A380-C27AD449318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B36A4D12-E3D2-4FAA-84F3-3118C6E35DF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BED5D57-08D2-43F7-9E4B-4A3ACF77182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BC1FCF99-2109-4934-8BB7-A30CBC7852E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A8B27116-9440-487C-A128-69CA70A6294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34E85DEC-ED68-439D-8C21-1D0FB1A2186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C4ECB8EA-E674-434C-8AAB-E32EC78F1A4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AB0AF018-213E-497F-B96D-84134297713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3991837-018A-42CB-8139-8BC02C363FE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5CB6A96-CB73-4A19-B8BD-3ABEE93A3F4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CED856FD-C585-4CC3-A12F-C0AA104A741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31008D52-EA44-46C5-92F5-26CE89FCBFA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34712688-23F2-4532-B4FB-E654AD921F3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BB1BB521-0273-45B8-AAE1-BDF3846B77C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3AC67283-3224-4E70-90B1-C306F828DD7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48563D46-781F-4C49-9737-242696FB4AB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C1F2C813-E0F5-4A33-BBB0-A7F307061E9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5F6900C6-B590-403E-A884-F8AE90ABBA6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304F9B60-3F58-473D-AFAB-63F7136581C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7E772036-A9B4-477E-9AA1-BCF76C7606A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3DFDDED0-866E-4C97-BF21-868E91A1CDE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5B734CA-773C-4B66-A1FC-2CDA19BA119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5242C86A-187E-4380-8DCE-566ECE87690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42A46E89-C63E-4641-B27F-9DFEF43495F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8FC1BD95-9D31-4DDE-8477-D699AEAD273A}"/>
            </a:ext>
          </a:extLst>
        </xdr:cNvPr>
        <xdr:cNvCxnSpPr/>
      </xdr:nvCxnSpPr>
      <xdr:spPr>
        <a:xfrm flipV="1">
          <a:off x="4634865"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7E92EC7-7D56-47FE-9B18-12518085127F}"/>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72C601E8-BB71-40BE-81DF-3956DC58941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8D2BD765-F82E-4DDA-95F9-9BE422FB9527}"/>
            </a:ext>
          </a:extLst>
        </xdr:cNvPr>
        <xdr:cNvSpPr txBox="1"/>
      </xdr:nvSpPr>
      <xdr:spPr>
        <a:xfrm>
          <a:off x="4673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a:extLst>
            <a:ext uri="{FF2B5EF4-FFF2-40B4-BE49-F238E27FC236}">
              <a16:creationId xmlns:a16="http://schemas.microsoft.com/office/drawing/2014/main" id="{50FD5B73-B787-48AB-ABAC-1E3D94369A92}"/>
            </a:ext>
          </a:extLst>
        </xdr:cNvPr>
        <xdr:cNvCxnSpPr/>
      </xdr:nvCxnSpPr>
      <xdr:spPr>
        <a:xfrm>
          <a:off x="4546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1C91758E-709B-4522-ADF5-92604BC6B0B1}"/>
            </a:ext>
          </a:extLst>
        </xdr:cNvPr>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55AE88CB-2789-446A-9478-AED8FCD250B3}"/>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a:extLst>
            <a:ext uri="{FF2B5EF4-FFF2-40B4-BE49-F238E27FC236}">
              <a16:creationId xmlns:a16="http://schemas.microsoft.com/office/drawing/2014/main" id="{F8C32830-4E57-4910-BE05-D8C1445667D9}"/>
            </a:ext>
          </a:extLst>
        </xdr:cNvPr>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79" name="フローチャート: 判断 178">
          <a:extLst>
            <a:ext uri="{FF2B5EF4-FFF2-40B4-BE49-F238E27FC236}">
              <a16:creationId xmlns:a16="http://schemas.microsoft.com/office/drawing/2014/main" id="{84A4985E-0700-4BFC-BC5E-101843E9A1FB}"/>
            </a:ext>
          </a:extLst>
        </xdr:cNvPr>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0" name="フローチャート: 判断 179">
          <a:extLst>
            <a:ext uri="{FF2B5EF4-FFF2-40B4-BE49-F238E27FC236}">
              <a16:creationId xmlns:a16="http://schemas.microsoft.com/office/drawing/2014/main" id="{241EEEA3-B985-4539-B682-0D9D63B8C448}"/>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1" name="フローチャート: 判断 180">
          <a:extLst>
            <a:ext uri="{FF2B5EF4-FFF2-40B4-BE49-F238E27FC236}">
              <a16:creationId xmlns:a16="http://schemas.microsoft.com/office/drawing/2014/main" id="{DAE805B7-77BE-47F9-8D43-7315DF4B980C}"/>
            </a:ext>
          </a:extLst>
        </xdr:cNvPr>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1105BD4-97EE-46DE-9728-787FB468286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C276C16-031A-40BD-A2FD-0CC7F11BEA8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CA24CF6-55C8-41AA-9E69-8B74CA1B6B2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0C6753D-9BB1-4BF6-95F3-16D73245CC6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92CDE27-9BD9-439B-B24F-F2AB8789C69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105410</xdr:rowOff>
    </xdr:from>
    <xdr:to>
      <xdr:col>24</xdr:col>
      <xdr:colOff>114300</xdr:colOff>
      <xdr:row>59</xdr:row>
      <xdr:rowOff>35560</xdr:rowOff>
    </xdr:to>
    <xdr:sp macro="" textlink="">
      <xdr:nvSpPr>
        <xdr:cNvPr id="187" name="楕円 186">
          <a:extLst>
            <a:ext uri="{FF2B5EF4-FFF2-40B4-BE49-F238E27FC236}">
              <a16:creationId xmlns:a16="http://schemas.microsoft.com/office/drawing/2014/main" id="{8F04DF8A-8658-4462-BA56-2C02564E525C}"/>
            </a:ext>
          </a:extLst>
        </xdr:cNvPr>
        <xdr:cNvSpPr/>
      </xdr:nvSpPr>
      <xdr:spPr>
        <a:xfrm>
          <a:off x="45847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128287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E631083A-EBA7-4127-A76C-FD5B5F8E02D1}"/>
            </a:ext>
          </a:extLst>
        </xdr:cNvPr>
        <xdr:cNvSpPr txBox="1"/>
      </xdr:nvSpPr>
      <xdr:spPr>
        <a:xfrm>
          <a:off x="4673600"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61595</xdr:rowOff>
    </xdr:from>
    <xdr:to>
      <xdr:col>20</xdr:col>
      <xdr:colOff>38100</xdr:colOff>
      <xdr:row>58</xdr:row>
      <xdr:rowOff>163195</xdr:rowOff>
    </xdr:to>
    <xdr:sp macro="" textlink="">
      <xdr:nvSpPr>
        <xdr:cNvPr id="189" name="楕円 188">
          <a:extLst>
            <a:ext uri="{FF2B5EF4-FFF2-40B4-BE49-F238E27FC236}">
              <a16:creationId xmlns:a16="http://schemas.microsoft.com/office/drawing/2014/main" id="{D6DC8CBF-7D5E-4E2E-B039-A398EAE0604A}"/>
            </a:ext>
          </a:extLst>
        </xdr:cNvPr>
        <xdr:cNvSpPr/>
      </xdr:nvSpPr>
      <xdr:spPr>
        <a:xfrm>
          <a:off x="3746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112395</xdr:rowOff>
    </xdr:from>
    <xdr:to>
      <xdr:col>24</xdr:col>
      <xdr:colOff>63500</xdr:colOff>
      <xdr:row>58</xdr:row>
      <xdr:rowOff>156210</xdr:rowOff>
    </xdr:to>
    <xdr:cxnSp macro="">
      <xdr:nvCxnSpPr>
        <xdr:cNvPr id="190" name="直線コネクタ 189">
          <a:extLst>
            <a:ext uri="{FF2B5EF4-FFF2-40B4-BE49-F238E27FC236}">
              <a16:creationId xmlns:a16="http://schemas.microsoft.com/office/drawing/2014/main" id="{DBEA3983-FB46-44B7-A58E-EF141475F705}"/>
            </a:ext>
          </a:extLst>
        </xdr:cNvPr>
        <xdr:cNvCxnSpPr/>
      </xdr:nvCxnSpPr>
      <xdr:spPr>
        <a:xfrm>
          <a:off x="3797300" y="1005649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33020</xdr:rowOff>
    </xdr:from>
    <xdr:to>
      <xdr:col>15</xdr:col>
      <xdr:colOff>101600</xdr:colOff>
      <xdr:row>58</xdr:row>
      <xdr:rowOff>134620</xdr:rowOff>
    </xdr:to>
    <xdr:sp macro="" textlink="">
      <xdr:nvSpPr>
        <xdr:cNvPr id="191" name="楕円 190">
          <a:extLst>
            <a:ext uri="{FF2B5EF4-FFF2-40B4-BE49-F238E27FC236}">
              <a16:creationId xmlns:a16="http://schemas.microsoft.com/office/drawing/2014/main" id="{1307CF4C-00B0-4A76-93DD-CECCF9C08ECF}"/>
            </a:ext>
          </a:extLst>
        </xdr:cNvPr>
        <xdr:cNvSpPr/>
      </xdr:nvSpPr>
      <xdr:spPr>
        <a:xfrm>
          <a:off x="2857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83820</xdr:rowOff>
    </xdr:from>
    <xdr:to>
      <xdr:col>19</xdr:col>
      <xdr:colOff>177800</xdr:colOff>
      <xdr:row>58</xdr:row>
      <xdr:rowOff>112395</xdr:rowOff>
    </xdr:to>
    <xdr:cxnSp macro="">
      <xdr:nvCxnSpPr>
        <xdr:cNvPr id="192" name="直線コネクタ 191">
          <a:extLst>
            <a:ext uri="{FF2B5EF4-FFF2-40B4-BE49-F238E27FC236}">
              <a16:creationId xmlns:a16="http://schemas.microsoft.com/office/drawing/2014/main" id="{7147832A-FB45-4D20-8907-16FC5721841C}"/>
            </a:ext>
          </a:extLst>
        </xdr:cNvPr>
        <xdr:cNvCxnSpPr/>
      </xdr:nvCxnSpPr>
      <xdr:spPr>
        <a:xfrm>
          <a:off x="2908300" y="100279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158750</xdr:rowOff>
    </xdr:from>
    <xdr:to>
      <xdr:col>10</xdr:col>
      <xdr:colOff>165100</xdr:colOff>
      <xdr:row>58</xdr:row>
      <xdr:rowOff>88900</xdr:rowOff>
    </xdr:to>
    <xdr:sp macro="" textlink="">
      <xdr:nvSpPr>
        <xdr:cNvPr id="193" name="楕円 192">
          <a:extLst>
            <a:ext uri="{FF2B5EF4-FFF2-40B4-BE49-F238E27FC236}">
              <a16:creationId xmlns:a16="http://schemas.microsoft.com/office/drawing/2014/main" id="{18854299-3CBE-4C9F-8096-B002762B6341}"/>
            </a:ext>
          </a:extLst>
        </xdr:cNvPr>
        <xdr:cNvSpPr/>
      </xdr:nvSpPr>
      <xdr:spPr>
        <a:xfrm>
          <a:off x="1968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38100</xdr:rowOff>
    </xdr:from>
    <xdr:to>
      <xdr:col>15</xdr:col>
      <xdr:colOff>50800</xdr:colOff>
      <xdr:row>58</xdr:row>
      <xdr:rowOff>83820</xdr:rowOff>
    </xdr:to>
    <xdr:cxnSp macro="">
      <xdr:nvCxnSpPr>
        <xdr:cNvPr id="194" name="直線コネクタ 193">
          <a:extLst>
            <a:ext uri="{FF2B5EF4-FFF2-40B4-BE49-F238E27FC236}">
              <a16:creationId xmlns:a16="http://schemas.microsoft.com/office/drawing/2014/main" id="{CDC26D87-F53F-491F-A169-7B5CFBF2D3B5}"/>
            </a:ext>
          </a:extLst>
        </xdr:cNvPr>
        <xdr:cNvCxnSpPr/>
      </xdr:nvCxnSpPr>
      <xdr:spPr>
        <a:xfrm>
          <a:off x="2019300" y="9982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116840</xdr:rowOff>
    </xdr:from>
    <xdr:to>
      <xdr:col>6</xdr:col>
      <xdr:colOff>38100</xdr:colOff>
      <xdr:row>58</xdr:row>
      <xdr:rowOff>46990</xdr:rowOff>
    </xdr:to>
    <xdr:sp macro="" textlink="">
      <xdr:nvSpPr>
        <xdr:cNvPr id="195" name="楕円 194">
          <a:extLst>
            <a:ext uri="{FF2B5EF4-FFF2-40B4-BE49-F238E27FC236}">
              <a16:creationId xmlns:a16="http://schemas.microsoft.com/office/drawing/2014/main" id="{F6DB76D9-1022-45C4-971F-13EB497FD9A9}"/>
            </a:ext>
          </a:extLst>
        </xdr:cNvPr>
        <xdr:cNvSpPr/>
      </xdr:nvSpPr>
      <xdr:spPr>
        <a:xfrm>
          <a:off x="1079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167640</xdr:rowOff>
    </xdr:from>
    <xdr:to>
      <xdr:col>10</xdr:col>
      <xdr:colOff>114300</xdr:colOff>
      <xdr:row>58</xdr:row>
      <xdr:rowOff>38100</xdr:rowOff>
    </xdr:to>
    <xdr:cxnSp macro="">
      <xdr:nvCxnSpPr>
        <xdr:cNvPr id="196" name="直線コネクタ 195">
          <a:extLst>
            <a:ext uri="{FF2B5EF4-FFF2-40B4-BE49-F238E27FC236}">
              <a16:creationId xmlns:a16="http://schemas.microsoft.com/office/drawing/2014/main" id="{6B6232EE-C684-46B2-9385-219A892584D2}"/>
            </a:ext>
          </a:extLst>
        </xdr:cNvPr>
        <xdr:cNvCxnSpPr/>
      </xdr:nvCxnSpPr>
      <xdr:spPr>
        <a:xfrm>
          <a:off x="1130300" y="99402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112412</xdr:rowOff>
    </xdr:from>
    <xdr:ext cx="405111" cy="259045"/>
    <xdr:sp macro="" textlink="">
      <xdr:nvSpPr>
        <xdr:cNvPr id="197" name="n_1aveValue【体育館・プール】&#10;有形固定資産減価償却率">
          <a:extLst>
            <a:ext uri="{FF2B5EF4-FFF2-40B4-BE49-F238E27FC236}">
              <a16:creationId xmlns:a16="http://schemas.microsoft.com/office/drawing/2014/main" id="{259AE517-A6A7-48B6-B309-C74505B1B5BC}"/>
            </a:ext>
          </a:extLst>
        </xdr:cNvPr>
        <xdr:cNvSpPr txBox="1"/>
      </xdr:nvSpPr>
      <xdr:spPr>
        <a:xfrm>
          <a:off x="35820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100982</xdr:rowOff>
    </xdr:from>
    <xdr:ext cx="405111" cy="259045"/>
    <xdr:sp macro="" textlink="">
      <xdr:nvSpPr>
        <xdr:cNvPr id="198" name="n_2aveValue【体育館・プール】&#10;有形固定資産減価償却率">
          <a:extLst>
            <a:ext uri="{FF2B5EF4-FFF2-40B4-BE49-F238E27FC236}">
              <a16:creationId xmlns:a16="http://schemas.microsoft.com/office/drawing/2014/main" id="{800B1728-74AA-44F8-9EBF-6261F1B5264C}"/>
            </a:ext>
          </a:extLst>
        </xdr:cNvPr>
        <xdr:cNvSpPr txBox="1"/>
      </xdr:nvSpPr>
      <xdr:spPr>
        <a:xfrm>
          <a:off x="2705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199" name="n_3aveValue【体育館・プール】&#10;有形固定資産減価償却率">
          <a:extLst>
            <a:ext uri="{FF2B5EF4-FFF2-40B4-BE49-F238E27FC236}">
              <a16:creationId xmlns:a16="http://schemas.microsoft.com/office/drawing/2014/main" id="{9B7D7879-9201-444F-8984-675DFD509C3F}"/>
            </a:ext>
          </a:extLst>
        </xdr:cNvPr>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72407</xdr:rowOff>
    </xdr:from>
    <xdr:ext cx="405111" cy="259045"/>
    <xdr:sp macro="" textlink="">
      <xdr:nvSpPr>
        <xdr:cNvPr id="200" name="n_4aveValue【体育館・プール】&#10;有形固定資産減価償却率">
          <a:extLst>
            <a:ext uri="{FF2B5EF4-FFF2-40B4-BE49-F238E27FC236}">
              <a16:creationId xmlns:a16="http://schemas.microsoft.com/office/drawing/2014/main" id="{9EFB717A-38DE-4420-92E2-B5A78FCC57E1}"/>
            </a:ext>
          </a:extLst>
        </xdr:cNvPr>
        <xdr:cNvSpPr txBox="1"/>
      </xdr:nvSpPr>
      <xdr:spPr>
        <a:xfrm>
          <a:off x="927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8272</xdr:rowOff>
    </xdr:from>
    <xdr:ext cx="405111" cy="259045"/>
    <xdr:sp macro="" textlink="">
      <xdr:nvSpPr>
        <xdr:cNvPr id="201" name="n_1mainValue【体育館・プール】&#10;有形固定資産減価償却率">
          <a:extLst>
            <a:ext uri="{FF2B5EF4-FFF2-40B4-BE49-F238E27FC236}">
              <a16:creationId xmlns:a16="http://schemas.microsoft.com/office/drawing/2014/main" id="{80168D79-44AD-4163-A21E-4E8680E99702}"/>
            </a:ext>
          </a:extLst>
        </xdr:cNvPr>
        <xdr:cNvSpPr txBox="1"/>
      </xdr:nvSpPr>
      <xdr:spPr>
        <a:xfrm>
          <a:off x="35820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151147</xdr:rowOff>
    </xdr:from>
    <xdr:ext cx="405111" cy="259045"/>
    <xdr:sp macro="" textlink="">
      <xdr:nvSpPr>
        <xdr:cNvPr id="202" name="n_2mainValue【体育館・プール】&#10;有形固定資産減価償却率">
          <a:extLst>
            <a:ext uri="{FF2B5EF4-FFF2-40B4-BE49-F238E27FC236}">
              <a16:creationId xmlns:a16="http://schemas.microsoft.com/office/drawing/2014/main" id="{96B9F80C-5574-4C5D-A6BF-61FDAC643C7A}"/>
            </a:ext>
          </a:extLst>
        </xdr:cNvPr>
        <xdr:cNvSpPr txBox="1"/>
      </xdr:nvSpPr>
      <xdr:spPr>
        <a:xfrm>
          <a:off x="27057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105427</xdr:rowOff>
    </xdr:from>
    <xdr:ext cx="405111" cy="259045"/>
    <xdr:sp macro="" textlink="">
      <xdr:nvSpPr>
        <xdr:cNvPr id="203" name="n_3mainValue【体育館・プール】&#10;有形固定資産減価償却率">
          <a:extLst>
            <a:ext uri="{FF2B5EF4-FFF2-40B4-BE49-F238E27FC236}">
              <a16:creationId xmlns:a16="http://schemas.microsoft.com/office/drawing/2014/main" id="{2042F860-E979-46B3-8400-0B02D1261303}"/>
            </a:ext>
          </a:extLst>
        </xdr:cNvPr>
        <xdr:cNvSpPr txBox="1"/>
      </xdr:nvSpPr>
      <xdr:spPr>
        <a:xfrm>
          <a:off x="1816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63517</xdr:rowOff>
    </xdr:from>
    <xdr:ext cx="405111" cy="259045"/>
    <xdr:sp macro="" textlink="">
      <xdr:nvSpPr>
        <xdr:cNvPr id="204" name="n_4mainValue【体育館・プール】&#10;有形固定資産減価償却率">
          <a:extLst>
            <a:ext uri="{FF2B5EF4-FFF2-40B4-BE49-F238E27FC236}">
              <a16:creationId xmlns:a16="http://schemas.microsoft.com/office/drawing/2014/main" id="{0DA0677F-3383-4850-9562-C6EB7BB2B145}"/>
            </a:ext>
          </a:extLst>
        </xdr:cNvPr>
        <xdr:cNvSpPr txBox="1"/>
      </xdr:nvSpPr>
      <xdr:spPr>
        <a:xfrm>
          <a:off x="927744"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9F9B391-36B7-42BF-B88B-3ECAE16D456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E31995E-3969-4A2D-B52D-23A1BE6C61F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E1C0D8E-4FF4-4A36-8A44-5520AECEFCE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6E5FD84-08CC-4878-9D49-0ACD423BA5E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A42C2D8-1177-4139-8FB3-80F24AC756F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22BF297-C3CC-4A73-8FAE-C92D48CDC25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EA1A8FA-4E57-4A31-91A8-C93841C9B69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8CFA596-759A-4271-8ED8-7001CFE302E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0593B40-265F-49C6-949C-D7147FB9748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3E2BA67-4D08-468D-B787-706FA029794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B4448258-F2DF-4482-A82C-D187608C5A7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48F0C1AE-064F-4D05-A549-9F75DADA3F5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14DCA0C7-1BE0-47EF-8DE4-5F0710FD4A0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96D568F5-4E25-47BD-94C2-DC8AE77A3B6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0F8FF6B-4EFC-4CC5-BF87-60BD02C1046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48B3FBBF-3F55-4A3D-A6C9-C45033999B6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27721C14-AAC4-48C6-BBBB-1043A17E759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C1F09771-B646-4048-8712-2EF629591DC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5F9BA9F-ACA4-42C4-8037-92522002AE9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5FC48B86-836D-4CFB-9BBE-36C610A48B5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DEDB61C-9F77-4257-951C-116BF39DE13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165BBB4E-9262-4292-A1CF-73931AE055E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C80C3B7C-EAB1-4359-8C90-781944212CD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DC8F2E2D-DC8E-4991-A99A-696D93EAB2A0}"/>
            </a:ext>
          </a:extLst>
        </xdr:cNvPr>
        <xdr:cNvCxnSpPr/>
      </xdr:nvCxnSpPr>
      <xdr:spPr>
        <a:xfrm flipV="1">
          <a:off x="10476865" y="9718929"/>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CF5BE0FC-0728-4774-8AC4-DCF42FAA9D0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577B7151-58C7-4C60-BAA0-4178F4D6DAC1}"/>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a:extLst>
            <a:ext uri="{FF2B5EF4-FFF2-40B4-BE49-F238E27FC236}">
              <a16:creationId xmlns:a16="http://schemas.microsoft.com/office/drawing/2014/main" id="{0E025E9F-6043-4B68-B009-873E5B4AE911}"/>
            </a:ext>
          </a:extLst>
        </xdr:cNvPr>
        <xdr:cNvSpPr txBox="1"/>
      </xdr:nvSpPr>
      <xdr:spPr>
        <a:xfrm>
          <a:off x="10515600" y="9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a:extLst>
            <a:ext uri="{FF2B5EF4-FFF2-40B4-BE49-F238E27FC236}">
              <a16:creationId xmlns:a16="http://schemas.microsoft.com/office/drawing/2014/main" id="{F058C184-7C17-4D94-B6B7-66023E052DC4}"/>
            </a:ext>
          </a:extLst>
        </xdr:cNvPr>
        <xdr:cNvCxnSpPr/>
      </xdr:nvCxnSpPr>
      <xdr:spPr>
        <a:xfrm>
          <a:off x="10388600" y="97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60850</xdr:rowOff>
    </xdr:from>
    <xdr:ext cx="469744" cy="259045"/>
    <xdr:sp macro="" textlink="">
      <xdr:nvSpPr>
        <xdr:cNvPr id="233" name="【体育館・プール】&#10;一人当たり面積平均値テキスト">
          <a:extLst>
            <a:ext uri="{FF2B5EF4-FFF2-40B4-BE49-F238E27FC236}">
              <a16:creationId xmlns:a16="http://schemas.microsoft.com/office/drawing/2014/main" id="{FE5EDF3A-8E14-40F6-B02F-0127F785728D}"/>
            </a:ext>
          </a:extLst>
        </xdr:cNvPr>
        <xdr:cNvSpPr txBox="1"/>
      </xdr:nvSpPr>
      <xdr:spPr>
        <a:xfrm>
          <a:off x="10515600" y="10690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a:extLst>
            <a:ext uri="{FF2B5EF4-FFF2-40B4-BE49-F238E27FC236}">
              <a16:creationId xmlns:a16="http://schemas.microsoft.com/office/drawing/2014/main" id="{772118F2-2C25-4EA2-80E2-DE5386D6C879}"/>
            </a:ext>
          </a:extLst>
        </xdr:cNvPr>
        <xdr:cNvSpPr/>
      </xdr:nvSpPr>
      <xdr:spPr>
        <a:xfrm>
          <a:off x="10426700" y="108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a:extLst>
            <a:ext uri="{FF2B5EF4-FFF2-40B4-BE49-F238E27FC236}">
              <a16:creationId xmlns:a16="http://schemas.microsoft.com/office/drawing/2014/main" id="{E0B0FC45-1D1F-4E42-87AD-29444AF113AD}"/>
            </a:ext>
          </a:extLst>
        </xdr:cNvPr>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macro="" textlink="">
      <xdr:nvSpPr>
        <xdr:cNvPr id="236" name="フローチャート: 判断 235">
          <a:extLst>
            <a:ext uri="{FF2B5EF4-FFF2-40B4-BE49-F238E27FC236}">
              <a16:creationId xmlns:a16="http://schemas.microsoft.com/office/drawing/2014/main" id="{4C1FDEE6-B5E6-4248-9E7A-C80CAB7B0BD5}"/>
            </a:ext>
          </a:extLst>
        </xdr:cNvPr>
        <xdr:cNvSpPr/>
      </xdr:nvSpPr>
      <xdr:spPr>
        <a:xfrm>
          <a:off x="8699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65786</xdr:rowOff>
    </xdr:from>
    <xdr:to>
      <xdr:col>41</xdr:col>
      <xdr:colOff>101600</xdr:colOff>
      <xdr:row>63</xdr:row>
      <xdr:rowOff>167386</xdr:rowOff>
    </xdr:to>
    <xdr:sp macro="" textlink="">
      <xdr:nvSpPr>
        <xdr:cNvPr id="237" name="フローチャート: 判断 236">
          <a:extLst>
            <a:ext uri="{FF2B5EF4-FFF2-40B4-BE49-F238E27FC236}">
              <a16:creationId xmlns:a16="http://schemas.microsoft.com/office/drawing/2014/main" id="{F3455828-3FED-4782-8FEA-1EAE1371853D}"/>
            </a:ext>
          </a:extLst>
        </xdr:cNvPr>
        <xdr:cNvSpPr/>
      </xdr:nvSpPr>
      <xdr:spPr>
        <a:xfrm>
          <a:off x="7810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68834</xdr:rowOff>
    </xdr:from>
    <xdr:to>
      <xdr:col>36</xdr:col>
      <xdr:colOff>165100</xdr:colOff>
      <xdr:row>63</xdr:row>
      <xdr:rowOff>170434</xdr:rowOff>
    </xdr:to>
    <xdr:sp macro="" textlink="">
      <xdr:nvSpPr>
        <xdr:cNvPr id="238" name="フローチャート: 判断 237">
          <a:extLst>
            <a:ext uri="{FF2B5EF4-FFF2-40B4-BE49-F238E27FC236}">
              <a16:creationId xmlns:a16="http://schemas.microsoft.com/office/drawing/2014/main" id="{37DFE393-EB15-47AF-BD4E-14A5071F2C88}"/>
            </a:ext>
          </a:extLst>
        </xdr:cNvPr>
        <xdr:cNvSpPr/>
      </xdr:nvSpPr>
      <xdr:spPr>
        <a:xfrm>
          <a:off x="6921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E416FFA-618E-4248-9F51-7FE4A80BE9A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DAD9DCF-35DB-4E4C-9FBC-B976C10FDD8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9B4C0F8-3EA5-4BF8-B3DF-A91996E3A79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E253B4E-2C88-4E1D-AF50-FDD7CBB903C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07F7CD9-6220-4A31-AD56-F0635C13688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42545</xdr:rowOff>
    </xdr:from>
    <xdr:to>
      <xdr:col>55</xdr:col>
      <xdr:colOff>50800</xdr:colOff>
      <xdr:row>63</xdr:row>
      <xdr:rowOff>144145</xdr:rowOff>
    </xdr:to>
    <xdr:sp macro="" textlink="">
      <xdr:nvSpPr>
        <xdr:cNvPr id="244" name="楕円 243">
          <a:extLst>
            <a:ext uri="{FF2B5EF4-FFF2-40B4-BE49-F238E27FC236}">
              <a16:creationId xmlns:a16="http://schemas.microsoft.com/office/drawing/2014/main" id="{BD75FC11-EF90-4D8F-BFEE-11B2F96A699E}"/>
            </a:ext>
          </a:extLst>
        </xdr:cNvPr>
        <xdr:cNvSpPr/>
      </xdr:nvSpPr>
      <xdr:spPr>
        <a:xfrm>
          <a:off x="10426700" y="1084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20972</xdr:rowOff>
    </xdr:from>
    <xdr:ext cx="469744" cy="259045"/>
    <xdr:sp macro="" textlink="">
      <xdr:nvSpPr>
        <xdr:cNvPr id="245" name="【体育館・プール】&#10;一人当たり面積該当値テキスト">
          <a:extLst>
            <a:ext uri="{FF2B5EF4-FFF2-40B4-BE49-F238E27FC236}">
              <a16:creationId xmlns:a16="http://schemas.microsoft.com/office/drawing/2014/main" id="{101A704E-6424-4F15-977A-1018DA79DB7C}"/>
            </a:ext>
          </a:extLst>
        </xdr:cNvPr>
        <xdr:cNvSpPr txBox="1"/>
      </xdr:nvSpPr>
      <xdr:spPr>
        <a:xfrm>
          <a:off x="10515600"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44450</xdr:rowOff>
    </xdr:from>
    <xdr:to>
      <xdr:col>50</xdr:col>
      <xdr:colOff>165100</xdr:colOff>
      <xdr:row>63</xdr:row>
      <xdr:rowOff>146050</xdr:rowOff>
    </xdr:to>
    <xdr:sp macro="" textlink="">
      <xdr:nvSpPr>
        <xdr:cNvPr id="246" name="楕円 245">
          <a:extLst>
            <a:ext uri="{FF2B5EF4-FFF2-40B4-BE49-F238E27FC236}">
              <a16:creationId xmlns:a16="http://schemas.microsoft.com/office/drawing/2014/main" id="{2706F703-7352-45D8-B3AD-D56B951A1776}"/>
            </a:ext>
          </a:extLst>
        </xdr:cNvPr>
        <xdr:cNvSpPr/>
      </xdr:nvSpPr>
      <xdr:spPr>
        <a:xfrm>
          <a:off x="9588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93345</xdr:rowOff>
    </xdr:from>
    <xdr:to>
      <xdr:col>55</xdr:col>
      <xdr:colOff>0</xdr:colOff>
      <xdr:row>63</xdr:row>
      <xdr:rowOff>95250</xdr:rowOff>
    </xdr:to>
    <xdr:cxnSp macro="">
      <xdr:nvCxnSpPr>
        <xdr:cNvPr id="247" name="直線コネクタ 246">
          <a:extLst>
            <a:ext uri="{FF2B5EF4-FFF2-40B4-BE49-F238E27FC236}">
              <a16:creationId xmlns:a16="http://schemas.microsoft.com/office/drawing/2014/main" id="{889179EA-8D5D-4EB7-91EF-8294B044780B}"/>
            </a:ext>
          </a:extLst>
        </xdr:cNvPr>
        <xdr:cNvCxnSpPr/>
      </xdr:nvCxnSpPr>
      <xdr:spPr>
        <a:xfrm flipV="1">
          <a:off x="9639300" y="108946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47117</xdr:rowOff>
    </xdr:from>
    <xdr:to>
      <xdr:col>46</xdr:col>
      <xdr:colOff>38100</xdr:colOff>
      <xdr:row>63</xdr:row>
      <xdr:rowOff>148717</xdr:rowOff>
    </xdr:to>
    <xdr:sp macro="" textlink="">
      <xdr:nvSpPr>
        <xdr:cNvPr id="248" name="楕円 247">
          <a:extLst>
            <a:ext uri="{FF2B5EF4-FFF2-40B4-BE49-F238E27FC236}">
              <a16:creationId xmlns:a16="http://schemas.microsoft.com/office/drawing/2014/main" id="{628DB997-9FD6-4EDA-B4EB-B28364D018D9}"/>
            </a:ext>
          </a:extLst>
        </xdr:cNvPr>
        <xdr:cNvSpPr/>
      </xdr:nvSpPr>
      <xdr:spPr>
        <a:xfrm>
          <a:off x="8699500" y="1084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95250</xdr:rowOff>
    </xdr:from>
    <xdr:to>
      <xdr:col>50</xdr:col>
      <xdr:colOff>114300</xdr:colOff>
      <xdr:row>63</xdr:row>
      <xdr:rowOff>97917</xdr:rowOff>
    </xdr:to>
    <xdr:cxnSp macro="">
      <xdr:nvCxnSpPr>
        <xdr:cNvPr id="249" name="直線コネクタ 248">
          <a:extLst>
            <a:ext uri="{FF2B5EF4-FFF2-40B4-BE49-F238E27FC236}">
              <a16:creationId xmlns:a16="http://schemas.microsoft.com/office/drawing/2014/main" id="{790B3D3F-1D3C-49FA-8AED-404D08E2732E}"/>
            </a:ext>
          </a:extLst>
        </xdr:cNvPr>
        <xdr:cNvCxnSpPr/>
      </xdr:nvCxnSpPr>
      <xdr:spPr>
        <a:xfrm flipV="1">
          <a:off x="8750300" y="10896600"/>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49022</xdr:rowOff>
    </xdr:from>
    <xdr:to>
      <xdr:col>41</xdr:col>
      <xdr:colOff>101600</xdr:colOff>
      <xdr:row>63</xdr:row>
      <xdr:rowOff>150622</xdr:rowOff>
    </xdr:to>
    <xdr:sp macro="" textlink="">
      <xdr:nvSpPr>
        <xdr:cNvPr id="250" name="楕円 249">
          <a:extLst>
            <a:ext uri="{FF2B5EF4-FFF2-40B4-BE49-F238E27FC236}">
              <a16:creationId xmlns:a16="http://schemas.microsoft.com/office/drawing/2014/main" id="{7E70D198-2DE3-4695-890F-178D3C6644E2}"/>
            </a:ext>
          </a:extLst>
        </xdr:cNvPr>
        <xdr:cNvSpPr/>
      </xdr:nvSpPr>
      <xdr:spPr>
        <a:xfrm>
          <a:off x="78105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97917</xdr:rowOff>
    </xdr:from>
    <xdr:to>
      <xdr:col>45</xdr:col>
      <xdr:colOff>177800</xdr:colOff>
      <xdr:row>63</xdr:row>
      <xdr:rowOff>99822</xdr:rowOff>
    </xdr:to>
    <xdr:cxnSp macro="">
      <xdr:nvCxnSpPr>
        <xdr:cNvPr id="251" name="直線コネクタ 250">
          <a:extLst>
            <a:ext uri="{FF2B5EF4-FFF2-40B4-BE49-F238E27FC236}">
              <a16:creationId xmlns:a16="http://schemas.microsoft.com/office/drawing/2014/main" id="{78ADA04E-3BB8-46FF-821B-594BA3A33250}"/>
            </a:ext>
          </a:extLst>
        </xdr:cNvPr>
        <xdr:cNvCxnSpPr/>
      </xdr:nvCxnSpPr>
      <xdr:spPr>
        <a:xfrm flipV="1">
          <a:off x="7861300" y="1089926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50165</xdr:rowOff>
    </xdr:from>
    <xdr:to>
      <xdr:col>36</xdr:col>
      <xdr:colOff>165100</xdr:colOff>
      <xdr:row>63</xdr:row>
      <xdr:rowOff>151765</xdr:rowOff>
    </xdr:to>
    <xdr:sp macro="" textlink="">
      <xdr:nvSpPr>
        <xdr:cNvPr id="252" name="楕円 251">
          <a:extLst>
            <a:ext uri="{FF2B5EF4-FFF2-40B4-BE49-F238E27FC236}">
              <a16:creationId xmlns:a16="http://schemas.microsoft.com/office/drawing/2014/main" id="{8E4FCE05-64D9-4619-957B-1051C0562A43}"/>
            </a:ext>
          </a:extLst>
        </xdr:cNvPr>
        <xdr:cNvSpPr/>
      </xdr:nvSpPr>
      <xdr:spPr>
        <a:xfrm>
          <a:off x="6921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99822</xdr:rowOff>
    </xdr:from>
    <xdr:to>
      <xdr:col>41</xdr:col>
      <xdr:colOff>50800</xdr:colOff>
      <xdr:row>63</xdr:row>
      <xdr:rowOff>100965</xdr:rowOff>
    </xdr:to>
    <xdr:cxnSp macro="">
      <xdr:nvCxnSpPr>
        <xdr:cNvPr id="253" name="直線コネクタ 252">
          <a:extLst>
            <a:ext uri="{FF2B5EF4-FFF2-40B4-BE49-F238E27FC236}">
              <a16:creationId xmlns:a16="http://schemas.microsoft.com/office/drawing/2014/main" id="{C3DE9A2B-88F4-4BF0-93E5-798B1863D471}"/>
            </a:ext>
          </a:extLst>
        </xdr:cNvPr>
        <xdr:cNvCxnSpPr/>
      </xdr:nvCxnSpPr>
      <xdr:spPr>
        <a:xfrm flipV="1">
          <a:off x="6972300" y="1090117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160672</xdr:rowOff>
    </xdr:from>
    <xdr:ext cx="469744" cy="259045"/>
    <xdr:sp macro="" textlink="">
      <xdr:nvSpPr>
        <xdr:cNvPr id="254" name="n_1aveValue【体育館・プール】&#10;一人当たり面積">
          <a:extLst>
            <a:ext uri="{FF2B5EF4-FFF2-40B4-BE49-F238E27FC236}">
              <a16:creationId xmlns:a16="http://schemas.microsoft.com/office/drawing/2014/main" id="{8B5247A3-A6C5-42A2-8134-A6B873058BE1}"/>
            </a:ext>
          </a:extLst>
        </xdr:cNvPr>
        <xdr:cNvSpPr txBox="1"/>
      </xdr:nvSpPr>
      <xdr:spPr>
        <a:xfrm>
          <a:off x="9391727" y="1061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146321</xdr:rowOff>
    </xdr:from>
    <xdr:ext cx="469744" cy="259045"/>
    <xdr:sp macro="" textlink="">
      <xdr:nvSpPr>
        <xdr:cNvPr id="255" name="n_2aveValue【体育館・プール】&#10;一人当たり面積">
          <a:extLst>
            <a:ext uri="{FF2B5EF4-FFF2-40B4-BE49-F238E27FC236}">
              <a16:creationId xmlns:a16="http://schemas.microsoft.com/office/drawing/2014/main" id="{49A11EBD-9FB2-4DE6-B4D5-33BF2B95DE7B}"/>
            </a:ext>
          </a:extLst>
        </xdr:cNvPr>
        <xdr:cNvSpPr txBox="1"/>
      </xdr:nvSpPr>
      <xdr:spPr>
        <a:xfrm>
          <a:off x="8515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158513</xdr:rowOff>
    </xdr:from>
    <xdr:ext cx="469744" cy="259045"/>
    <xdr:sp macro="" textlink="">
      <xdr:nvSpPr>
        <xdr:cNvPr id="256" name="n_3aveValue【体育館・プール】&#10;一人当たり面積">
          <a:extLst>
            <a:ext uri="{FF2B5EF4-FFF2-40B4-BE49-F238E27FC236}">
              <a16:creationId xmlns:a16="http://schemas.microsoft.com/office/drawing/2014/main" id="{ED05C178-2815-449C-BEE0-A08D0D2FFBC9}"/>
            </a:ext>
          </a:extLst>
        </xdr:cNvPr>
        <xdr:cNvSpPr txBox="1"/>
      </xdr:nvSpPr>
      <xdr:spPr>
        <a:xfrm>
          <a:off x="7626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161561</xdr:rowOff>
    </xdr:from>
    <xdr:ext cx="469744" cy="259045"/>
    <xdr:sp macro="" textlink="">
      <xdr:nvSpPr>
        <xdr:cNvPr id="257" name="n_4aveValue【体育館・プール】&#10;一人当たり面積">
          <a:extLst>
            <a:ext uri="{FF2B5EF4-FFF2-40B4-BE49-F238E27FC236}">
              <a16:creationId xmlns:a16="http://schemas.microsoft.com/office/drawing/2014/main" id="{48BFEDA5-0662-4D66-81C2-8F3DFC8FEC88}"/>
            </a:ext>
          </a:extLst>
        </xdr:cNvPr>
        <xdr:cNvSpPr txBox="1"/>
      </xdr:nvSpPr>
      <xdr:spPr>
        <a:xfrm>
          <a:off x="6737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137177</xdr:rowOff>
    </xdr:from>
    <xdr:ext cx="469744" cy="259045"/>
    <xdr:sp macro="" textlink="">
      <xdr:nvSpPr>
        <xdr:cNvPr id="258" name="n_1mainValue【体育館・プール】&#10;一人当たり面積">
          <a:extLst>
            <a:ext uri="{FF2B5EF4-FFF2-40B4-BE49-F238E27FC236}">
              <a16:creationId xmlns:a16="http://schemas.microsoft.com/office/drawing/2014/main" id="{D6740B7B-5BDA-4A3F-B76E-34405F362750}"/>
            </a:ext>
          </a:extLst>
        </xdr:cNvPr>
        <xdr:cNvSpPr txBox="1"/>
      </xdr:nvSpPr>
      <xdr:spPr>
        <a:xfrm>
          <a:off x="93917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165244</xdr:rowOff>
    </xdr:from>
    <xdr:ext cx="469744" cy="259045"/>
    <xdr:sp macro="" textlink="">
      <xdr:nvSpPr>
        <xdr:cNvPr id="259" name="n_2mainValue【体育館・プール】&#10;一人当たり面積">
          <a:extLst>
            <a:ext uri="{FF2B5EF4-FFF2-40B4-BE49-F238E27FC236}">
              <a16:creationId xmlns:a16="http://schemas.microsoft.com/office/drawing/2014/main" id="{A7A5605F-791D-40FB-B821-2EA3358D1BA4}"/>
            </a:ext>
          </a:extLst>
        </xdr:cNvPr>
        <xdr:cNvSpPr txBox="1"/>
      </xdr:nvSpPr>
      <xdr:spPr>
        <a:xfrm>
          <a:off x="8515427" y="1062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167149</xdr:rowOff>
    </xdr:from>
    <xdr:ext cx="469744" cy="259045"/>
    <xdr:sp macro="" textlink="">
      <xdr:nvSpPr>
        <xdr:cNvPr id="260" name="n_3mainValue【体育館・プール】&#10;一人当たり面積">
          <a:extLst>
            <a:ext uri="{FF2B5EF4-FFF2-40B4-BE49-F238E27FC236}">
              <a16:creationId xmlns:a16="http://schemas.microsoft.com/office/drawing/2014/main" id="{28464AEA-9351-4FCB-B229-4F995B959B82}"/>
            </a:ext>
          </a:extLst>
        </xdr:cNvPr>
        <xdr:cNvSpPr txBox="1"/>
      </xdr:nvSpPr>
      <xdr:spPr>
        <a:xfrm>
          <a:off x="7626427" y="1062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168292</xdr:rowOff>
    </xdr:from>
    <xdr:ext cx="469744" cy="259045"/>
    <xdr:sp macro="" textlink="">
      <xdr:nvSpPr>
        <xdr:cNvPr id="261" name="n_4mainValue【体育館・プール】&#10;一人当たり面積">
          <a:extLst>
            <a:ext uri="{FF2B5EF4-FFF2-40B4-BE49-F238E27FC236}">
              <a16:creationId xmlns:a16="http://schemas.microsoft.com/office/drawing/2014/main" id="{5E93AB8A-9F49-424A-A617-121A16ABA738}"/>
            </a:ext>
          </a:extLst>
        </xdr:cNvPr>
        <xdr:cNvSpPr txBox="1"/>
      </xdr:nvSpPr>
      <xdr:spPr>
        <a:xfrm>
          <a:off x="6737427" y="1062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6EC71CA-47C7-4803-ACF2-A322A062425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408C066C-882C-4239-A649-E8DCBA72AC6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9B96A8D-5C36-4153-BD58-C28D590FE84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700D0E3-C678-4EFD-AC9A-2D88278B00A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CE6DF07-A1AB-4C74-A24B-326271273C2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43E073CF-0ECC-431B-B4F8-EB3AE2B1F39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3F078633-2815-4D2E-A9FE-54F937873A0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2CE1404-688B-4021-B3A1-A7BCA6AB29F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4C07274-430E-48A8-9B83-C2E42FE49F2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6429C764-C7CE-4DAB-BCE7-81FD799FA91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42E5470B-B07B-4160-B272-86FA0B512D5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6564C48B-61ED-496F-B24A-0F729C7BCC8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AF08F5B1-09C4-4DA3-9232-F46F3EA3930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FEAC4FD4-FC39-4B11-8188-FB6DBEFA55A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4718A0D5-6D1A-49C7-8912-22C124F9864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5B74358C-9AAD-4FA7-A3CC-CF623BE589B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F674BDA8-01D5-4073-8702-2B557901782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8FCFF1EE-E0DA-4AA5-9766-09370EC3E01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3BFCE5F0-600A-4558-AF13-242BE96ECD1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A00A2218-BFC4-4BC5-8FEC-CB86F8DE831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51457146-EED8-48AB-8C6D-D2185D572E2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FF1696BC-320E-49C4-8A0B-5CD5F33105BA}"/>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3691442D-86C6-4D69-8877-1E78E4D7E5A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3D35B34-53F1-4280-BDCA-BA39A8CEA17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BEF1C4D2-589C-4AAD-A5B8-64FE04CA235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86A2D417-018A-4D9B-93A3-9B0A7959984C}"/>
            </a:ext>
          </a:extLst>
        </xdr:cNvPr>
        <xdr:cNvCxnSpPr/>
      </xdr:nvCxnSpPr>
      <xdr:spPr>
        <a:xfrm flipV="1">
          <a:off x="4634865"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3E608F70-7362-4C76-A43E-E111EF5CA7B5}"/>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3E7A998F-561D-45B6-A873-59A2D0B032C8}"/>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6F2E8724-71A9-4317-83C7-DA3834A11DC8}"/>
            </a:ext>
          </a:extLst>
        </xdr:cNvPr>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91" name="直線コネクタ 290">
          <a:extLst>
            <a:ext uri="{FF2B5EF4-FFF2-40B4-BE49-F238E27FC236}">
              <a16:creationId xmlns:a16="http://schemas.microsoft.com/office/drawing/2014/main" id="{852E1D1D-4AC2-44BD-B397-2103D2CFAB61}"/>
            </a:ext>
          </a:extLst>
        </xdr:cNvPr>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147338</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CB14EDDC-3954-438D-8D3D-D37D7AEDE259}"/>
            </a:ext>
          </a:extLst>
        </xdr:cNvPr>
        <xdr:cNvSpPr txBox="1"/>
      </xdr:nvSpPr>
      <xdr:spPr>
        <a:xfrm>
          <a:off x="4673600" y="1403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93" name="フローチャート: 判断 292">
          <a:extLst>
            <a:ext uri="{FF2B5EF4-FFF2-40B4-BE49-F238E27FC236}">
              <a16:creationId xmlns:a16="http://schemas.microsoft.com/office/drawing/2014/main" id="{0CD4EE99-9768-4E88-9EB9-485941A8D063}"/>
            </a:ext>
          </a:extLst>
        </xdr:cNvPr>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94" name="フローチャート: 判断 293">
          <a:extLst>
            <a:ext uri="{FF2B5EF4-FFF2-40B4-BE49-F238E27FC236}">
              <a16:creationId xmlns:a16="http://schemas.microsoft.com/office/drawing/2014/main" id="{DE92C954-C5A9-400F-9E51-58BA14A8CD9F}"/>
            </a:ext>
          </a:extLst>
        </xdr:cNvPr>
        <xdr:cNvSpPr/>
      </xdr:nvSpPr>
      <xdr:spPr>
        <a:xfrm>
          <a:off x="3746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72208</xdr:rowOff>
    </xdr:from>
    <xdr:to>
      <xdr:col>15</xdr:col>
      <xdr:colOff>101600</xdr:colOff>
      <xdr:row>83</xdr:row>
      <xdr:rowOff>2358</xdr:rowOff>
    </xdr:to>
    <xdr:sp macro="" textlink="">
      <xdr:nvSpPr>
        <xdr:cNvPr id="295" name="フローチャート: 判断 294">
          <a:extLst>
            <a:ext uri="{FF2B5EF4-FFF2-40B4-BE49-F238E27FC236}">
              <a16:creationId xmlns:a16="http://schemas.microsoft.com/office/drawing/2014/main" id="{B346E685-9E69-4EA9-B2B0-F36018D44EB1}"/>
            </a:ext>
          </a:extLst>
        </xdr:cNvPr>
        <xdr:cNvSpPr/>
      </xdr:nvSpPr>
      <xdr:spPr>
        <a:xfrm>
          <a:off x="2857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96701</xdr:rowOff>
    </xdr:from>
    <xdr:to>
      <xdr:col>10</xdr:col>
      <xdr:colOff>165100</xdr:colOff>
      <xdr:row>83</xdr:row>
      <xdr:rowOff>26851</xdr:rowOff>
    </xdr:to>
    <xdr:sp macro="" textlink="">
      <xdr:nvSpPr>
        <xdr:cNvPr id="296" name="フローチャート: 判断 295">
          <a:extLst>
            <a:ext uri="{FF2B5EF4-FFF2-40B4-BE49-F238E27FC236}">
              <a16:creationId xmlns:a16="http://schemas.microsoft.com/office/drawing/2014/main" id="{14E96D5E-3A97-4CDD-A8DD-BC9D134F85D5}"/>
            </a:ext>
          </a:extLst>
        </xdr:cNvPr>
        <xdr:cNvSpPr/>
      </xdr:nvSpPr>
      <xdr:spPr>
        <a:xfrm>
          <a:off x="1968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73842</xdr:rowOff>
    </xdr:from>
    <xdr:to>
      <xdr:col>6</xdr:col>
      <xdr:colOff>38100</xdr:colOff>
      <xdr:row>83</xdr:row>
      <xdr:rowOff>3992</xdr:rowOff>
    </xdr:to>
    <xdr:sp macro="" textlink="">
      <xdr:nvSpPr>
        <xdr:cNvPr id="297" name="フローチャート: 判断 296">
          <a:extLst>
            <a:ext uri="{FF2B5EF4-FFF2-40B4-BE49-F238E27FC236}">
              <a16:creationId xmlns:a16="http://schemas.microsoft.com/office/drawing/2014/main" id="{C92E2BD2-2A5A-4B35-9751-4F8866FF91CC}"/>
            </a:ext>
          </a:extLst>
        </xdr:cNvPr>
        <xdr:cNvSpPr/>
      </xdr:nvSpPr>
      <xdr:spPr>
        <a:xfrm>
          <a:off x="1079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8DF983B-BCC7-401D-9307-0AEC7DFC6AD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CB3DC71-1CFE-42AB-B8B6-090DAFBF5C7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9A142A0-4C09-42CD-B14B-5D102E3AD40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704BA9F-E248-4521-954B-A4F1742FD9D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972C9FC-F607-4872-9736-F73BB665502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42818</xdr:rowOff>
    </xdr:from>
    <xdr:to>
      <xdr:col>24</xdr:col>
      <xdr:colOff>114300</xdr:colOff>
      <xdr:row>83</xdr:row>
      <xdr:rowOff>144418</xdr:rowOff>
    </xdr:to>
    <xdr:sp macro="" textlink="">
      <xdr:nvSpPr>
        <xdr:cNvPr id="303" name="楕円 302">
          <a:extLst>
            <a:ext uri="{FF2B5EF4-FFF2-40B4-BE49-F238E27FC236}">
              <a16:creationId xmlns:a16="http://schemas.microsoft.com/office/drawing/2014/main" id="{77278850-92CA-489B-94EC-2DABF8CEA026}"/>
            </a:ext>
          </a:extLst>
        </xdr:cNvPr>
        <xdr:cNvSpPr/>
      </xdr:nvSpPr>
      <xdr:spPr>
        <a:xfrm>
          <a:off x="4584700" y="1427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21245</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44321802-B3CC-4FEB-9CBA-6F75DB765196}"/>
            </a:ext>
          </a:extLst>
        </xdr:cNvPr>
        <xdr:cNvSpPr txBox="1"/>
      </xdr:nvSpPr>
      <xdr:spPr>
        <a:xfrm>
          <a:off x="4673600" y="142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5262</xdr:rowOff>
    </xdr:from>
    <xdr:to>
      <xdr:col>20</xdr:col>
      <xdr:colOff>38100</xdr:colOff>
      <xdr:row>83</xdr:row>
      <xdr:rowOff>106862</xdr:rowOff>
    </xdr:to>
    <xdr:sp macro="" textlink="">
      <xdr:nvSpPr>
        <xdr:cNvPr id="305" name="楕円 304">
          <a:extLst>
            <a:ext uri="{FF2B5EF4-FFF2-40B4-BE49-F238E27FC236}">
              <a16:creationId xmlns:a16="http://schemas.microsoft.com/office/drawing/2014/main" id="{FE003B92-6526-4F84-A561-15BACB4F5B52}"/>
            </a:ext>
          </a:extLst>
        </xdr:cNvPr>
        <xdr:cNvSpPr/>
      </xdr:nvSpPr>
      <xdr:spPr>
        <a:xfrm>
          <a:off x="3746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56062</xdr:rowOff>
    </xdr:from>
    <xdr:to>
      <xdr:col>24</xdr:col>
      <xdr:colOff>63500</xdr:colOff>
      <xdr:row>83</xdr:row>
      <xdr:rowOff>93618</xdr:rowOff>
    </xdr:to>
    <xdr:cxnSp macro="">
      <xdr:nvCxnSpPr>
        <xdr:cNvPr id="306" name="直線コネクタ 305">
          <a:extLst>
            <a:ext uri="{FF2B5EF4-FFF2-40B4-BE49-F238E27FC236}">
              <a16:creationId xmlns:a16="http://schemas.microsoft.com/office/drawing/2014/main" id="{443E143D-6EC8-4BFC-9E92-BF3047D2F258}"/>
            </a:ext>
          </a:extLst>
        </xdr:cNvPr>
        <xdr:cNvCxnSpPr/>
      </xdr:nvCxnSpPr>
      <xdr:spPr>
        <a:xfrm>
          <a:off x="3797300" y="1428641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160382</xdr:rowOff>
    </xdr:from>
    <xdr:to>
      <xdr:col>15</xdr:col>
      <xdr:colOff>101600</xdr:colOff>
      <xdr:row>83</xdr:row>
      <xdr:rowOff>90532</xdr:rowOff>
    </xdr:to>
    <xdr:sp macro="" textlink="">
      <xdr:nvSpPr>
        <xdr:cNvPr id="307" name="楕円 306">
          <a:extLst>
            <a:ext uri="{FF2B5EF4-FFF2-40B4-BE49-F238E27FC236}">
              <a16:creationId xmlns:a16="http://schemas.microsoft.com/office/drawing/2014/main" id="{051C5F99-7B06-4C23-9FCD-8223D83D37C3}"/>
            </a:ext>
          </a:extLst>
        </xdr:cNvPr>
        <xdr:cNvSpPr/>
      </xdr:nvSpPr>
      <xdr:spPr>
        <a:xfrm>
          <a:off x="28575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39732</xdr:rowOff>
    </xdr:from>
    <xdr:to>
      <xdr:col>19</xdr:col>
      <xdr:colOff>177800</xdr:colOff>
      <xdr:row>83</xdr:row>
      <xdr:rowOff>56062</xdr:rowOff>
    </xdr:to>
    <xdr:cxnSp macro="">
      <xdr:nvCxnSpPr>
        <xdr:cNvPr id="308" name="直線コネクタ 307">
          <a:extLst>
            <a:ext uri="{FF2B5EF4-FFF2-40B4-BE49-F238E27FC236}">
              <a16:creationId xmlns:a16="http://schemas.microsoft.com/office/drawing/2014/main" id="{5DDB0002-C4EA-4059-B921-523D812FDDA5}"/>
            </a:ext>
          </a:extLst>
        </xdr:cNvPr>
        <xdr:cNvCxnSpPr/>
      </xdr:nvCxnSpPr>
      <xdr:spPr>
        <a:xfrm>
          <a:off x="2908300" y="14270082"/>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122827</xdr:rowOff>
    </xdr:from>
    <xdr:to>
      <xdr:col>10</xdr:col>
      <xdr:colOff>165100</xdr:colOff>
      <xdr:row>83</xdr:row>
      <xdr:rowOff>52977</xdr:rowOff>
    </xdr:to>
    <xdr:sp macro="" textlink="">
      <xdr:nvSpPr>
        <xdr:cNvPr id="309" name="楕円 308">
          <a:extLst>
            <a:ext uri="{FF2B5EF4-FFF2-40B4-BE49-F238E27FC236}">
              <a16:creationId xmlns:a16="http://schemas.microsoft.com/office/drawing/2014/main" id="{61909B75-0921-46B3-8B5A-0F506355A0AB}"/>
            </a:ext>
          </a:extLst>
        </xdr:cNvPr>
        <xdr:cNvSpPr/>
      </xdr:nvSpPr>
      <xdr:spPr>
        <a:xfrm>
          <a:off x="19685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2177</xdr:rowOff>
    </xdr:from>
    <xdr:to>
      <xdr:col>15</xdr:col>
      <xdr:colOff>50800</xdr:colOff>
      <xdr:row>83</xdr:row>
      <xdr:rowOff>39732</xdr:rowOff>
    </xdr:to>
    <xdr:cxnSp macro="">
      <xdr:nvCxnSpPr>
        <xdr:cNvPr id="310" name="直線コネクタ 309">
          <a:extLst>
            <a:ext uri="{FF2B5EF4-FFF2-40B4-BE49-F238E27FC236}">
              <a16:creationId xmlns:a16="http://schemas.microsoft.com/office/drawing/2014/main" id="{88055688-08F7-4540-81EF-3F21D4AA2875}"/>
            </a:ext>
          </a:extLst>
        </xdr:cNvPr>
        <xdr:cNvCxnSpPr/>
      </xdr:nvCxnSpPr>
      <xdr:spPr>
        <a:xfrm>
          <a:off x="2019300" y="14232527"/>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103232</xdr:rowOff>
    </xdr:from>
    <xdr:to>
      <xdr:col>6</xdr:col>
      <xdr:colOff>38100</xdr:colOff>
      <xdr:row>83</xdr:row>
      <xdr:rowOff>33382</xdr:rowOff>
    </xdr:to>
    <xdr:sp macro="" textlink="">
      <xdr:nvSpPr>
        <xdr:cNvPr id="311" name="楕円 310">
          <a:extLst>
            <a:ext uri="{FF2B5EF4-FFF2-40B4-BE49-F238E27FC236}">
              <a16:creationId xmlns:a16="http://schemas.microsoft.com/office/drawing/2014/main" id="{6F98EC9F-3A21-4440-A464-D777C73CE413}"/>
            </a:ext>
          </a:extLst>
        </xdr:cNvPr>
        <xdr:cNvSpPr/>
      </xdr:nvSpPr>
      <xdr:spPr>
        <a:xfrm>
          <a:off x="1079500" y="141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154032</xdr:rowOff>
    </xdr:from>
    <xdr:to>
      <xdr:col>10</xdr:col>
      <xdr:colOff>114300</xdr:colOff>
      <xdr:row>83</xdr:row>
      <xdr:rowOff>2177</xdr:rowOff>
    </xdr:to>
    <xdr:cxnSp macro="">
      <xdr:nvCxnSpPr>
        <xdr:cNvPr id="312" name="直線コネクタ 311">
          <a:extLst>
            <a:ext uri="{FF2B5EF4-FFF2-40B4-BE49-F238E27FC236}">
              <a16:creationId xmlns:a16="http://schemas.microsoft.com/office/drawing/2014/main" id="{CA103B6E-CAF0-4F98-A795-E4EE5D2B0FA9}"/>
            </a:ext>
          </a:extLst>
        </xdr:cNvPr>
        <xdr:cNvCxnSpPr/>
      </xdr:nvCxnSpPr>
      <xdr:spPr>
        <a:xfrm>
          <a:off x="1130300" y="14212932"/>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49909</xdr:rowOff>
    </xdr:from>
    <xdr:ext cx="405111" cy="259045"/>
    <xdr:sp macro="" textlink="">
      <xdr:nvSpPr>
        <xdr:cNvPr id="313" name="n_1aveValue【福祉施設】&#10;有形固定資産減価償却率">
          <a:extLst>
            <a:ext uri="{FF2B5EF4-FFF2-40B4-BE49-F238E27FC236}">
              <a16:creationId xmlns:a16="http://schemas.microsoft.com/office/drawing/2014/main" id="{B17D6C97-CD10-485F-8AD4-207FECEA2152}"/>
            </a:ext>
          </a:extLst>
        </xdr:cNvPr>
        <xdr:cNvSpPr txBox="1"/>
      </xdr:nvSpPr>
      <xdr:spPr>
        <a:xfrm>
          <a:off x="3582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18885</xdr:rowOff>
    </xdr:from>
    <xdr:ext cx="405111" cy="259045"/>
    <xdr:sp macro="" textlink="">
      <xdr:nvSpPr>
        <xdr:cNvPr id="314" name="n_2aveValue【福祉施設】&#10;有形固定資産減価償却率">
          <a:extLst>
            <a:ext uri="{FF2B5EF4-FFF2-40B4-BE49-F238E27FC236}">
              <a16:creationId xmlns:a16="http://schemas.microsoft.com/office/drawing/2014/main" id="{06A6C99D-3D9B-4CE0-AA73-78132AD00644}"/>
            </a:ext>
          </a:extLst>
        </xdr:cNvPr>
        <xdr:cNvSpPr txBox="1"/>
      </xdr:nvSpPr>
      <xdr:spPr>
        <a:xfrm>
          <a:off x="2705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43378</xdr:rowOff>
    </xdr:from>
    <xdr:ext cx="405111" cy="259045"/>
    <xdr:sp macro="" textlink="">
      <xdr:nvSpPr>
        <xdr:cNvPr id="315" name="n_3aveValue【福祉施設】&#10;有形固定資産減価償却率">
          <a:extLst>
            <a:ext uri="{FF2B5EF4-FFF2-40B4-BE49-F238E27FC236}">
              <a16:creationId xmlns:a16="http://schemas.microsoft.com/office/drawing/2014/main" id="{DA804120-ED71-4952-90ED-190E48684BC2}"/>
            </a:ext>
          </a:extLst>
        </xdr:cNvPr>
        <xdr:cNvSpPr txBox="1"/>
      </xdr:nvSpPr>
      <xdr:spPr>
        <a:xfrm>
          <a:off x="1816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20519</xdr:rowOff>
    </xdr:from>
    <xdr:ext cx="405111" cy="259045"/>
    <xdr:sp macro="" textlink="">
      <xdr:nvSpPr>
        <xdr:cNvPr id="316" name="n_4aveValue【福祉施設】&#10;有形固定資産減価償却率">
          <a:extLst>
            <a:ext uri="{FF2B5EF4-FFF2-40B4-BE49-F238E27FC236}">
              <a16:creationId xmlns:a16="http://schemas.microsoft.com/office/drawing/2014/main" id="{5A115738-1460-4569-AA65-756439ECA4A7}"/>
            </a:ext>
          </a:extLst>
        </xdr:cNvPr>
        <xdr:cNvSpPr txBox="1"/>
      </xdr:nvSpPr>
      <xdr:spPr>
        <a:xfrm>
          <a:off x="927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97989</xdr:rowOff>
    </xdr:from>
    <xdr:ext cx="405111" cy="259045"/>
    <xdr:sp macro="" textlink="">
      <xdr:nvSpPr>
        <xdr:cNvPr id="317" name="n_1mainValue【福祉施設】&#10;有形固定資産減価償却率">
          <a:extLst>
            <a:ext uri="{FF2B5EF4-FFF2-40B4-BE49-F238E27FC236}">
              <a16:creationId xmlns:a16="http://schemas.microsoft.com/office/drawing/2014/main" id="{469C89C6-6803-4A3D-A3E5-166FB705C581}"/>
            </a:ext>
          </a:extLst>
        </xdr:cNvPr>
        <xdr:cNvSpPr txBox="1"/>
      </xdr:nvSpPr>
      <xdr:spPr>
        <a:xfrm>
          <a:off x="35820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81659</xdr:rowOff>
    </xdr:from>
    <xdr:ext cx="405111" cy="259045"/>
    <xdr:sp macro="" textlink="">
      <xdr:nvSpPr>
        <xdr:cNvPr id="318" name="n_2mainValue【福祉施設】&#10;有形固定資産減価償却率">
          <a:extLst>
            <a:ext uri="{FF2B5EF4-FFF2-40B4-BE49-F238E27FC236}">
              <a16:creationId xmlns:a16="http://schemas.microsoft.com/office/drawing/2014/main" id="{7635AABE-4A35-4597-B895-85BF5BA11E26}"/>
            </a:ext>
          </a:extLst>
        </xdr:cNvPr>
        <xdr:cNvSpPr txBox="1"/>
      </xdr:nvSpPr>
      <xdr:spPr>
        <a:xfrm>
          <a:off x="27057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44104</xdr:rowOff>
    </xdr:from>
    <xdr:ext cx="405111" cy="259045"/>
    <xdr:sp macro="" textlink="">
      <xdr:nvSpPr>
        <xdr:cNvPr id="319" name="n_3mainValue【福祉施設】&#10;有形固定資産減価償却率">
          <a:extLst>
            <a:ext uri="{FF2B5EF4-FFF2-40B4-BE49-F238E27FC236}">
              <a16:creationId xmlns:a16="http://schemas.microsoft.com/office/drawing/2014/main" id="{47492B17-87FC-4040-A483-04B193428D03}"/>
            </a:ext>
          </a:extLst>
        </xdr:cNvPr>
        <xdr:cNvSpPr txBox="1"/>
      </xdr:nvSpPr>
      <xdr:spPr>
        <a:xfrm>
          <a:off x="18167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24509</xdr:rowOff>
    </xdr:from>
    <xdr:ext cx="405111" cy="259045"/>
    <xdr:sp macro="" textlink="">
      <xdr:nvSpPr>
        <xdr:cNvPr id="320" name="n_4mainValue【福祉施設】&#10;有形固定資産減価償却率">
          <a:extLst>
            <a:ext uri="{FF2B5EF4-FFF2-40B4-BE49-F238E27FC236}">
              <a16:creationId xmlns:a16="http://schemas.microsoft.com/office/drawing/2014/main" id="{DEF09E07-389B-4C37-816F-D03A4CDEDA19}"/>
            </a:ext>
          </a:extLst>
        </xdr:cNvPr>
        <xdr:cNvSpPr txBox="1"/>
      </xdr:nvSpPr>
      <xdr:spPr>
        <a:xfrm>
          <a:off x="927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99743F63-7E84-4BF3-A0E3-B82265BA55E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3F1FFD5A-5ED6-42D4-973D-B047660FF5E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5FD61EBC-82BA-4351-813E-F62DC65FF1A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D28FE122-3AC8-4527-BC04-C7F1B843EC2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B4FE51E4-0492-41AF-AEAE-9BC26B46E17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F82CBD28-45F3-4791-923D-843466DE4CD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171DBA0C-52EA-45E8-A507-B5A81526B7F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E18FA553-F488-4D0E-ADDD-843076C50B8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FE563631-862C-4366-91CE-56B2595ECC2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19AF2E43-0928-4EB4-829A-0E1C4D12124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96AF3D4F-60DB-41F5-88DC-7476E9C3E99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74D1C464-C058-4738-AFDA-EBF8F69BC22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ABC6E2E5-239A-4B23-AD20-0E9AC76EA6B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DDD81B49-23F1-49FA-8581-843C2CD7462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D11B6754-86A7-405A-B981-D086D180E41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286B54A9-3410-4D6A-81F5-4BB641071C3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4D65A16E-9F76-4685-B95E-97933E6CACF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AA0A576C-31DF-4E9D-94B2-007375C9685F}"/>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FD457D4F-DDDC-4EE6-864C-C70A488D527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12D4267C-1535-4915-A7C3-CB3C0590694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5FB24EEA-7AC6-4F84-8591-E38D7BC6076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42" name="直線コネクタ 341">
          <a:extLst>
            <a:ext uri="{FF2B5EF4-FFF2-40B4-BE49-F238E27FC236}">
              <a16:creationId xmlns:a16="http://schemas.microsoft.com/office/drawing/2014/main" id="{458A60AA-971B-44A1-A859-BF2BDFD325E6}"/>
            </a:ext>
          </a:extLst>
        </xdr:cNvPr>
        <xdr:cNvCxnSpPr/>
      </xdr:nvCxnSpPr>
      <xdr:spPr>
        <a:xfrm flipV="1">
          <a:off x="10476865" y="1334947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3" name="【福祉施設】&#10;一人当たり面積最小値テキスト">
          <a:extLst>
            <a:ext uri="{FF2B5EF4-FFF2-40B4-BE49-F238E27FC236}">
              <a16:creationId xmlns:a16="http://schemas.microsoft.com/office/drawing/2014/main" id="{7DCBC68E-87B3-4B9A-9082-DDDC2DA4D864}"/>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4" name="直線コネクタ 343">
          <a:extLst>
            <a:ext uri="{FF2B5EF4-FFF2-40B4-BE49-F238E27FC236}">
              <a16:creationId xmlns:a16="http://schemas.microsoft.com/office/drawing/2014/main" id="{A7139BC5-0161-413C-9107-0A079F428546}"/>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45" name="【福祉施設】&#10;一人当たり面積最大値テキスト">
          <a:extLst>
            <a:ext uri="{FF2B5EF4-FFF2-40B4-BE49-F238E27FC236}">
              <a16:creationId xmlns:a16="http://schemas.microsoft.com/office/drawing/2014/main" id="{8EA77D6C-FA86-4135-AC12-4C1D98FB190E}"/>
            </a:ext>
          </a:extLst>
        </xdr:cNvPr>
        <xdr:cNvSpPr txBox="1"/>
      </xdr:nvSpPr>
      <xdr:spPr>
        <a:xfrm>
          <a:off x="10515600" y="1312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46" name="直線コネクタ 345">
          <a:extLst>
            <a:ext uri="{FF2B5EF4-FFF2-40B4-BE49-F238E27FC236}">
              <a16:creationId xmlns:a16="http://schemas.microsoft.com/office/drawing/2014/main" id="{447D5BA1-4B44-421F-B2D0-800DC834FCBA}"/>
            </a:ext>
          </a:extLst>
        </xdr:cNvPr>
        <xdr:cNvCxnSpPr/>
      </xdr:nvCxnSpPr>
      <xdr:spPr>
        <a:xfrm>
          <a:off x="10388600" y="1334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47" name="【福祉施設】&#10;一人当たり面積平均値テキスト">
          <a:extLst>
            <a:ext uri="{FF2B5EF4-FFF2-40B4-BE49-F238E27FC236}">
              <a16:creationId xmlns:a16="http://schemas.microsoft.com/office/drawing/2014/main" id="{586DB38C-483F-4468-8675-B46D06BA2C44}"/>
            </a:ext>
          </a:extLst>
        </xdr:cNvPr>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48" name="フローチャート: 判断 347">
          <a:extLst>
            <a:ext uri="{FF2B5EF4-FFF2-40B4-BE49-F238E27FC236}">
              <a16:creationId xmlns:a16="http://schemas.microsoft.com/office/drawing/2014/main" id="{C5041D22-797F-4219-9ECF-0E7801EF6C8A}"/>
            </a:ext>
          </a:extLst>
        </xdr:cNvPr>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49" name="フローチャート: 判断 348">
          <a:extLst>
            <a:ext uri="{FF2B5EF4-FFF2-40B4-BE49-F238E27FC236}">
              <a16:creationId xmlns:a16="http://schemas.microsoft.com/office/drawing/2014/main" id="{E0F19E04-EC94-431D-BAC2-8BE45ED33833}"/>
            </a:ext>
          </a:extLst>
        </xdr:cNvPr>
        <xdr:cNvSpPr/>
      </xdr:nvSpPr>
      <xdr:spPr>
        <a:xfrm>
          <a:off x="9588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50" name="フローチャート: 判断 349">
          <a:extLst>
            <a:ext uri="{FF2B5EF4-FFF2-40B4-BE49-F238E27FC236}">
              <a16:creationId xmlns:a16="http://schemas.microsoft.com/office/drawing/2014/main" id="{5DCD29B9-A71C-42A5-A788-98B08273AE1D}"/>
            </a:ext>
          </a:extLst>
        </xdr:cNvPr>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1" name="フローチャート: 判断 350">
          <a:extLst>
            <a:ext uri="{FF2B5EF4-FFF2-40B4-BE49-F238E27FC236}">
              <a16:creationId xmlns:a16="http://schemas.microsoft.com/office/drawing/2014/main" id="{8B52A051-7C63-4088-9B0D-B348EA129173}"/>
            </a:ext>
          </a:extLst>
        </xdr:cNvPr>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2" name="フローチャート: 判断 351">
          <a:extLst>
            <a:ext uri="{FF2B5EF4-FFF2-40B4-BE49-F238E27FC236}">
              <a16:creationId xmlns:a16="http://schemas.microsoft.com/office/drawing/2014/main" id="{B54848BD-D33B-4968-8082-0962EEA8C513}"/>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5DCBD22-6269-48B4-907A-BEB00873DFE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8636B4E-2AE9-434D-A3E3-C1C743D305B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33BB7FB-59AD-40A9-822D-53B41A9BEE9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8CB6683-9D8D-4064-AEB8-D135310C651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BA21F2F-FEF0-4BC7-AFBD-F0B1BD4FD32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106172</xdr:rowOff>
    </xdr:from>
    <xdr:to>
      <xdr:col>55</xdr:col>
      <xdr:colOff>50800</xdr:colOff>
      <xdr:row>85</xdr:row>
      <xdr:rowOff>36322</xdr:rowOff>
    </xdr:to>
    <xdr:sp macro="" textlink="">
      <xdr:nvSpPr>
        <xdr:cNvPr id="358" name="楕円 357">
          <a:extLst>
            <a:ext uri="{FF2B5EF4-FFF2-40B4-BE49-F238E27FC236}">
              <a16:creationId xmlns:a16="http://schemas.microsoft.com/office/drawing/2014/main" id="{049EBE39-2E2D-4576-AA95-096526360D16}"/>
            </a:ext>
          </a:extLst>
        </xdr:cNvPr>
        <xdr:cNvSpPr/>
      </xdr:nvSpPr>
      <xdr:spPr>
        <a:xfrm>
          <a:off x="104267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84599</xdr:rowOff>
    </xdr:from>
    <xdr:ext cx="469744" cy="259045"/>
    <xdr:sp macro="" textlink="">
      <xdr:nvSpPr>
        <xdr:cNvPr id="359" name="【福祉施設】&#10;一人当たり面積該当値テキスト">
          <a:extLst>
            <a:ext uri="{FF2B5EF4-FFF2-40B4-BE49-F238E27FC236}">
              <a16:creationId xmlns:a16="http://schemas.microsoft.com/office/drawing/2014/main" id="{F399BC8D-16F4-46C0-A9BF-6F7BC370EA42}"/>
            </a:ext>
          </a:extLst>
        </xdr:cNvPr>
        <xdr:cNvSpPr txBox="1"/>
      </xdr:nvSpPr>
      <xdr:spPr>
        <a:xfrm>
          <a:off x="10515600"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110744</xdr:rowOff>
    </xdr:from>
    <xdr:to>
      <xdr:col>50</xdr:col>
      <xdr:colOff>165100</xdr:colOff>
      <xdr:row>85</xdr:row>
      <xdr:rowOff>40894</xdr:rowOff>
    </xdr:to>
    <xdr:sp macro="" textlink="">
      <xdr:nvSpPr>
        <xdr:cNvPr id="360" name="楕円 359">
          <a:extLst>
            <a:ext uri="{FF2B5EF4-FFF2-40B4-BE49-F238E27FC236}">
              <a16:creationId xmlns:a16="http://schemas.microsoft.com/office/drawing/2014/main" id="{D0736E7A-EC30-44C0-A0D0-A08FE1ADE4C6}"/>
            </a:ext>
          </a:extLst>
        </xdr:cNvPr>
        <xdr:cNvSpPr/>
      </xdr:nvSpPr>
      <xdr:spPr>
        <a:xfrm>
          <a:off x="9588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156972</xdr:rowOff>
    </xdr:from>
    <xdr:to>
      <xdr:col>55</xdr:col>
      <xdr:colOff>0</xdr:colOff>
      <xdr:row>84</xdr:row>
      <xdr:rowOff>161544</xdr:rowOff>
    </xdr:to>
    <xdr:cxnSp macro="">
      <xdr:nvCxnSpPr>
        <xdr:cNvPr id="361" name="直線コネクタ 360">
          <a:extLst>
            <a:ext uri="{FF2B5EF4-FFF2-40B4-BE49-F238E27FC236}">
              <a16:creationId xmlns:a16="http://schemas.microsoft.com/office/drawing/2014/main" id="{963C4D3B-8D15-42F6-86F7-9C7CAC61C4A0}"/>
            </a:ext>
          </a:extLst>
        </xdr:cNvPr>
        <xdr:cNvCxnSpPr/>
      </xdr:nvCxnSpPr>
      <xdr:spPr>
        <a:xfrm flipV="1">
          <a:off x="9639300" y="145587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113030</xdr:rowOff>
    </xdr:from>
    <xdr:to>
      <xdr:col>46</xdr:col>
      <xdr:colOff>38100</xdr:colOff>
      <xdr:row>85</xdr:row>
      <xdr:rowOff>43180</xdr:rowOff>
    </xdr:to>
    <xdr:sp macro="" textlink="">
      <xdr:nvSpPr>
        <xdr:cNvPr id="362" name="楕円 361">
          <a:extLst>
            <a:ext uri="{FF2B5EF4-FFF2-40B4-BE49-F238E27FC236}">
              <a16:creationId xmlns:a16="http://schemas.microsoft.com/office/drawing/2014/main" id="{222315C5-2099-438E-A04B-6CA0EFF3C70F}"/>
            </a:ext>
          </a:extLst>
        </xdr:cNvPr>
        <xdr:cNvSpPr/>
      </xdr:nvSpPr>
      <xdr:spPr>
        <a:xfrm>
          <a:off x="8699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161544</xdr:rowOff>
    </xdr:from>
    <xdr:to>
      <xdr:col>50</xdr:col>
      <xdr:colOff>114300</xdr:colOff>
      <xdr:row>84</xdr:row>
      <xdr:rowOff>163830</xdr:rowOff>
    </xdr:to>
    <xdr:cxnSp macro="">
      <xdr:nvCxnSpPr>
        <xdr:cNvPr id="363" name="直線コネクタ 362">
          <a:extLst>
            <a:ext uri="{FF2B5EF4-FFF2-40B4-BE49-F238E27FC236}">
              <a16:creationId xmlns:a16="http://schemas.microsoft.com/office/drawing/2014/main" id="{1C47D230-A695-4F55-AE86-370032A6DF42}"/>
            </a:ext>
          </a:extLst>
        </xdr:cNvPr>
        <xdr:cNvCxnSpPr/>
      </xdr:nvCxnSpPr>
      <xdr:spPr>
        <a:xfrm flipV="1">
          <a:off x="8750300" y="145633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115315</xdr:rowOff>
    </xdr:from>
    <xdr:to>
      <xdr:col>41</xdr:col>
      <xdr:colOff>101600</xdr:colOff>
      <xdr:row>85</xdr:row>
      <xdr:rowOff>45465</xdr:rowOff>
    </xdr:to>
    <xdr:sp macro="" textlink="">
      <xdr:nvSpPr>
        <xdr:cNvPr id="364" name="楕円 363">
          <a:extLst>
            <a:ext uri="{FF2B5EF4-FFF2-40B4-BE49-F238E27FC236}">
              <a16:creationId xmlns:a16="http://schemas.microsoft.com/office/drawing/2014/main" id="{0B61DC24-C1B8-4E86-ABE9-FC61A7AB6139}"/>
            </a:ext>
          </a:extLst>
        </xdr:cNvPr>
        <xdr:cNvSpPr/>
      </xdr:nvSpPr>
      <xdr:spPr>
        <a:xfrm>
          <a:off x="7810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163830</xdr:rowOff>
    </xdr:from>
    <xdr:to>
      <xdr:col>45</xdr:col>
      <xdr:colOff>177800</xdr:colOff>
      <xdr:row>84</xdr:row>
      <xdr:rowOff>166115</xdr:rowOff>
    </xdr:to>
    <xdr:cxnSp macro="">
      <xdr:nvCxnSpPr>
        <xdr:cNvPr id="365" name="直線コネクタ 364">
          <a:extLst>
            <a:ext uri="{FF2B5EF4-FFF2-40B4-BE49-F238E27FC236}">
              <a16:creationId xmlns:a16="http://schemas.microsoft.com/office/drawing/2014/main" id="{3605EA65-08BD-4D5E-8BDC-F81EBC9B0676}"/>
            </a:ext>
          </a:extLst>
        </xdr:cNvPr>
        <xdr:cNvCxnSpPr/>
      </xdr:nvCxnSpPr>
      <xdr:spPr>
        <a:xfrm flipV="1">
          <a:off x="7861300" y="1456563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117602</xdr:rowOff>
    </xdr:from>
    <xdr:to>
      <xdr:col>36</xdr:col>
      <xdr:colOff>165100</xdr:colOff>
      <xdr:row>85</xdr:row>
      <xdr:rowOff>47752</xdr:rowOff>
    </xdr:to>
    <xdr:sp macro="" textlink="">
      <xdr:nvSpPr>
        <xdr:cNvPr id="366" name="楕円 365">
          <a:extLst>
            <a:ext uri="{FF2B5EF4-FFF2-40B4-BE49-F238E27FC236}">
              <a16:creationId xmlns:a16="http://schemas.microsoft.com/office/drawing/2014/main" id="{56BB86FC-D926-4289-B863-64F9BA1A9262}"/>
            </a:ext>
          </a:extLst>
        </xdr:cNvPr>
        <xdr:cNvSpPr/>
      </xdr:nvSpPr>
      <xdr:spPr>
        <a:xfrm>
          <a:off x="6921500" y="1451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166115</xdr:rowOff>
    </xdr:from>
    <xdr:to>
      <xdr:col>41</xdr:col>
      <xdr:colOff>50800</xdr:colOff>
      <xdr:row>84</xdr:row>
      <xdr:rowOff>168402</xdr:rowOff>
    </xdr:to>
    <xdr:cxnSp macro="">
      <xdr:nvCxnSpPr>
        <xdr:cNvPr id="367" name="直線コネクタ 366">
          <a:extLst>
            <a:ext uri="{FF2B5EF4-FFF2-40B4-BE49-F238E27FC236}">
              <a16:creationId xmlns:a16="http://schemas.microsoft.com/office/drawing/2014/main" id="{6427D64C-1B9E-4FDE-B246-E9F48A15ED49}"/>
            </a:ext>
          </a:extLst>
        </xdr:cNvPr>
        <xdr:cNvCxnSpPr/>
      </xdr:nvCxnSpPr>
      <xdr:spPr>
        <a:xfrm flipV="1">
          <a:off x="6972300" y="145679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112285</xdr:rowOff>
    </xdr:from>
    <xdr:ext cx="469744" cy="259045"/>
    <xdr:sp macro="" textlink="">
      <xdr:nvSpPr>
        <xdr:cNvPr id="368" name="n_1aveValue【福祉施設】&#10;一人当たり面積">
          <a:extLst>
            <a:ext uri="{FF2B5EF4-FFF2-40B4-BE49-F238E27FC236}">
              <a16:creationId xmlns:a16="http://schemas.microsoft.com/office/drawing/2014/main" id="{E321ECF6-54CD-4DEF-B02C-DAEB9E3A600D}"/>
            </a:ext>
          </a:extLst>
        </xdr:cNvPr>
        <xdr:cNvSpPr txBox="1"/>
      </xdr:nvSpPr>
      <xdr:spPr>
        <a:xfrm>
          <a:off x="93917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369" name="n_2aveValue【福祉施設】&#10;一人当たり面積">
          <a:extLst>
            <a:ext uri="{FF2B5EF4-FFF2-40B4-BE49-F238E27FC236}">
              <a16:creationId xmlns:a16="http://schemas.microsoft.com/office/drawing/2014/main" id="{5E8A51E4-DD3C-4111-BFB1-25DBCAE7993C}"/>
            </a:ext>
          </a:extLst>
        </xdr:cNvPr>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107714</xdr:rowOff>
    </xdr:from>
    <xdr:ext cx="469744" cy="259045"/>
    <xdr:sp macro="" textlink="">
      <xdr:nvSpPr>
        <xdr:cNvPr id="370" name="n_3aveValue【福祉施設】&#10;一人当たり面積">
          <a:extLst>
            <a:ext uri="{FF2B5EF4-FFF2-40B4-BE49-F238E27FC236}">
              <a16:creationId xmlns:a16="http://schemas.microsoft.com/office/drawing/2014/main" id="{7BA00EE8-7931-408D-83A9-280AED0F7076}"/>
            </a:ext>
          </a:extLst>
        </xdr:cNvPr>
        <xdr:cNvSpPr txBox="1"/>
      </xdr:nvSpPr>
      <xdr:spPr>
        <a:xfrm>
          <a:off x="7626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1" name="n_4aveValue【福祉施設】&#10;一人当たり面積">
          <a:extLst>
            <a:ext uri="{FF2B5EF4-FFF2-40B4-BE49-F238E27FC236}">
              <a16:creationId xmlns:a16="http://schemas.microsoft.com/office/drawing/2014/main" id="{8F19B65B-7830-4BC0-9722-AA46579F52EC}"/>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32021</xdr:rowOff>
    </xdr:from>
    <xdr:ext cx="469744" cy="259045"/>
    <xdr:sp macro="" textlink="">
      <xdr:nvSpPr>
        <xdr:cNvPr id="372" name="n_1mainValue【福祉施設】&#10;一人当たり面積">
          <a:extLst>
            <a:ext uri="{FF2B5EF4-FFF2-40B4-BE49-F238E27FC236}">
              <a16:creationId xmlns:a16="http://schemas.microsoft.com/office/drawing/2014/main" id="{B6A6537E-B5B0-4558-9421-CD37E0DD802F}"/>
            </a:ext>
          </a:extLst>
        </xdr:cNvPr>
        <xdr:cNvSpPr txBox="1"/>
      </xdr:nvSpPr>
      <xdr:spPr>
        <a:xfrm>
          <a:off x="93917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34307</xdr:rowOff>
    </xdr:from>
    <xdr:ext cx="469744" cy="259045"/>
    <xdr:sp macro="" textlink="">
      <xdr:nvSpPr>
        <xdr:cNvPr id="373" name="n_2mainValue【福祉施設】&#10;一人当たり面積">
          <a:extLst>
            <a:ext uri="{FF2B5EF4-FFF2-40B4-BE49-F238E27FC236}">
              <a16:creationId xmlns:a16="http://schemas.microsoft.com/office/drawing/2014/main" id="{40ACB312-466C-4408-91A5-371F4295237A}"/>
            </a:ext>
          </a:extLst>
        </xdr:cNvPr>
        <xdr:cNvSpPr txBox="1"/>
      </xdr:nvSpPr>
      <xdr:spPr>
        <a:xfrm>
          <a:off x="85154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36592</xdr:rowOff>
    </xdr:from>
    <xdr:ext cx="469744" cy="259045"/>
    <xdr:sp macro="" textlink="">
      <xdr:nvSpPr>
        <xdr:cNvPr id="374" name="n_3mainValue【福祉施設】&#10;一人当たり面積">
          <a:extLst>
            <a:ext uri="{FF2B5EF4-FFF2-40B4-BE49-F238E27FC236}">
              <a16:creationId xmlns:a16="http://schemas.microsoft.com/office/drawing/2014/main" id="{8C7EC7ED-1B9D-42D4-A2C8-40820658B95D}"/>
            </a:ext>
          </a:extLst>
        </xdr:cNvPr>
        <xdr:cNvSpPr txBox="1"/>
      </xdr:nvSpPr>
      <xdr:spPr>
        <a:xfrm>
          <a:off x="76264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38879</xdr:rowOff>
    </xdr:from>
    <xdr:ext cx="469744" cy="259045"/>
    <xdr:sp macro="" textlink="">
      <xdr:nvSpPr>
        <xdr:cNvPr id="375" name="n_4mainValue【福祉施設】&#10;一人当たり面積">
          <a:extLst>
            <a:ext uri="{FF2B5EF4-FFF2-40B4-BE49-F238E27FC236}">
              <a16:creationId xmlns:a16="http://schemas.microsoft.com/office/drawing/2014/main" id="{D6A501B6-DC8B-4FB7-8292-8BA11159D158}"/>
            </a:ext>
          </a:extLst>
        </xdr:cNvPr>
        <xdr:cNvSpPr txBox="1"/>
      </xdr:nvSpPr>
      <xdr:spPr>
        <a:xfrm>
          <a:off x="6737427" y="1461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F80888E6-EC7D-4594-BFBD-1118307A733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66E8988D-E7A5-491A-AE5D-CA88BC2528B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AFCAFB28-8CB3-4AAD-9E15-252092DAFF7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D72C057F-90D9-4CB4-8CA6-4072EB7ED37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154AD6A9-A3B2-41CE-9563-A941F40AF00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2A30EA51-DC26-4BB6-B99D-31DCAA1F49F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2BF9D5DF-D1E5-4F1E-A78F-844917F5EC4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D2599989-1841-4F64-9392-79660E544D4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F3D0A56E-5B7A-46BE-98D4-C8560CCDEE4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3FC6C830-A1E1-4322-BD04-3DFA72321EF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B5D5377C-B968-4B61-A6A5-F0B0A1E301B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BE3C0C36-9824-4154-A126-4AEC0993537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A6CAD762-AD0D-4497-9B75-1DA6836C413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03F4BC12-FFE0-48B6-B6A3-9A8AFED5AC7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66D4CC92-E629-4178-A146-0009E1D0620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EE154CBE-ADAC-4166-A919-9BE8CB2145F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6B8076A4-78A8-46D6-A19C-CFC6EBD7563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03773793-3BCD-49E6-9B34-018DB3A5596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AB784F65-FAAB-41E5-94B8-91B717F650E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B67DFBE7-CDC1-40D9-8EDC-63542454C70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E5FE4881-A98E-4241-801A-3E83AF8DE46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C97BDA66-2E2C-49BC-9BBC-ADF99E2DD94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5890224C-55A1-4619-AE32-FACD8F34363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ECFF42AB-B671-4C83-A793-2752A349799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7D3837E1-1D0C-42E8-A58D-580D904D9C9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1" name="直線コネクタ 400">
          <a:extLst>
            <a:ext uri="{FF2B5EF4-FFF2-40B4-BE49-F238E27FC236}">
              <a16:creationId xmlns:a16="http://schemas.microsoft.com/office/drawing/2014/main" id="{A941F52C-2C9D-4E1C-A159-462DB0D743D5}"/>
            </a:ext>
          </a:extLst>
        </xdr:cNvPr>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3F4901CE-BBF7-4E19-B418-0C37461C2BC4}"/>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3" name="直線コネクタ 402">
          <a:extLst>
            <a:ext uri="{FF2B5EF4-FFF2-40B4-BE49-F238E27FC236}">
              <a16:creationId xmlns:a16="http://schemas.microsoft.com/office/drawing/2014/main" id="{D171AF11-8B24-422D-B2AE-C3EA96464222}"/>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DE1B443B-0ACC-493A-AC3D-59CDDA146FCD}"/>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5" name="直線コネクタ 404">
          <a:extLst>
            <a:ext uri="{FF2B5EF4-FFF2-40B4-BE49-F238E27FC236}">
              <a16:creationId xmlns:a16="http://schemas.microsoft.com/office/drawing/2014/main" id="{2A7DE71A-90D8-4D13-B898-6283871FB41D}"/>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19E7C276-504D-4846-8F5D-08C74DFA8309}"/>
            </a:ext>
          </a:extLst>
        </xdr:cNvPr>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7" name="フローチャート: 判断 406">
          <a:extLst>
            <a:ext uri="{FF2B5EF4-FFF2-40B4-BE49-F238E27FC236}">
              <a16:creationId xmlns:a16="http://schemas.microsoft.com/office/drawing/2014/main" id="{E9EFC493-BC04-4CBD-9FCA-C7ECAD8E7DE6}"/>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A44834BF-1401-40D5-9D06-539413B1261F}"/>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409" name="フローチャート: 判断 408">
          <a:extLst>
            <a:ext uri="{FF2B5EF4-FFF2-40B4-BE49-F238E27FC236}">
              <a16:creationId xmlns:a16="http://schemas.microsoft.com/office/drawing/2014/main" id="{80F6E565-5E5D-4002-8F11-E0027CD44FDA}"/>
            </a:ext>
          </a:extLst>
        </xdr:cNvPr>
        <xdr:cNvSpPr/>
      </xdr:nvSpPr>
      <xdr:spPr>
        <a:xfrm>
          <a:off x="2857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31931</xdr:rowOff>
    </xdr:from>
    <xdr:to>
      <xdr:col>10</xdr:col>
      <xdr:colOff>165100</xdr:colOff>
      <xdr:row>104</xdr:row>
      <xdr:rowOff>133531</xdr:rowOff>
    </xdr:to>
    <xdr:sp macro="" textlink="">
      <xdr:nvSpPr>
        <xdr:cNvPr id="410" name="フローチャート: 判断 409">
          <a:extLst>
            <a:ext uri="{FF2B5EF4-FFF2-40B4-BE49-F238E27FC236}">
              <a16:creationId xmlns:a16="http://schemas.microsoft.com/office/drawing/2014/main" id="{DEF0706B-B804-446C-BB13-9E29EF79BD24}"/>
            </a:ext>
          </a:extLst>
        </xdr:cNvPr>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10705</xdr:rowOff>
    </xdr:from>
    <xdr:to>
      <xdr:col>6</xdr:col>
      <xdr:colOff>38100</xdr:colOff>
      <xdr:row>104</xdr:row>
      <xdr:rowOff>112305</xdr:rowOff>
    </xdr:to>
    <xdr:sp macro="" textlink="">
      <xdr:nvSpPr>
        <xdr:cNvPr id="411" name="フローチャート: 判断 410">
          <a:extLst>
            <a:ext uri="{FF2B5EF4-FFF2-40B4-BE49-F238E27FC236}">
              <a16:creationId xmlns:a16="http://schemas.microsoft.com/office/drawing/2014/main" id="{2B163F69-0B1B-4E65-A8A1-39916BBE408D}"/>
            </a:ext>
          </a:extLst>
        </xdr:cNvPr>
        <xdr:cNvSpPr/>
      </xdr:nvSpPr>
      <xdr:spPr>
        <a:xfrm>
          <a:off x="1079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116FBBAA-8CFA-4F6E-9BD9-1A1B80EE6C1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7892883-DEA8-42E3-95DE-88F3763F1F0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FA403E73-DB99-470B-94CE-AC9379C0758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36A56AE-C94D-4574-8C06-D3C6772C342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B7C5D8F-1D23-434B-A404-C0918CC70B8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156029</xdr:rowOff>
    </xdr:from>
    <xdr:to>
      <xdr:col>24</xdr:col>
      <xdr:colOff>114300</xdr:colOff>
      <xdr:row>106</xdr:row>
      <xdr:rowOff>86179</xdr:rowOff>
    </xdr:to>
    <xdr:sp macro="" textlink="">
      <xdr:nvSpPr>
        <xdr:cNvPr id="417" name="楕円 416">
          <a:extLst>
            <a:ext uri="{FF2B5EF4-FFF2-40B4-BE49-F238E27FC236}">
              <a16:creationId xmlns:a16="http://schemas.microsoft.com/office/drawing/2014/main" id="{F20C22AF-72C9-4384-B254-6BB883C88C35}"/>
            </a:ext>
          </a:extLst>
        </xdr:cNvPr>
        <xdr:cNvSpPr/>
      </xdr:nvSpPr>
      <xdr:spPr>
        <a:xfrm>
          <a:off x="45847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134456</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D4BFE3C4-C683-4C67-8FEE-F269074BD887}"/>
            </a:ext>
          </a:extLst>
        </xdr:cNvPr>
        <xdr:cNvSpPr txBox="1"/>
      </xdr:nvSpPr>
      <xdr:spPr>
        <a:xfrm>
          <a:off x="4673600"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131536</xdr:rowOff>
    </xdr:from>
    <xdr:to>
      <xdr:col>20</xdr:col>
      <xdr:colOff>38100</xdr:colOff>
      <xdr:row>106</xdr:row>
      <xdr:rowOff>61686</xdr:rowOff>
    </xdr:to>
    <xdr:sp macro="" textlink="">
      <xdr:nvSpPr>
        <xdr:cNvPr id="419" name="楕円 418">
          <a:extLst>
            <a:ext uri="{FF2B5EF4-FFF2-40B4-BE49-F238E27FC236}">
              <a16:creationId xmlns:a16="http://schemas.microsoft.com/office/drawing/2014/main" id="{7C2A5138-B78A-4586-B9CA-887FAE4429FE}"/>
            </a:ext>
          </a:extLst>
        </xdr:cNvPr>
        <xdr:cNvSpPr/>
      </xdr:nvSpPr>
      <xdr:spPr>
        <a:xfrm>
          <a:off x="3746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10886</xdr:rowOff>
    </xdr:from>
    <xdr:to>
      <xdr:col>24</xdr:col>
      <xdr:colOff>63500</xdr:colOff>
      <xdr:row>106</xdr:row>
      <xdr:rowOff>35379</xdr:rowOff>
    </xdr:to>
    <xdr:cxnSp macro="">
      <xdr:nvCxnSpPr>
        <xdr:cNvPr id="420" name="直線コネクタ 419">
          <a:extLst>
            <a:ext uri="{FF2B5EF4-FFF2-40B4-BE49-F238E27FC236}">
              <a16:creationId xmlns:a16="http://schemas.microsoft.com/office/drawing/2014/main" id="{303BAF84-0E51-423C-AB09-678C9BAF3ECE}"/>
            </a:ext>
          </a:extLst>
        </xdr:cNvPr>
        <xdr:cNvCxnSpPr/>
      </xdr:nvCxnSpPr>
      <xdr:spPr>
        <a:xfrm>
          <a:off x="3797300" y="1818458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111942</xdr:rowOff>
    </xdr:from>
    <xdr:to>
      <xdr:col>15</xdr:col>
      <xdr:colOff>101600</xdr:colOff>
      <xdr:row>106</xdr:row>
      <xdr:rowOff>42092</xdr:rowOff>
    </xdr:to>
    <xdr:sp macro="" textlink="">
      <xdr:nvSpPr>
        <xdr:cNvPr id="421" name="楕円 420">
          <a:extLst>
            <a:ext uri="{FF2B5EF4-FFF2-40B4-BE49-F238E27FC236}">
              <a16:creationId xmlns:a16="http://schemas.microsoft.com/office/drawing/2014/main" id="{331CE55B-FB43-468D-B2C2-37364DA267AF}"/>
            </a:ext>
          </a:extLst>
        </xdr:cNvPr>
        <xdr:cNvSpPr/>
      </xdr:nvSpPr>
      <xdr:spPr>
        <a:xfrm>
          <a:off x="2857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162742</xdr:rowOff>
    </xdr:from>
    <xdr:to>
      <xdr:col>19</xdr:col>
      <xdr:colOff>177800</xdr:colOff>
      <xdr:row>106</xdr:row>
      <xdr:rowOff>10886</xdr:rowOff>
    </xdr:to>
    <xdr:cxnSp macro="">
      <xdr:nvCxnSpPr>
        <xdr:cNvPr id="422" name="直線コネクタ 421">
          <a:extLst>
            <a:ext uri="{FF2B5EF4-FFF2-40B4-BE49-F238E27FC236}">
              <a16:creationId xmlns:a16="http://schemas.microsoft.com/office/drawing/2014/main" id="{14804958-3ED6-4823-8617-D63ED243CB54}"/>
            </a:ext>
          </a:extLst>
        </xdr:cNvPr>
        <xdr:cNvCxnSpPr/>
      </xdr:nvCxnSpPr>
      <xdr:spPr>
        <a:xfrm>
          <a:off x="2908300" y="1816499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82550</xdr:rowOff>
    </xdr:from>
    <xdr:to>
      <xdr:col>10</xdr:col>
      <xdr:colOff>165100</xdr:colOff>
      <xdr:row>106</xdr:row>
      <xdr:rowOff>12700</xdr:rowOff>
    </xdr:to>
    <xdr:sp macro="" textlink="">
      <xdr:nvSpPr>
        <xdr:cNvPr id="423" name="楕円 422">
          <a:extLst>
            <a:ext uri="{FF2B5EF4-FFF2-40B4-BE49-F238E27FC236}">
              <a16:creationId xmlns:a16="http://schemas.microsoft.com/office/drawing/2014/main" id="{765B9FEE-8C58-4207-8696-A19243CF65BB}"/>
            </a:ext>
          </a:extLst>
        </xdr:cNvPr>
        <xdr:cNvSpPr/>
      </xdr:nvSpPr>
      <xdr:spPr>
        <a:xfrm>
          <a:off x="1968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133350</xdr:rowOff>
    </xdr:from>
    <xdr:to>
      <xdr:col>15</xdr:col>
      <xdr:colOff>50800</xdr:colOff>
      <xdr:row>105</xdr:row>
      <xdr:rowOff>162742</xdr:rowOff>
    </xdr:to>
    <xdr:cxnSp macro="">
      <xdr:nvCxnSpPr>
        <xdr:cNvPr id="424" name="直線コネクタ 423">
          <a:extLst>
            <a:ext uri="{FF2B5EF4-FFF2-40B4-BE49-F238E27FC236}">
              <a16:creationId xmlns:a16="http://schemas.microsoft.com/office/drawing/2014/main" id="{DDCE7B4F-B550-4C82-BAEA-B45CA276B94B}"/>
            </a:ext>
          </a:extLst>
        </xdr:cNvPr>
        <xdr:cNvCxnSpPr/>
      </xdr:nvCxnSpPr>
      <xdr:spPr>
        <a:xfrm>
          <a:off x="2019300" y="1813560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62956</xdr:rowOff>
    </xdr:from>
    <xdr:to>
      <xdr:col>6</xdr:col>
      <xdr:colOff>38100</xdr:colOff>
      <xdr:row>105</xdr:row>
      <xdr:rowOff>164556</xdr:rowOff>
    </xdr:to>
    <xdr:sp macro="" textlink="">
      <xdr:nvSpPr>
        <xdr:cNvPr id="425" name="楕円 424">
          <a:extLst>
            <a:ext uri="{FF2B5EF4-FFF2-40B4-BE49-F238E27FC236}">
              <a16:creationId xmlns:a16="http://schemas.microsoft.com/office/drawing/2014/main" id="{2E2B2F88-35FB-4DDD-B314-B868FE62D83C}"/>
            </a:ext>
          </a:extLst>
        </xdr:cNvPr>
        <xdr:cNvSpPr/>
      </xdr:nvSpPr>
      <xdr:spPr>
        <a:xfrm>
          <a:off x="1079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113756</xdr:rowOff>
    </xdr:from>
    <xdr:to>
      <xdr:col>10</xdr:col>
      <xdr:colOff>114300</xdr:colOff>
      <xdr:row>105</xdr:row>
      <xdr:rowOff>133350</xdr:rowOff>
    </xdr:to>
    <xdr:cxnSp macro="">
      <xdr:nvCxnSpPr>
        <xdr:cNvPr id="426" name="直線コネクタ 425">
          <a:extLst>
            <a:ext uri="{FF2B5EF4-FFF2-40B4-BE49-F238E27FC236}">
              <a16:creationId xmlns:a16="http://schemas.microsoft.com/office/drawing/2014/main" id="{6ADCA228-1C38-4BD5-AB86-F186C0279140}"/>
            </a:ext>
          </a:extLst>
        </xdr:cNvPr>
        <xdr:cNvCxnSpPr/>
      </xdr:nvCxnSpPr>
      <xdr:spPr>
        <a:xfrm>
          <a:off x="1130300" y="181160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7" name="n_1aveValue【市民会館】&#10;有形固定資産減価償却率">
          <a:extLst>
            <a:ext uri="{FF2B5EF4-FFF2-40B4-BE49-F238E27FC236}">
              <a16:creationId xmlns:a16="http://schemas.microsoft.com/office/drawing/2014/main" id="{EDCF7546-1034-4E3D-A188-B11216601CF7}"/>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164754</xdr:rowOff>
    </xdr:from>
    <xdr:ext cx="405111" cy="259045"/>
    <xdr:sp macro="" textlink="">
      <xdr:nvSpPr>
        <xdr:cNvPr id="428" name="n_2aveValue【市民会館】&#10;有形固定資産減価償却率">
          <a:extLst>
            <a:ext uri="{FF2B5EF4-FFF2-40B4-BE49-F238E27FC236}">
              <a16:creationId xmlns:a16="http://schemas.microsoft.com/office/drawing/2014/main" id="{0DB69990-F8BD-43A0-8D12-DD463629F372}"/>
            </a:ext>
          </a:extLst>
        </xdr:cNvPr>
        <xdr:cNvSpPr txBox="1"/>
      </xdr:nvSpPr>
      <xdr:spPr>
        <a:xfrm>
          <a:off x="2705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150058</xdr:rowOff>
    </xdr:from>
    <xdr:ext cx="405111" cy="259045"/>
    <xdr:sp macro="" textlink="">
      <xdr:nvSpPr>
        <xdr:cNvPr id="429" name="n_3aveValue【市民会館】&#10;有形固定資産減価償却率">
          <a:extLst>
            <a:ext uri="{FF2B5EF4-FFF2-40B4-BE49-F238E27FC236}">
              <a16:creationId xmlns:a16="http://schemas.microsoft.com/office/drawing/2014/main" id="{B3E2ED57-BD45-4959-8330-7432C5BA1925}"/>
            </a:ext>
          </a:extLst>
        </xdr:cNvPr>
        <xdr:cNvSpPr txBox="1"/>
      </xdr:nvSpPr>
      <xdr:spPr>
        <a:xfrm>
          <a:off x="1816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128832</xdr:rowOff>
    </xdr:from>
    <xdr:ext cx="405111" cy="259045"/>
    <xdr:sp macro="" textlink="">
      <xdr:nvSpPr>
        <xdr:cNvPr id="430" name="n_4aveValue【市民会館】&#10;有形固定資産減価償却率">
          <a:extLst>
            <a:ext uri="{FF2B5EF4-FFF2-40B4-BE49-F238E27FC236}">
              <a16:creationId xmlns:a16="http://schemas.microsoft.com/office/drawing/2014/main" id="{1395BF44-CF33-4B44-8B85-8F9C493FE1DD}"/>
            </a:ext>
          </a:extLst>
        </xdr:cNvPr>
        <xdr:cNvSpPr txBox="1"/>
      </xdr:nvSpPr>
      <xdr:spPr>
        <a:xfrm>
          <a:off x="927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52813</xdr:rowOff>
    </xdr:from>
    <xdr:ext cx="405111" cy="259045"/>
    <xdr:sp macro="" textlink="">
      <xdr:nvSpPr>
        <xdr:cNvPr id="431" name="n_1mainValue【市民会館】&#10;有形固定資産減価償却率">
          <a:extLst>
            <a:ext uri="{FF2B5EF4-FFF2-40B4-BE49-F238E27FC236}">
              <a16:creationId xmlns:a16="http://schemas.microsoft.com/office/drawing/2014/main" id="{AA56C453-EBBF-403E-9DEC-BA3D53E4E765}"/>
            </a:ext>
          </a:extLst>
        </xdr:cNvPr>
        <xdr:cNvSpPr txBox="1"/>
      </xdr:nvSpPr>
      <xdr:spPr>
        <a:xfrm>
          <a:off x="358204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33219</xdr:rowOff>
    </xdr:from>
    <xdr:ext cx="405111" cy="259045"/>
    <xdr:sp macro="" textlink="">
      <xdr:nvSpPr>
        <xdr:cNvPr id="432" name="n_2mainValue【市民会館】&#10;有形固定資産減価償却率">
          <a:extLst>
            <a:ext uri="{FF2B5EF4-FFF2-40B4-BE49-F238E27FC236}">
              <a16:creationId xmlns:a16="http://schemas.microsoft.com/office/drawing/2014/main" id="{B9DA3C55-7361-48F4-A4E5-07765ECCDFD1}"/>
            </a:ext>
          </a:extLst>
        </xdr:cNvPr>
        <xdr:cNvSpPr txBox="1"/>
      </xdr:nvSpPr>
      <xdr:spPr>
        <a:xfrm>
          <a:off x="27057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3827</xdr:rowOff>
    </xdr:from>
    <xdr:ext cx="405111" cy="259045"/>
    <xdr:sp macro="" textlink="">
      <xdr:nvSpPr>
        <xdr:cNvPr id="433" name="n_3mainValue【市民会館】&#10;有形固定資産減価償却率">
          <a:extLst>
            <a:ext uri="{FF2B5EF4-FFF2-40B4-BE49-F238E27FC236}">
              <a16:creationId xmlns:a16="http://schemas.microsoft.com/office/drawing/2014/main" id="{31916390-2714-4195-B5E1-89FF3118FF6A}"/>
            </a:ext>
          </a:extLst>
        </xdr:cNvPr>
        <xdr:cNvSpPr txBox="1"/>
      </xdr:nvSpPr>
      <xdr:spPr>
        <a:xfrm>
          <a:off x="1816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155683</xdr:rowOff>
    </xdr:from>
    <xdr:ext cx="405111" cy="259045"/>
    <xdr:sp macro="" textlink="">
      <xdr:nvSpPr>
        <xdr:cNvPr id="434" name="n_4mainValue【市民会館】&#10;有形固定資産減価償却率">
          <a:extLst>
            <a:ext uri="{FF2B5EF4-FFF2-40B4-BE49-F238E27FC236}">
              <a16:creationId xmlns:a16="http://schemas.microsoft.com/office/drawing/2014/main" id="{81D55CB1-96E6-4ACE-9E48-FFC4A8738B51}"/>
            </a:ext>
          </a:extLst>
        </xdr:cNvPr>
        <xdr:cNvSpPr txBox="1"/>
      </xdr:nvSpPr>
      <xdr:spPr>
        <a:xfrm>
          <a:off x="9277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8DED47B0-650E-45B4-8FA0-F93A48E941B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CD028745-6435-431E-BB93-BD9201BE66D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8F0258A0-0050-42A0-B173-6B622C09B2A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E388AF8B-D247-44FF-99AA-87BD7CC39B9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86B86FBF-CCBC-4CA3-BAF0-4E8D00370D8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32BB14CC-CF49-4359-8DB2-E383DF9F4E4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FF04C119-5C6F-4479-96AE-9C088E1CC27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C6695F78-CC33-4DA5-9CCC-54BEA14039E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89A0388D-FEF3-4E06-B37F-502022F7D62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30A7AF42-963E-4A84-8E27-4CD9FB776AD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4FEF3D0F-615C-423B-8258-4B6B9D94D57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EC539640-7673-49CF-8A5A-CE53CB75016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CA918D23-AB37-4D7A-8992-F27C88BBCE7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43C0E1C6-6C36-4387-A9CA-46325A2099E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2CF5E7BD-7256-4114-885E-5DD103EB69D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4AF8FF79-918D-4695-85A6-03598D6CF4F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3AFD933B-81F9-4D1B-90DC-7D239788EDD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88375767-05F6-42B7-8A40-04A389280982}"/>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C3B20AC2-C5E9-478E-9981-4E6574FA138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3CF968CB-917F-40C7-A957-1FBCF316F18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17FB09AE-F387-49F0-B8D3-15DE16FC4C9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B185C1E1-DA6D-4ACA-BBF0-B727E265537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A3ECA7E6-CBAA-4A28-B240-C76EA93BB55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458" name="直線コネクタ 457">
          <a:extLst>
            <a:ext uri="{FF2B5EF4-FFF2-40B4-BE49-F238E27FC236}">
              <a16:creationId xmlns:a16="http://schemas.microsoft.com/office/drawing/2014/main" id="{D8665F81-FB35-49F6-ABBD-497B31A4A0E7}"/>
            </a:ext>
          </a:extLst>
        </xdr:cNvPr>
        <xdr:cNvCxnSpPr/>
      </xdr:nvCxnSpPr>
      <xdr:spPr>
        <a:xfrm flipV="1">
          <a:off x="10476865" y="17146905"/>
          <a:ext cx="0" cy="149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9" name="【市民会館】&#10;一人当たり面積最小値テキスト">
          <a:extLst>
            <a:ext uri="{FF2B5EF4-FFF2-40B4-BE49-F238E27FC236}">
              <a16:creationId xmlns:a16="http://schemas.microsoft.com/office/drawing/2014/main" id="{E9E4851D-AABE-40E6-9388-130AD38789DD}"/>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0" name="直線コネクタ 459">
          <a:extLst>
            <a:ext uri="{FF2B5EF4-FFF2-40B4-BE49-F238E27FC236}">
              <a16:creationId xmlns:a16="http://schemas.microsoft.com/office/drawing/2014/main" id="{2F7B1408-B75F-40E8-B003-B6C138468DBD}"/>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461" name="【市民会館】&#10;一人当たり面積最大値テキスト">
          <a:extLst>
            <a:ext uri="{FF2B5EF4-FFF2-40B4-BE49-F238E27FC236}">
              <a16:creationId xmlns:a16="http://schemas.microsoft.com/office/drawing/2014/main" id="{796F9856-B318-4CA3-81AC-FC8029EE7983}"/>
            </a:ext>
          </a:extLst>
        </xdr:cNvPr>
        <xdr:cNvSpPr txBox="1"/>
      </xdr:nvSpPr>
      <xdr:spPr>
        <a:xfrm>
          <a:off x="10515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462" name="直線コネクタ 461">
          <a:extLst>
            <a:ext uri="{FF2B5EF4-FFF2-40B4-BE49-F238E27FC236}">
              <a16:creationId xmlns:a16="http://schemas.microsoft.com/office/drawing/2014/main" id="{F03FF10B-FF17-41CA-ABE4-6931306E2739}"/>
            </a:ext>
          </a:extLst>
        </xdr:cNvPr>
        <xdr:cNvCxnSpPr/>
      </xdr:nvCxnSpPr>
      <xdr:spPr>
        <a:xfrm>
          <a:off x="10388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36213</xdr:rowOff>
    </xdr:from>
    <xdr:ext cx="469744" cy="259045"/>
    <xdr:sp macro="" textlink="">
      <xdr:nvSpPr>
        <xdr:cNvPr id="463" name="【市民会館】&#10;一人当たり面積平均値テキスト">
          <a:extLst>
            <a:ext uri="{FF2B5EF4-FFF2-40B4-BE49-F238E27FC236}">
              <a16:creationId xmlns:a16="http://schemas.microsoft.com/office/drawing/2014/main" id="{178F3874-9B16-4FC3-BD80-5BAD46AB8E12}"/>
            </a:ext>
          </a:extLst>
        </xdr:cNvPr>
        <xdr:cNvSpPr txBox="1"/>
      </xdr:nvSpPr>
      <xdr:spPr>
        <a:xfrm>
          <a:off x="10515600" y="18209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64" name="フローチャート: 判断 463">
          <a:extLst>
            <a:ext uri="{FF2B5EF4-FFF2-40B4-BE49-F238E27FC236}">
              <a16:creationId xmlns:a16="http://schemas.microsoft.com/office/drawing/2014/main" id="{DC273DE6-ADC2-4197-B5B0-118C78E7B70B}"/>
            </a:ext>
          </a:extLst>
        </xdr:cNvPr>
        <xdr:cNvSpPr/>
      </xdr:nvSpPr>
      <xdr:spPr>
        <a:xfrm>
          <a:off x="104267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5" name="フローチャート: 判断 464">
          <a:extLst>
            <a:ext uri="{FF2B5EF4-FFF2-40B4-BE49-F238E27FC236}">
              <a16:creationId xmlns:a16="http://schemas.microsoft.com/office/drawing/2014/main" id="{C3814870-FB7C-4298-977D-4B76757EF1E6}"/>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466" name="フローチャート: 判断 465">
          <a:extLst>
            <a:ext uri="{FF2B5EF4-FFF2-40B4-BE49-F238E27FC236}">
              <a16:creationId xmlns:a16="http://schemas.microsoft.com/office/drawing/2014/main" id="{ABDA01FF-3BDA-432E-BFF5-55CC5D7A9781}"/>
            </a:ext>
          </a:extLst>
        </xdr:cNvPr>
        <xdr:cNvSpPr/>
      </xdr:nvSpPr>
      <xdr:spPr>
        <a:xfrm>
          <a:off x="8699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67" name="フローチャート: 判断 466">
          <a:extLst>
            <a:ext uri="{FF2B5EF4-FFF2-40B4-BE49-F238E27FC236}">
              <a16:creationId xmlns:a16="http://schemas.microsoft.com/office/drawing/2014/main" id="{0138FFC0-6C0A-428C-AEB4-153F0D676832}"/>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113030</xdr:rowOff>
    </xdr:from>
    <xdr:to>
      <xdr:col>36</xdr:col>
      <xdr:colOff>165100</xdr:colOff>
      <xdr:row>107</xdr:row>
      <xdr:rowOff>43180</xdr:rowOff>
    </xdr:to>
    <xdr:sp macro="" textlink="">
      <xdr:nvSpPr>
        <xdr:cNvPr id="468" name="フローチャート: 判断 467">
          <a:extLst>
            <a:ext uri="{FF2B5EF4-FFF2-40B4-BE49-F238E27FC236}">
              <a16:creationId xmlns:a16="http://schemas.microsoft.com/office/drawing/2014/main" id="{EA654B8A-80B7-4A66-AE0F-131C04A46ED2}"/>
            </a:ext>
          </a:extLst>
        </xdr:cNvPr>
        <xdr:cNvSpPr/>
      </xdr:nvSpPr>
      <xdr:spPr>
        <a:xfrm>
          <a:off x="6921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55ED6B0-E787-4C40-99E7-1055C1A28E4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53EC7FED-C205-4C5A-910B-86264A205E6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A6A93867-5393-4198-A387-A2DC5B48044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487F423-455A-490B-BDC4-3132232FA4E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3353F87-95A2-416F-8CC9-75B400E3D7B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133986</xdr:rowOff>
    </xdr:from>
    <xdr:to>
      <xdr:col>55</xdr:col>
      <xdr:colOff>50800</xdr:colOff>
      <xdr:row>106</xdr:row>
      <xdr:rowOff>64136</xdr:rowOff>
    </xdr:to>
    <xdr:sp macro="" textlink="">
      <xdr:nvSpPr>
        <xdr:cNvPr id="474" name="楕円 473">
          <a:extLst>
            <a:ext uri="{FF2B5EF4-FFF2-40B4-BE49-F238E27FC236}">
              <a16:creationId xmlns:a16="http://schemas.microsoft.com/office/drawing/2014/main" id="{CE044A99-402E-48A3-A919-FF403C1CDC45}"/>
            </a:ext>
          </a:extLst>
        </xdr:cNvPr>
        <xdr:cNvSpPr/>
      </xdr:nvSpPr>
      <xdr:spPr>
        <a:xfrm>
          <a:off x="10426700" y="181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156863</xdr:rowOff>
    </xdr:from>
    <xdr:ext cx="469744" cy="259045"/>
    <xdr:sp macro="" textlink="">
      <xdr:nvSpPr>
        <xdr:cNvPr id="475" name="【市民会館】&#10;一人当たり面積該当値テキスト">
          <a:extLst>
            <a:ext uri="{FF2B5EF4-FFF2-40B4-BE49-F238E27FC236}">
              <a16:creationId xmlns:a16="http://schemas.microsoft.com/office/drawing/2014/main" id="{46CC8540-81FA-446C-9F2B-EF138C4D14B6}"/>
            </a:ext>
          </a:extLst>
        </xdr:cNvPr>
        <xdr:cNvSpPr txBox="1"/>
      </xdr:nvSpPr>
      <xdr:spPr>
        <a:xfrm>
          <a:off x="10515600" y="1798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139700</xdr:rowOff>
    </xdr:from>
    <xdr:to>
      <xdr:col>50</xdr:col>
      <xdr:colOff>165100</xdr:colOff>
      <xdr:row>106</xdr:row>
      <xdr:rowOff>69850</xdr:rowOff>
    </xdr:to>
    <xdr:sp macro="" textlink="">
      <xdr:nvSpPr>
        <xdr:cNvPr id="476" name="楕円 475">
          <a:extLst>
            <a:ext uri="{FF2B5EF4-FFF2-40B4-BE49-F238E27FC236}">
              <a16:creationId xmlns:a16="http://schemas.microsoft.com/office/drawing/2014/main" id="{1AD9D158-680E-48F1-AF80-3CA10D0162F7}"/>
            </a:ext>
          </a:extLst>
        </xdr:cNvPr>
        <xdr:cNvSpPr/>
      </xdr:nvSpPr>
      <xdr:spPr>
        <a:xfrm>
          <a:off x="9588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13336</xdr:rowOff>
    </xdr:from>
    <xdr:to>
      <xdr:col>55</xdr:col>
      <xdr:colOff>0</xdr:colOff>
      <xdr:row>106</xdr:row>
      <xdr:rowOff>19050</xdr:rowOff>
    </xdr:to>
    <xdr:cxnSp macro="">
      <xdr:nvCxnSpPr>
        <xdr:cNvPr id="477" name="直線コネクタ 476">
          <a:extLst>
            <a:ext uri="{FF2B5EF4-FFF2-40B4-BE49-F238E27FC236}">
              <a16:creationId xmlns:a16="http://schemas.microsoft.com/office/drawing/2014/main" id="{740FE577-C934-47E7-B60C-B313B5A5D8EF}"/>
            </a:ext>
          </a:extLst>
        </xdr:cNvPr>
        <xdr:cNvCxnSpPr/>
      </xdr:nvCxnSpPr>
      <xdr:spPr>
        <a:xfrm flipV="1">
          <a:off x="9639300" y="1818703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147320</xdr:rowOff>
    </xdr:from>
    <xdr:to>
      <xdr:col>46</xdr:col>
      <xdr:colOff>38100</xdr:colOff>
      <xdr:row>106</xdr:row>
      <xdr:rowOff>77470</xdr:rowOff>
    </xdr:to>
    <xdr:sp macro="" textlink="">
      <xdr:nvSpPr>
        <xdr:cNvPr id="478" name="楕円 477">
          <a:extLst>
            <a:ext uri="{FF2B5EF4-FFF2-40B4-BE49-F238E27FC236}">
              <a16:creationId xmlns:a16="http://schemas.microsoft.com/office/drawing/2014/main" id="{5E6567D2-F1DF-4D4F-8FC0-AC43C42EBBAD}"/>
            </a:ext>
          </a:extLst>
        </xdr:cNvPr>
        <xdr:cNvSpPr/>
      </xdr:nvSpPr>
      <xdr:spPr>
        <a:xfrm>
          <a:off x="8699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19050</xdr:rowOff>
    </xdr:from>
    <xdr:to>
      <xdr:col>50</xdr:col>
      <xdr:colOff>114300</xdr:colOff>
      <xdr:row>106</xdr:row>
      <xdr:rowOff>26670</xdr:rowOff>
    </xdr:to>
    <xdr:cxnSp macro="">
      <xdr:nvCxnSpPr>
        <xdr:cNvPr id="479" name="直線コネクタ 478">
          <a:extLst>
            <a:ext uri="{FF2B5EF4-FFF2-40B4-BE49-F238E27FC236}">
              <a16:creationId xmlns:a16="http://schemas.microsoft.com/office/drawing/2014/main" id="{32AC2CC5-65A8-4F76-B954-AD567754693B}"/>
            </a:ext>
          </a:extLst>
        </xdr:cNvPr>
        <xdr:cNvCxnSpPr/>
      </xdr:nvCxnSpPr>
      <xdr:spPr>
        <a:xfrm flipV="1">
          <a:off x="8750300" y="181927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153036</xdr:rowOff>
    </xdr:from>
    <xdr:to>
      <xdr:col>41</xdr:col>
      <xdr:colOff>101600</xdr:colOff>
      <xdr:row>106</xdr:row>
      <xdr:rowOff>83186</xdr:rowOff>
    </xdr:to>
    <xdr:sp macro="" textlink="">
      <xdr:nvSpPr>
        <xdr:cNvPr id="480" name="楕円 479">
          <a:extLst>
            <a:ext uri="{FF2B5EF4-FFF2-40B4-BE49-F238E27FC236}">
              <a16:creationId xmlns:a16="http://schemas.microsoft.com/office/drawing/2014/main" id="{1D9DD548-1CB9-4609-AB52-FB60388ACC50}"/>
            </a:ext>
          </a:extLst>
        </xdr:cNvPr>
        <xdr:cNvSpPr/>
      </xdr:nvSpPr>
      <xdr:spPr>
        <a:xfrm>
          <a:off x="7810500" y="181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26670</xdr:rowOff>
    </xdr:from>
    <xdr:to>
      <xdr:col>45</xdr:col>
      <xdr:colOff>177800</xdr:colOff>
      <xdr:row>106</xdr:row>
      <xdr:rowOff>32386</xdr:rowOff>
    </xdr:to>
    <xdr:cxnSp macro="">
      <xdr:nvCxnSpPr>
        <xdr:cNvPr id="481" name="直線コネクタ 480">
          <a:extLst>
            <a:ext uri="{FF2B5EF4-FFF2-40B4-BE49-F238E27FC236}">
              <a16:creationId xmlns:a16="http://schemas.microsoft.com/office/drawing/2014/main" id="{5E5321E0-578C-40C6-8421-0A5D39A50297}"/>
            </a:ext>
          </a:extLst>
        </xdr:cNvPr>
        <xdr:cNvCxnSpPr/>
      </xdr:nvCxnSpPr>
      <xdr:spPr>
        <a:xfrm flipV="1">
          <a:off x="7861300" y="182003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156845</xdr:rowOff>
    </xdr:from>
    <xdr:to>
      <xdr:col>36</xdr:col>
      <xdr:colOff>165100</xdr:colOff>
      <xdr:row>106</xdr:row>
      <xdr:rowOff>86995</xdr:rowOff>
    </xdr:to>
    <xdr:sp macro="" textlink="">
      <xdr:nvSpPr>
        <xdr:cNvPr id="482" name="楕円 481">
          <a:extLst>
            <a:ext uri="{FF2B5EF4-FFF2-40B4-BE49-F238E27FC236}">
              <a16:creationId xmlns:a16="http://schemas.microsoft.com/office/drawing/2014/main" id="{6F03F512-E011-4C63-9C3E-EF959494A89B}"/>
            </a:ext>
          </a:extLst>
        </xdr:cNvPr>
        <xdr:cNvSpPr/>
      </xdr:nvSpPr>
      <xdr:spPr>
        <a:xfrm>
          <a:off x="692150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32386</xdr:rowOff>
    </xdr:from>
    <xdr:to>
      <xdr:col>41</xdr:col>
      <xdr:colOff>50800</xdr:colOff>
      <xdr:row>106</xdr:row>
      <xdr:rowOff>36195</xdr:rowOff>
    </xdr:to>
    <xdr:cxnSp macro="">
      <xdr:nvCxnSpPr>
        <xdr:cNvPr id="483" name="直線コネクタ 482">
          <a:extLst>
            <a:ext uri="{FF2B5EF4-FFF2-40B4-BE49-F238E27FC236}">
              <a16:creationId xmlns:a16="http://schemas.microsoft.com/office/drawing/2014/main" id="{1EFCB8D5-DB43-43A1-9E87-EEBBA02C7B10}"/>
            </a:ext>
          </a:extLst>
        </xdr:cNvPr>
        <xdr:cNvCxnSpPr/>
      </xdr:nvCxnSpPr>
      <xdr:spPr>
        <a:xfrm flipV="1">
          <a:off x="6972300" y="1820608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4" name="n_1aveValue【市民会館】&#10;一人当たり面積">
          <a:extLst>
            <a:ext uri="{FF2B5EF4-FFF2-40B4-BE49-F238E27FC236}">
              <a16:creationId xmlns:a16="http://schemas.microsoft.com/office/drawing/2014/main" id="{E7026790-1D47-43BB-86D4-E46746C8720B}"/>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11447</xdr:rowOff>
    </xdr:from>
    <xdr:ext cx="469744" cy="259045"/>
    <xdr:sp macro="" textlink="">
      <xdr:nvSpPr>
        <xdr:cNvPr id="485" name="n_2aveValue【市民会館】&#10;一人当たり面積">
          <a:extLst>
            <a:ext uri="{FF2B5EF4-FFF2-40B4-BE49-F238E27FC236}">
              <a16:creationId xmlns:a16="http://schemas.microsoft.com/office/drawing/2014/main" id="{295E7253-A2CA-4198-91E0-1C505C793C95}"/>
            </a:ext>
          </a:extLst>
        </xdr:cNvPr>
        <xdr:cNvSpPr txBox="1"/>
      </xdr:nvSpPr>
      <xdr:spPr>
        <a:xfrm>
          <a:off x="8515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486" name="n_3aveValue【市民会館】&#10;一人当たり面積">
          <a:extLst>
            <a:ext uri="{FF2B5EF4-FFF2-40B4-BE49-F238E27FC236}">
              <a16:creationId xmlns:a16="http://schemas.microsoft.com/office/drawing/2014/main" id="{85C2FBDF-F3B9-4523-B975-F68137A1DAF5}"/>
            </a:ext>
          </a:extLst>
        </xdr:cNvPr>
        <xdr:cNvSpPr txBox="1"/>
      </xdr:nvSpPr>
      <xdr:spPr>
        <a:xfrm>
          <a:off x="7626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34307</xdr:rowOff>
    </xdr:from>
    <xdr:ext cx="469744" cy="259045"/>
    <xdr:sp macro="" textlink="">
      <xdr:nvSpPr>
        <xdr:cNvPr id="487" name="n_4aveValue【市民会館】&#10;一人当たり面積">
          <a:extLst>
            <a:ext uri="{FF2B5EF4-FFF2-40B4-BE49-F238E27FC236}">
              <a16:creationId xmlns:a16="http://schemas.microsoft.com/office/drawing/2014/main" id="{4D02A6C5-C722-4C1B-856B-32940448D08E}"/>
            </a:ext>
          </a:extLst>
        </xdr:cNvPr>
        <xdr:cNvSpPr txBox="1"/>
      </xdr:nvSpPr>
      <xdr:spPr>
        <a:xfrm>
          <a:off x="6737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86377</xdr:rowOff>
    </xdr:from>
    <xdr:ext cx="469744" cy="259045"/>
    <xdr:sp macro="" textlink="">
      <xdr:nvSpPr>
        <xdr:cNvPr id="488" name="n_1mainValue【市民会館】&#10;一人当たり面積">
          <a:extLst>
            <a:ext uri="{FF2B5EF4-FFF2-40B4-BE49-F238E27FC236}">
              <a16:creationId xmlns:a16="http://schemas.microsoft.com/office/drawing/2014/main" id="{753DE1F6-AC2F-4883-A8D6-A3862F5AA733}"/>
            </a:ext>
          </a:extLst>
        </xdr:cNvPr>
        <xdr:cNvSpPr txBox="1"/>
      </xdr:nvSpPr>
      <xdr:spPr>
        <a:xfrm>
          <a:off x="9391727" y="179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93997</xdr:rowOff>
    </xdr:from>
    <xdr:ext cx="469744" cy="259045"/>
    <xdr:sp macro="" textlink="">
      <xdr:nvSpPr>
        <xdr:cNvPr id="489" name="n_2mainValue【市民会館】&#10;一人当たり面積">
          <a:extLst>
            <a:ext uri="{FF2B5EF4-FFF2-40B4-BE49-F238E27FC236}">
              <a16:creationId xmlns:a16="http://schemas.microsoft.com/office/drawing/2014/main" id="{8F3CFF6D-F17C-451D-BFDF-6AF11B3669B0}"/>
            </a:ext>
          </a:extLst>
        </xdr:cNvPr>
        <xdr:cNvSpPr txBox="1"/>
      </xdr:nvSpPr>
      <xdr:spPr>
        <a:xfrm>
          <a:off x="8515427" y="179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99713</xdr:rowOff>
    </xdr:from>
    <xdr:ext cx="469744" cy="259045"/>
    <xdr:sp macro="" textlink="">
      <xdr:nvSpPr>
        <xdr:cNvPr id="490" name="n_3mainValue【市民会館】&#10;一人当たり面積">
          <a:extLst>
            <a:ext uri="{FF2B5EF4-FFF2-40B4-BE49-F238E27FC236}">
              <a16:creationId xmlns:a16="http://schemas.microsoft.com/office/drawing/2014/main" id="{05E85C95-D6F6-49AC-BABC-45DF0F6B0DBD}"/>
            </a:ext>
          </a:extLst>
        </xdr:cNvPr>
        <xdr:cNvSpPr txBox="1"/>
      </xdr:nvSpPr>
      <xdr:spPr>
        <a:xfrm>
          <a:off x="7626427" y="1793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103522</xdr:rowOff>
    </xdr:from>
    <xdr:ext cx="469744" cy="259045"/>
    <xdr:sp macro="" textlink="">
      <xdr:nvSpPr>
        <xdr:cNvPr id="491" name="n_4mainValue【市民会館】&#10;一人当たり面積">
          <a:extLst>
            <a:ext uri="{FF2B5EF4-FFF2-40B4-BE49-F238E27FC236}">
              <a16:creationId xmlns:a16="http://schemas.microsoft.com/office/drawing/2014/main" id="{E4086B96-0F0F-4D75-8D75-465AD95990B8}"/>
            </a:ext>
          </a:extLst>
        </xdr:cNvPr>
        <xdr:cNvSpPr txBox="1"/>
      </xdr:nvSpPr>
      <xdr:spPr>
        <a:xfrm>
          <a:off x="6737427" y="1793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454A26ED-8D56-4408-93F2-7573FD18336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1FE1E163-C0BE-4D58-915E-E8DD55ED0FD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83A71517-ED8E-4577-8F54-AA912231391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88EA93B2-E994-41CC-AC32-EF618BD4BC5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0CE5E4C9-177D-43EA-8893-AE44E29109F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9FEA79A7-6F53-4526-9E90-96157BD9223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B6601C75-8CD7-449B-9AD0-43CE6B465ED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124F36CB-6CCB-4E7D-95C4-A10C5D8A1C3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25675ED4-C930-4271-8C22-13CCAB9678E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5F40CF48-F3D1-462D-A94B-421E1479AA9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2572A318-8E90-4971-A3B5-E1B8F00C15B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A888DFBB-954F-4468-AA0C-5B148CB0D05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68AB8805-AAB0-44C5-B64A-2DCB34579BB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53FF192F-09F5-49E8-B0CC-11F518B25E2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805338E3-7505-44A0-93D6-02AEE1F3D6D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E5CC42A1-7DC2-4CDF-931C-F5B22B37DDF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D120083A-EE55-4B3F-B88B-18E47807EB2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2B65F095-AA80-4EFF-A77D-B0740FBAA5E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A4987642-7E33-42B0-B644-823EAE56180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D8D526E2-2D81-4AF3-8D7A-E5F0255D5F7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049EBDF2-222E-4534-BF4F-463D3170EB0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2CC45AF8-074E-404E-ADBA-383B63F063A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F4846BF9-425E-46D1-909D-66513C39C88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12052BDF-BDB5-4C4F-9AF4-0653880FF27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E2AF72B4-E30F-44CF-8BAB-B6DEA5DD88A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517" name="直線コネクタ 516">
          <a:extLst>
            <a:ext uri="{FF2B5EF4-FFF2-40B4-BE49-F238E27FC236}">
              <a16:creationId xmlns:a16="http://schemas.microsoft.com/office/drawing/2014/main" id="{EA59027C-FFC4-43D0-9244-C2609B434C4D}"/>
            </a:ext>
          </a:extLst>
        </xdr:cNvPr>
        <xdr:cNvCxnSpPr/>
      </xdr:nvCxnSpPr>
      <xdr:spPr>
        <a:xfrm flipV="1">
          <a:off x="16318864" y="586631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212386D5-A184-4CB6-99FB-848EB20CDAF2}"/>
            </a:ext>
          </a:extLst>
        </xdr:cNvPr>
        <xdr:cNvSpPr txBox="1"/>
      </xdr:nvSpPr>
      <xdr:spPr>
        <a:xfrm>
          <a:off x="16357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519" name="直線コネクタ 518">
          <a:extLst>
            <a:ext uri="{FF2B5EF4-FFF2-40B4-BE49-F238E27FC236}">
              <a16:creationId xmlns:a16="http://schemas.microsoft.com/office/drawing/2014/main" id="{F55185CA-E9EF-4131-A13B-A9DF2349542F}"/>
            </a:ext>
          </a:extLst>
        </xdr:cNvPr>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4DD98F71-8014-49B6-8D97-49CB823109E3}"/>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21" name="直線コネクタ 520">
          <a:extLst>
            <a:ext uri="{FF2B5EF4-FFF2-40B4-BE49-F238E27FC236}">
              <a16:creationId xmlns:a16="http://schemas.microsoft.com/office/drawing/2014/main" id="{A9436815-76E1-4086-9AEE-86BF2E07EB43}"/>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3652DC72-93C6-4909-A3EA-4AB8BEA37DA2}"/>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23" name="フローチャート: 判断 522">
          <a:extLst>
            <a:ext uri="{FF2B5EF4-FFF2-40B4-BE49-F238E27FC236}">
              <a16:creationId xmlns:a16="http://schemas.microsoft.com/office/drawing/2014/main" id="{92339018-E7F3-4F3E-8017-CE4CE761D651}"/>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a:extLst>
            <a:ext uri="{FF2B5EF4-FFF2-40B4-BE49-F238E27FC236}">
              <a16:creationId xmlns:a16="http://schemas.microsoft.com/office/drawing/2014/main" id="{C43A53DA-BD99-4A61-83A1-38D922010991}"/>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5" name="フローチャート: 判断 524">
          <a:extLst>
            <a:ext uri="{FF2B5EF4-FFF2-40B4-BE49-F238E27FC236}">
              <a16:creationId xmlns:a16="http://schemas.microsoft.com/office/drawing/2014/main" id="{09F5C75B-FB3A-46E4-98CA-8A5FF7A40829}"/>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6" name="フローチャート: 判断 525">
          <a:extLst>
            <a:ext uri="{FF2B5EF4-FFF2-40B4-BE49-F238E27FC236}">
              <a16:creationId xmlns:a16="http://schemas.microsoft.com/office/drawing/2014/main" id="{555E8D09-5DA6-42C6-869E-2721C5AB2EAF}"/>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527" name="フローチャート: 判断 526">
          <a:extLst>
            <a:ext uri="{FF2B5EF4-FFF2-40B4-BE49-F238E27FC236}">
              <a16:creationId xmlns:a16="http://schemas.microsoft.com/office/drawing/2014/main" id="{4C531766-8DC6-4EAA-B28B-294B81C396A9}"/>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196D0E28-E3AA-4B00-91CA-8DA1351EE24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A9A3BFAF-04FE-4003-A428-2973BDCFB1B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6C75A01-8F62-4CD4-9D2E-44294B309DA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7CB1BA92-8A1A-43E6-8BCE-A62B28E06F3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A17A979C-DF77-4041-BAD2-3CA26B381CE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10704</xdr:rowOff>
    </xdr:from>
    <xdr:to>
      <xdr:col>85</xdr:col>
      <xdr:colOff>177800</xdr:colOff>
      <xdr:row>36</xdr:row>
      <xdr:rowOff>112304</xdr:rowOff>
    </xdr:to>
    <xdr:sp macro="" textlink="">
      <xdr:nvSpPr>
        <xdr:cNvPr id="533" name="楕円 532">
          <a:extLst>
            <a:ext uri="{FF2B5EF4-FFF2-40B4-BE49-F238E27FC236}">
              <a16:creationId xmlns:a16="http://schemas.microsoft.com/office/drawing/2014/main" id="{9703B122-3BAB-4F22-B887-8A3DF94BB5DD}"/>
            </a:ext>
          </a:extLst>
        </xdr:cNvPr>
        <xdr:cNvSpPr/>
      </xdr:nvSpPr>
      <xdr:spPr>
        <a:xfrm>
          <a:off x="16268700" y="61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33581</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6D936FBD-8707-4D7E-A431-6EAC61D0EFDC}"/>
            </a:ext>
          </a:extLst>
        </xdr:cNvPr>
        <xdr:cNvSpPr txBox="1"/>
      </xdr:nvSpPr>
      <xdr:spPr>
        <a:xfrm>
          <a:off x="16357600"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116840</xdr:rowOff>
    </xdr:from>
    <xdr:to>
      <xdr:col>81</xdr:col>
      <xdr:colOff>101600</xdr:colOff>
      <xdr:row>36</xdr:row>
      <xdr:rowOff>46990</xdr:rowOff>
    </xdr:to>
    <xdr:sp macro="" textlink="">
      <xdr:nvSpPr>
        <xdr:cNvPr id="535" name="楕円 534">
          <a:extLst>
            <a:ext uri="{FF2B5EF4-FFF2-40B4-BE49-F238E27FC236}">
              <a16:creationId xmlns:a16="http://schemas.microsoft.com/office/drawing/2014/main" id="{0BB67759-7428-4CCC-BD3E-257B9F822A0D}"/>
            </a:ext>
          </a:extLst>
        </xdr:cNvPr>
        <xdr:cNvSpPr/>
      </xdr:nvSpPr>
      <xdr:spPr>
        <a:xfrm>
          <a:off x="15430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167640</xdr:rowOff>
    </xdr:from>
    <xdr:to>
      <xdr:col>85</xdr:col>
      <xdr:colOff>127000</xdr:colOff>
      <xdr:row>36</xdr:row>
      <xdr:rowOff>61504</xdr:rowOff>
    </xdr:to>
    <xdr:cxnSp macro="">
      <xdr:nvCxnSpPr>
        <xdr:cNvPr id="536" name="直線コネクタ 535">
          <a:extLst>
            <a:ext uri="{FF2B5EF4-FFF2-40B4-BE49-F238E27FC236}">
              <a16:creationId xmlns:a16="http://schemas.microsoft.com/office/drawing/2014/main" id="{BF5477AA-D801-4E19-8BF6-EA59C8FB2B15}"/>
            </a:ext>
          </a:extLst>
        </xdr:cNvPr>
        <xdr:cNvCxnSpPr/>
      </xdr:nvCxnSpPr>
      <xdr:spPr>
        <a:xfrm>
          <a:off x="15481300" y="616839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53158</xdr:rowOff>
    </xdr:from>
    <xdr:to>
      <xdr:col>76</xdr:col>
      <xdr:colOff>165100</xdr:colOff>
      <xdr:row>35</xdr:row>
      <xdr:rowOff>154758</xdr:rowOff>
    </xdr:to>
    <xdr:sp macro="" textlink="">
      <xdr:nvSpPr>
        <xdr:cNvPr id="537" name="楕円 536">
          <a:extLst>
            <a:ext uri="{FF2B5EF4-FFF2-40B4-BE49-F238E27FC236}">
              <a16:creationId xmlns:a16="http://schemas.microsoft.com/office/drawing/2014/main" id="{E0BBF4FA-0BBD-49B0-85B2-41F9DB0CBB44}"/>
            </a:ext>
          </a:extLst>
        </xdr:cNvPr>
        <xdr:cNvSpPr/>
      </xdr:nvSpPr>
      <xdr:spPr>
        <a:xfrm>
          <a:off x="14541500" y="605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103958</xdr:rowOff>
    </xdr:from>
    <xdr:to>
      <xdr:col>81</xdr:col>
      <xdr:colOff>50800</xdr:colOff>
      <xdr:row>35</xdr:row>
      <xdr:rowOff>167640</xdr:rowOff>
    </xdr:to>
    <xdr:cxnSp macro="">
      <xdr:nvCxnSpPr>
        <xdr:cNvPr id="538" name="直線コネクタ 537">
          <a:extLst>
            <a:ext uri="{FF2B5EF4-FFF2-40B4-BE49-F238E27FC236}">
              <a16:creationId xmlns:a16="http://schemas.microsoft.com/office/drawing/2014/main" id="{FDFA867C-EB22-4B0B-8AA1-0884CFCF7067}"/>
            </a:ext>
          </a:extLst>
        </xdr:cNvPr>
        <xdr:cNvCxnSpPr/>
      </xdr:nvCxnSpPr>
      <xdr:spPr>
        <a:xfrm>
          <a:off x="14592300" y="6104708"/>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156028</xdr:rowOff>
    </xdr:from>
    <xdr:to>
      <xdr:col>72</xdr:col>
      <xdr:colOff>38100</xdr:colOff>
      <xdr:row>35</xdr:row>
      <xdr:rowOff>86178</xdr:rowOff>
    </xdr:to>
    <xdr:sp macro="" textlink="">
      <xdr:nvSpPr>
        <xdr:cNvPr id="539" name="楕円 538">
          <a:extLst>
            <a:ext uri="{FF2B5EF4-FFF2-40B4-BE49-F238E27FC236}">
              <a16:creationId xmlns:a16="http://schemas.microsoft.com/office/drawing/2014/main" id="{32757D92-0F1A-4AF6-9A47-8A6BF5F3BBB1}"/>
            </a:ext>
          </a:extLst>
        </xdr:cNvPr>
        <xdr:cNvSpPr/>
      </xdr:nvSpPr>
      <xdr:spPr>
        <a:xfrm>
          <a:off x="13652500" y="59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35378</xdr:rowOff>
    </xdr:from>
    <xdr:to>
      <xdr:col>76</xdr:col>
      <xdr:colOff>114300</xdr:colOff>
      <xdr:row>35</xdr:row>
      <xdr:rowOff>103958</xdr:rowOff>
    </xdr:to>
    <xdr:cxnSp macro="">
      <xdr:nvCxnSpPr>
        <xdr:cNvPr id="540" name="直線コネクタ 539">
          <a:extLst>
            <a:ext uri="{FF2B5EF4-FFF2-40B4-BE49-F238E27FC236}">
              <a16:creationId xmlns:a16="http://schemas.microsoft.com/office/drawing/2014/main" id="{E124F5F3-3BC4-480E-9551-FFD98F04B11F}"/>
            </a:ext>
          </a:extLst>
        </xdr:cNvPr>
        <xdr:cNvCxnSpPr/>
      </xdr:nvCxnSpPr>
      <xdr:spPr>
        <a:xfrm>
          <a:off x="13703300" y="60361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80917</xdr:rowOff>
    </xdr:from>
    <xdr:to>
      <xdr:col>67</xdr:col>
      <xdr:colOff>101600</xdr:colOff>
      <xdr:row>35</xdr:row>
      <xdr:rowOff>11067</xdr:rowOff>
    </xdr:to>
    <xdr:sp macro="" textlink="">
      <xdr:nvSpPr>
        <xdr:cNvPr id="541" name="楕円 540">
          <a:extLst>
            <a:ext uri="{FF2B5EF4-FFF2-40B4-BE49-F238E27FC236}">
              <a16:creationId xmlns:a16="http://schemas.microsoft.com/office/drawing/2014/main" id="{1F78316A-7322-4769-A1C5-53CA89A99BC8}"/>
            </a:ext>
          </a:extLst>
        </xdr:cNvPr>
        <xdr:cNvSpPr/>
      </xdr:nvSpPr>
      <xdr:spPr>
        <a:xfrm>
          <a:off x="12763500" y="591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131717</xdr:rowOff>
    </xdr:from>
    <xdr:to>
      <xdr:col>71</xdr:col>
      <xdr:colOff>177800</xdr:colOff>
      <xdr:row>35</xdr:row>
      <xdr:rowOff>35378</xdr:rowOff>
    </xdr:to>
    <xdr:cxnSp macro="">
      <xdr:nvCxnSpPr>
        <xdr:cNvPr id="542" name="直線コネクタ 541">
          <a:extLst>
            <a:ext uri="{FF2B5EF4-FFF2-40B4-BE49-F238E27FC236}">
              <a16:creationId xmlns:a16="http://schemas.microsoft.com/office/drawing/2014/main" id="{822A7794-B8E9-4E37-B0D4-0365BD54B31D}"/>
            </a:ext>
          </a:extLst>
        </xdr:cNvPr>
        <xdr:cNvCxnSpPr/>
      </xdr:nvCxnSpPr>
      <xdr:spPr>
        <a:xfrm>
          <a:off x="12814300" y="5961017"/>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C0B3504B-574F-419A-9ADB-04980E348AAD}"/>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3C24CD29-2E60-478C-8B07-3C547E163190}"/>
            </a:ext>
          </a:extLst>
        </xdr:cNvPr>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1D65946A-72FA-49F9-9FC6-A82FE31A8F08}"/>
            </a:ext>
          </a:extLst>
        </xdr:cNvPr>
        <xdr:cNvSpPr txBox="1"/>
      </xdr:nvSpPr>
      <xdr:spPr>
        <a:xfrm>
          <a:off x="13500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78D8ECD7-E893-4A8D-9E50-10B4F95CC5F7}"/>
            </a:ext>
          </a:extLst>
        </xdr:cNvPr>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63517</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B2EF10FE-83CD-47B1-B4B3-8113D617C6F0}"/>
            </a:ext>
          </a:extLst>
        </xdr:cNvPr>
        <xdr:cNvSpPr txBox="1"/>
      </xdr:nvSpPr>
      <xdr:spPr>
        <a:xfrm>
          <a:off x="15266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171285</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7F556797-8E3C-45DD-9892-7F9590099AC8}"/>
            </a:ext>
          </a:extLst>
        </xdr:cNvPr>
        <xdr:cNvSpPr txBox="1"/>
      </xdr:nvSpPr>
      <xdr:spPr>
        <a:xfrm>
          <a:off x="14389744" y="582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102705</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DDCC50AC-4147-4D39-8911-EAA286E8E686}"/>
            </a:ext>
          </a:extLst>
        </xdr:cNvPr>
        <xdr:cNvSpPr txBox="1"/>
      </xdr:nvSpPr>
      <xdr:spPr>
        <a:xfrm>
          <a:off x="13500744" y="576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27594</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A38A2DC7-3090-4469-BE2E-02E4530D3CE7}"/>
            </a:ext>
          </a:extLst>
        </xdr:cNvPr>
        <xdr:cNvSpPr txBox="1"/>
      </xdr:nvSpPr>
      <xdr:spPr>
        <a:xfrm>
          <a:off x="12611744" y="568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0B24B497-2F0C-4EFA-AD85-409CC0A0B43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80DD047A-B075-406A-9322-5171DDA58C3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FAD31E8F-DE29-476A-A54B-ABFC1C64BE3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0A826E36-67A7-4A0A-AC0E-A268D68A964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67121ED7-D86F-4039-B0D9-3AD1415DBFD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08CD18CA-180B-4C3F-A75F-8F0B9E9CE7D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6585FE6F-E052-499A-88CE-75BF72D04ED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DB631DF3-028E-4F8B-B249-C77E7B09067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64661AF7-BE8B-449D-9163-8B3D95A5713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4B057090-F8C7-4E21-AD7A-DD6BD929C05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A441923A-776D-4CEE-8392-0EC7CA6CB42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2" name="テキスト ボックス 561">
          <a:extLst>
            <a:ext uri="{FF2B5EF4-FFF2-40B4-BE49-F238E27FC236}">
              <a16:creationId xmlns:a16="http://schemas.microsoft.com/office/drawing/2014/main" id="{E6FC09C4-FD26-4BD5-8898-623ABA4EC42A}"/>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B22AED9B-9155-4FBB-957E-3C1E01EDA66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4" name="テキスト ボックス 563">
          <a:extLst>
            <a:ext uri="{FF2B5EF4-FFF2-40B4-BE49-F238E27FC236}">
              <a16:creationId xmlns:a16="http://schemas.microsoft.com/office/drawing/2014/main" id="{92DBB254-6362-4575-B74F-75991C55206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8962A3E0-BFB8-46BB-82D1-2FB90282FD4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a:extLst>
            <a:ext uri="{FF2B5EF4-FFF2-40B4-BE49-F238E27FC236}">
              <a16:creationId xmlns:a16="http://schemas.microsoft.com/office/drawing/2014/main" id="{C1A823C6-B8AC-4FA0-A375-F21D31EBC49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3039216D-C4CC-4DC3-B777-AE124D56042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8" name="テキスト ボックス 567">
          <a:extLst>
            <a:ext uri="{FF2B5EF4-FFF2-40B4-BE49-F238E27FC236}">
              <a16:creationId xmlns:a16="http://schemas.microsoft.com/office/drawing/2014/main" id="{CD9D76BE-7C31-47CF-A67C-A4990641E3CE}"/>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15965600-3B0A-47DA-8FE5-5D58332B42A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a:extLst>
            <a:ext uri="{FF2B5EF4-FFF2-40B4-BE49-F238E27FC236}">
              <a16:creationId xmlns:a16="http://schemas.microsoft.com/office/drawing/2014/main" id="{971A808A-029B-4443-9BBB-8ED1B11CCEE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317B9EA7-62E5-4B96-B4C3-7BC4F208D59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799DB271-B2FF-4504-9ADD-9A4F9420954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F56F4B42-C226-4F8B-A3C9-0F937077678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574" name="直線コネクタ 573">
          <a:extLst>
            <a:ext uri="{FF2B5EF4-FFF2-40B4-BE49-F238E27FC236}">
              <a16:creationId xmlns:a16="http://schemas.microsoft.com/office/drawing/2014/main" id="{61DCFF87-2FDF-425D-A7E0-4CC23F4E750C}"/>
            </a:ext>
          </a:extLst>
        </xdr:cNvPr>
        <xdr:cNvCxnSpPr/>
      </xdr:nvCxnSpPr>
      <xdr:spPr>
        <a:xfrm flipV="1">
          <a:off x="22160864" y="5955498"/>
          <a:ext cx="0" cy="12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575" name="【一般廃棄物処理施設】&#10;一人当たり有形固定資産（償却資産）額最小値テキスト">
          <a:extLst>
            <a:ext uri="{FF2B5EF4-FFF2-40B4-BE49-F238E27FC236}">
              <a16:creationId xmlns:a16="http://schemas.microsoft.com/office/drawing/2014/main" id="{D1398CE1-1ED1-4ECC-8E90-A498862B8979}"/>
            </a:ext>
          </a:extLst>
        </xdr:cNvPr>
        <xdr:cNvSpPr txBox="1"/>
      </xdr:nvSpPr>
      <xdr:spPr>
        <a:xfrm>
          <a:off x="22199600" y="7242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576" name="直線コネクタ 575">
          <a:extLst>
            <a:ext uri="{FF2B5EF4-FFF2-40B4-BE49-F238E27FC236}">
              <a16:creationId xmlns:a16="http://schemas.microsoft.com/office/drawing/2014/main" id="{11ADE380-C4B1-426B-8C28-EA98C1440ECE}"/>
            </a:ext>
          </a:extLst>
        </xdr:cNvPr>
        <xdr:cNvCxnSpPr/>
      </xdr:nvCxnSpPr>
      <xdr:spPr>
        <a:xfrm>
          <a:off x="22072600" y="72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F4E0EEED-5EF3-4AA2-9D57-98D4DEDD5828}"/>
            </a:ext>
          </a:extLst>
        </xdr:cNvPr>
        <xdr:cNvSpPr txBox="1"/>
      </xdr:nvSpPr>
      <xdr:spPr>
        <a:xfrm>
          <a:off x="22199600" y="57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578" name="直線コネクタ 577">
          <a:extLst>
            <a:ext uri="{FF2B5EF4-FFF2-40B4-BE49-F238E27FC236}">
              <a16:creationId xmlns:a16="http://schemas.microsoft.com/office/drawing/2014/main" id="{608F05E9-6C1F-47A6-BFC9-17A9C659C1E0}"/>
            </a:ext>
          </a:extLst>
        </xdr:cNvPr>
        <xdr:cNvCxnSpPr/>
      </xdr:nvCxnSpPr>
      <xdr:spPr>
        <a:xfrm>
          <a:off x="22072600" y="595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63251</xdr:rowOff>
    </xdr:from>
    <xdr:ext cx="599010" cy="259045"/>
    <xdr:sp macro="" textlink="">
      <xdr:nvSpPr>
        <xdr:cNvPr id="579" name="【一般廃棄物処理施設】&#10;一人当たり有形固定資産（償却資産）額平均値テキスト">
          <a:extLst>
            <a:ext uri="{FF2B5EF4-FFF2-40B4-BE49-F238E27FC236}">
              <a16:creationId xmlns:a16="http://schemas.microsoft.com/office/drawing/2014/main" id="{706CA4B4-C50B-44E1-938C-8103151C3A5E}"/>
            </a:ext>
          </a:extLst>
        </xdr:cNvPr>
        <xdr:cNvSpPr txBox="1"/>
      </xdr:nvSpPr>
      <xdr:spPr>
        <a:xfrm>
          <a:off x="22199600" y="6578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580" name="フローチャート: 判断 579">
          <a:extLst>
            <a:ext uri="{FF2B5EF4-FFF2-40B4-BE49-F238E27FC236}">
              <a16:creationId xmlns:a16="http://schemas.microsoft.com/office/drawing/2014/main" id="{99C3A746-5BB3-4699-8487-16206CE5C57A}"/>
            </a:ext>
          </a:extLst>
        </xdr:cNvPr>
        <xdr:cNvSpPr/>
      </xdr:nvSpPr>
      <xdr:spPr>
        <a:xfrm>
          <a:off x="22110700" y="6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581" name="フローチャート: 判断 580">
          <a:extLst>
            <a:ext uri="{FF2B5EF4-FFF2-40B4-BE49-F238E27FC236}">
              <a16:creationId xmlns:a16="http://schemas.microsoft.com/office/drawing/2014/main" id="{32573B29-6DEC-48D4-91CA-3174F825A038}"/>
            </a:ext>
          </a:extLst>
        </xdr:cNvPr>
        <xdr:cNvSpPr/>
      </xdr:nvSpPr>
      <xdr:spPr>
        <a:xfrm>
          <a:off x="21272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64502</xdr:rowOff>
    </xdr:from>
    <xdr:to>
      <xdr:col>107</xdr:col>
      <xdr:colOff>101600</xdr:colOff>
      <xdr:row>39</xdr:row>
      <xdr:rowOff>166102</xdr:rowOff>
    </xdr:to>
    <xdr:sp macro="" textlink="">
      <xdr:nvSpPr>
        <xdr:cNvPr id="582" name="フローチャート: 判断 581">
          <a:extLst>
            <a:ext uri="{FF2B5EF4-FFF2-40B4-BE49-F238E27FC236}">
              <a16:creationId xmlns:a16="http://schemas.microsoft.com/office/drawing/2014/main" id="{5A131808-2DDA-4118-A335-C13572C520BC}"/>
            </a:ext>
          </a:extLst>
        </xdr:cNvPr>
        <xdr:cNvSpPr/>
      </xdr:nvSpPr>
      <xdr:spPr>
        <a:xfrm>
          <a:off x="20383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75692</xdr:rowOff>
    </xdr:from>
    <xdr:to>
      <xdr:col>102</xdr:col>
      <xdr:colOff>165100</xdr:colOff>
      <xdr:row>40</xdr:row>
      <xdr:rowOff>5842</xdr:rowOff>
    </xdr:to>
    <xdr:sp macro="" textlink="">
      <xdr:nvSpPr>
        <xdr:cNvPr id="583" name="フローチャート: 判断 582">
          <a:extLst>
            <a:ext uri="{FF2B5EF4-FFF2-40B4-BE49-F238E27FC236}">
              <a16:creationId xmlns:a16="http://schemas.microsoft.com/office/drawing/2014/main" id="{77C972C2-568C-4B5B-B851-42ABFE0AC65E}"/>
            </a:ext>
          </a:extLst>
        </xdr:cNvPr>
        <xdr:cNvSpPr/>
      </xdr:nvSpPr>
      <xdr:spPr>
        <a:xfrm>
          <a:off x="19494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89972</xdr:rowOff>
    </xdr:from>
    <xdr:to>
      <xdr:col>98</xdr:col>
      <xdr:colOff>38100</xdr:colOff>
      <xdr:row>40</xdr:row>
      <xdr:rowOff>20122</xdr:rowOff>
    </xdr:to>
    <xdr:sp macro="" textlink="">
      <xdr:nvSpPr>
        <xdr:cNvPr id="584" name="フローチャート: 判断 583">
          <a:extLst>
            <a:ext uri="{FF2B5EF4-FFF2-40B4-BE49-F238E27FC236}">
              <a16:creationId xmlns:a16="http://schemas.microsoft.com/office/drawing/2014/main" id="{EFBFBB50-592D-4096-B114-15678E293A09}"/>
            </a:ext>
          </a:extLst>
        </xdr:cNvPr>
        <xdr:cNvSpPr/>
      </xdr:nvSpPr>
      <xdr:spPr>
        <a:xfrm>
          <a:off x="18605500" y="677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CA9D6708-74D0-4B79-924E-333C49CDF45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CD1ADA99-6F42-4A4C-BE61-EC15A84DAD7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54A556CE-B5C7-4579-B6AE-0B461767BF8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194B4DD0-E54E-4036-8248-44F1E91DA31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559F6408-BA99-4CAB-BA6B-182CCCCD483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122189</xdr:rowOff>
    </xdr:from>
    <xdr:to>
      <xdr:col>116</xdr:col>
      <xdr:colOff>114300</xdr:colOff>
      <xdr:row>40</xdr:row>
      <xdr:rowOff>52339</xdr:rowOff>
    </xdr:to>
    <xdr:sp macro="" textlink="">
      <xdr:nvSpPr>
        <xdr:cNvPr id="590" name="楕円 589">
          <a:extLst>
            <a:ext uri="{FF2B5EF4-FFF2-40B4-BE49-F238E27FC236}">
              <a16:creationId xmlns:a16="http://schemas.microsoft.com/office/drawing/2014/main" id="{870D885E-1E2D-4C1C-8F7B-80BC976971C7}"/>
            </a:ext>
          </a:extLst>
        </xdr:cNvPr>
        <xdr:cNvSpPr/>
      </xdr:nvSpPr>
      <xdr:spPr>
        <a:xfrm>
          <a:off x="22110700" y="680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100616</xdr:rowOff>
    </xdr:from>
    <xdr:ext cx="534377" cy="259045"/>
    <xdr:sp macro="" textlink="">
      <xdr:nvSpPr>
        <xdr:cNvPr id="591" name="【一般廃棄物処理施設】&#10;一人当たり有形固定資産（償却資産）額該当値テキスト">
          <a:extLst>
            <a:ext uri="{FF2B5EF4-FFF2-40B4-BE49-F238E27FC236}">
              <a16:creationId xmlns:a16="http://schemas.microsoft.com/office/drawing/2014/main" id="{297D94FF-2B1F-439F-AF78-B10EB80D62B0}"/>
            </a:ext>
          </a:extLst>
        </xdr:cNvPr>
        <xdr:cNvSpPr txBox="1"/>
      </xdr:nvSpPr>
      <xdr:spPr>
        <a:xfrm>
          <a:off x="22199600" y="678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128548</xdr:rowOff>
    </xdr:from>
    <xdr:to>
      <xdr:col>112</xdr:col>
      <xdr:colOff>38100</xdr:colOff>
      <xdr:row>40</xdr:row>
      <xdr:rowOff>58698</xdr:rowOff>
    </xdr:to>
    <xdr:sp macro="" textlink="">
      <xdr:nvSpPr>
        <xdr:cNvPr id="592" name="楕円 591">
          <a:extLst>
            <a:ext uri="{FF2B5EF4-FFF2-40B4-BE49-F238E27FC236}">
              <a16:creationId xmlns:a16="http://schemas.microsoft.com/office/drawing/2014/main" id="{41A7854B-37FB-4930-A211-1E0B7CF8DBED}"/>
            </a:ext>
          </a:extLst>
        </xdr:cNvPr>
        <xdr:cNvSpPr/>
      </xdr:nvSpPr>
      <xdr:spPr>
        <a:xfrm>
          <a:off x="21272500" y="681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1539</xdr:rowOff>
    </xdr:from>
    <xdr:to>
      <xdr:col>116</xdr:col>
      <xdr:colOff>63500</xdr:colOff>
      <xdr:row>40</xdr:row>
      <xdr:rowOff>7898</xdr:rowOff>
    </xdr:to>
    <xdr:cxnSp macro="">
      <xdr:nvCxnSpPr>
        <xdr:cNvPr id="593" name="直線コネクタ 592">
          <a:extLst>
            <a:ext uri="{FF2B5EF4-FFF2-40B4-BE49-F238E27FC236}">
              <a16:creationId xmlns:a16="http://schemas.microsoft.com/office/drawing/2014/main" id="{B7955F05-022A-4F16-B6CC-D7D382FD917F}"/>
            </a:ext>
          </a:extLst>
        </xdr:cNvPr>
        <xdr:cNvCxnSpPr/>
      </xdr:nvCxnSpPr>
      <xdr:spPr>
        <a:xfrm flipV="1">
          <a:off x="21323300" y="6859539"/>
          <a:ext cx="838200" cy="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132541</xdr:rowOff>
    </xdr:from>
    <xdr:to>
      <xdr:col>107</xdr:col>
      <xdr:colOff>101600</xdr:colOff>
      <xdr:row>40</xdr:row>
      <xdr:rowOff>62691</xdr:rowOff>
    </xdr:to>
    <xdr:sp macro="" textlink="">
      <xdr:nvSpPr>
        <xdr:cNvPr id="594" name="楕円 593">
          <a:extLst>
            <a:ext uri="{FF2B5EF4-FFF2-40B4-BE49-F238E27FC236}">
              <a16:creationId xmlns:a16="http://schemas.microsoft.com/office/drawing/2014/main" id="{76BDDE3A-C5A2-41DC-93A9-6F65AD007C27}"/>
            </a:ext>
          </a:extLst>
        </xdr:cNvPr>
        <xdr:cNvSpPr/>
      </xdr:nvSpPr>
      <xdr:spPr>
        <a:xfrm>
          <a:off x="20383500" y="681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7898</xdr:rowOff>
    </xdr:from>
    <xdr:to>
      <xdr:col>111</xdr:col>
      <xdr:colOff>177800</xdr:colOff>
      <xdr:row>40</xdr:row>
      <xdr:rowOff>11891</xdr:rowOff>
    </xdr:to>
    <xdr:cxnSp macro="">
      <xdr:nvCxnSpPr>
        <xdr:cNvPr id="595" name="直線コネクタ 594">
          <a:extLst>
            <a:ext uri="{FF2B5EF4-FFF2-40B4-BE49-F238E27FC236}">
              <a16:creationId xmlns:a16="http://schemas.microsoft.com/office/drawing/2014/main" id="{CB888EC2-95A2-49D4-954C-F86BEE60CE1C}"/>
            </a:ext>
          </a:extLst>
        </xdr:cNvPr>
        <xdr:cNvCxnSpPr/>
      </xdr:nvCxnSpPr>
      <xdr:spPr>
        <a:xfrm flipV="1">
          <a:off x="20434300" y="6865898"/>
          <a:ext cx="889000" cy="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145133</xdr:rowOff>
    </xdr:from>
    <xdr:to>
      <xdr:col>102</xdr:col>
      <xdr:colOff>165100</xdr:colOff>
      <xdr:row>40</xdr:row>
      <xdr:rowOff>75283</xdr:rowOff>
    </xdr:to>
    <xdr:sp macro="" textlink="">
      <xdr:nvSpPr>
        <xdr:cNvPr id="596" name="楕円 595">
          <a:extLst>
            <a:ext uri="{FF2B5EF4-FFF2-40B4-BE49-F238E27FC236}">
              <a16:creationId xmlns:a16="http://schemas.microsoft.com/office/drawing/2014/main" id="{EBF9077D-CE39-45B0-99C8-CD568043041F}"/>
            </a:ext>
          </a:extLst>
        </xdr:cNvPr>
        <xdr:cNvSpPr/>
      </xdr:nvSpPr>
      <xdr:spPr>
        <a:xfrm>
          <a:off x="19494500" y="683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11891</xdr:rowOff>
    </xdr:from>
    <xdr:to>
      <xdr:col>107</xdr:col>
      <xdr:colOff>50800</xdr:colOff>
      <xdr:row>40</xdr:row>
      <xdr:rowOff>24483</xdr:rowOff>
    </xdr:to>
    <xdr:cxnSp macro="">
      <xdr:nvCxnSpPr>
        <xdr:cNvPr id="597" name="直線コネクタ 596">
          <a:extLst>
            <a:ext uri="{FF2B5EF4-FFF2-40B4-BE49-F238E27FC236}">
              <a16:creationId xmlns:a16="http://schemas.microsoft.com/office/drawing/2014/main" id="{07B296F3-24BD-40AC-ABEF-F278D8C525B9}"/>
            </a:ext>
          </a:extLst>
        </xdr:cNvPr>
        <xdr:cNvCxnSpPr/>
      </xdr:nvCxnSpPr>
      <xdr:spPr>
        <a:xfrm flipV="1">
          <a:off x="19545300" y="6869891"/>
          <a:ext cx="889000" cy="1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148455</xdr:rowOff>
    </xdr:from>
    <xdr:to>
      <xdr:col>98</xdr:col>
      <xdr:colOff>38100</xdr:colOff>
      <xdr:row>40</xdr:row>
      <xdr:rowOff>78605</xdr:rowOff>
    </xdr:to>
    <xdr:sp macro="" textlink="">
      <xdr:nvSpPr>
        <xdr:cNvPr id="598" name="楕円 597">
          <a:extLst>
            <a:ext uri="{FF2B5EF4-FFF2-40B4-BE49-F238E27FC236}">
              <a16:creationId xmlns:a16="http://schemas.microsoft.com/office/drawing/2014/main" id="{42171DCA-10FB-45C7-8C97-3C36C1B04624}"/>
            </a:ext>
          </a:extLst>
        </xdr:cNvPr>
        <xdr:cNvSpPr/>
      </xdr:nvSpPr>
      <xdr:spPr>
        <a:xfrm>
          <a:off x="18605500" y="683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24483</xdr:rowOff>
    </xdr:from>
    <xdr:to>
      <xdr:col>102</xdr:col>
      <xdr:colOff>114300</xdr:colOff>
      <xdr:row>40</xdr:row>
      <xdr:rowOff>27805</xdr:rowOff>
    </xdr:to>
    <xdr:cxnSp macro="">
      <xdr:nvCxnSpPr>
        <xdr:cNvPr id="599" name="直線コネクタ 598">
          <a:extLst>
            <a:ext uri="{FF2B5EF4-FFF2-40B4-BE49-F238E27FC236}">
              <a16:creationId xmlns:a16="http://schemas.microsoft.com/office/drawing/2014/main" id="{7716F11E-C31E-4FF4-A950-00FD445C2C19}"/>
            </a:ext>
          </a:extLst>
        </xdr:cNvPr>
        <xdr:cNvCxnSpPr/>
      </xdr:nvCxnSpPr>
      <xdr:spPr>
        <a:xfrm flipV="1">
          <a:off x="18656300" y="6882483"/>
          <a:ext cx="889000" cy="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2995</xdr:rowOff>
    </xdr:from>
    <xdr:ext cx="599010" cy="259045"/>
    <xdr:sp macro="" textlink="">
      <xdr:nvSpPr>
        <xdr:cNvPr id="600" name="n_1aveValue【一般廃棄物処理施設】&#10;一人当たり有形固定資産（償却資産）額">
          <a:extLst>
            <a:ext uri="{FF2B5EF4-FFF2-40B4-BE49-F238E27FC236}">
              <a16:creationId xmlns:a16="http://schemas.microsoft.com/office/drawing/2014/main" id="{3AB59C42-0E8C-4AC7-9AF0-7476F15554A5}"/>
            </a:ext>
          </a:extLst>
        </xdr:cNvPr>
        <xdr:cNvSpPr txBox="1"/>
      </xdr:nvSpPr>
      <xdr:spPr>
        <a:xfrm>
          <a:off x="210110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11179</xdr:rowOff>
    </xdr:from>
    <xdr:ext cx="599010" cy="259045"/>
    <xdr:sp macro="" textlink="">
      <xdr:nvSpPr>
        <xdr:cNvPr id="601" name="n_2aveValue【一般廃棄物処理施設】&#10;一人当たり有形固定資産（償却資産）額">
          <a:extLst>
            <a:ext uri="{FF2B5EF4-FFF2-40B4-BE49-F238E27FC236}">
              <a16:creationId xmlns:a16="http://schemas.microsoft.com/office/drawing/2014/main" id="{B7BFA2FE-26E9-4695-8CCC-EE8FD2D55129}"/>
            </a:ext>
          </a:extLst>
        </xdr:cNvPr>
        <xdr:cNvSpPr txBox="1"/>
      </xdr:nvSpPr>
      <xdr:spPr>
        <a:xfrm>
          <a:off x="20134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22369</xdr:rowOff>
    </xdr:from>
    <xdr:ext cx="599010" cy="259045"/>
    <xdr:sp macro="" textlink="">
      <xdr:nvSpPr>
        <xdr:cNvPr id="602" name="n_3aveValue【一般廃棄物処理施設】&#10;一人当たり有形固定資産（償却資産）額">
          <a:extLst>
            <a:ext uri="{FF2B5EF4-FFF2-40B4-BE49-F238E27FC236}">
              <a16:creationId xmlns:a16="http://schemas.microsoft.com/office/drawing/2014/main" id="{8D5ED27A-809C-4FA6-8BE8-98F245CC1C70}"/>
            </a:ext>
          </a:extLst>
        </xdr:cNvPr>
        <xdr:cNvSpPr txBox="1"/>
      </xdr:nvSpPr>
      <xdr:spPr>
        <a:xfrm>
          <a:off x="19245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36649</xdr:rowOff>
    </xdr:from>
    <xdr:ext cx="599010" cy="259045"/>
    <xdr:sp macro="" textlink="">
      <xdr:nvSpPr>
        <xdr:cNvPr id="603" name="n_4aveValue【一般廃棄物処理施設】&#10;一人当たり有形固定資産（償却資産）額">
          <a:extLst>
            <a:ext uri="{FF2B5EF4-FFF2-40B4-BE49-F238E27FC236}">
              <a16:creationId xmlns:a16="http://schemas.microsoft.com/office/drawing/2014/main" id="{9325D8BE-FF38-49B2-BB39-C2B1F7E41F8F}"/>
            </a:ext>
          </a:extLst>
        </xdr:cNvPr>
        <xdr:cNvSpPr txBox="1"/>
      </xdr:nvSpPr>
      <xdr:spPr>
        <a:xfrm>
          <a:off x="18356795" y="655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49825</xdr:rowOff>
    </xdr:from>
    <xdr:ext cx="534377" cy="259045"/>
    <xdr:sp macro="" textlink="">
      <xdr:nvSpPr>
        <xdr:cNvPr id="604" name="n_1mainValue【一般廃棄物処理施設】&#10;一人当たり有形固定資産（償却資産）額">
          <a:extLst>
            <a:ext uri="{FF2B5EF4-FFF2-40B4-BE49-F238E27FC236}">
              <a16:creationId xmlns:a16="http://schemas.microsoft.com/office/drawing/2014/main" id="{9664FCF5-7347-4B12-9946-E524C2D15468}"/>
            </a:ext>
          </a:extLst>
        </xdr:cNvPr>
        <xdr:cNvSpPr txBox="1"/>
      </xdr:nvSpPr>
      <xdr:spPr>
        <a:xfrm>
          <a:off x="21043411" y="690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53818</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id="{7B281354-B49F-4868-AAE1-5AC1BEF5BAAA}"/>
            </a:ext>
          </a:extLst>
        </xdr:cNvPr>
        <xdr:cNvSpPr txBox="1"/>
      </xdr:nvSpPr>
      <xdr:spPr>
        <a:xfrm>
          <a:off x="20167111" y="691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66410</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02CE84F9-1D67-4BB0-AF78-F852D7711214}"/>
            </a:ext>
          </a:extLst>
        </xdr:cNvPr>
        <xdr:cNvSpPr txBox="1"/>
      </xdr:nvSpPr>
      <xdr:spPr>
        <a:xfrm>
          <a:off x="19278111" y="692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69732</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159AC6F1-34DC-47CC-A03D-B232F37D02AD}"/>
            </a:ext>
          </a:extLst>
        </xdr:cNvPr>
        <xdr:cNvSpPr txBox="1"/>
      </xdr:nvSpPr>
      <xdr:spPr>
        <a:xfrm>
          <a:off x="18389111" y="692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E01FF8C5-DEEF-4C01-81E3-55626431674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BE172A12-0000-4D15-BFCA-D82D0E8326A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5E6B3ED5-F729-40D3-A20F-24079738571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4D4FCAB8-8C18-49C9-B89A-8CDA40CF00B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E0C80692-1503-45A8-AE05-0302923132F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B157696F-2D13-4613-AE49-854FB5B5C5F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DE2E96DB-B149-4001-B0CF-99D2298ADB4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2E0C28C9-1AF5-4AA0-8A78-187E23DCA81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B69551CD-250B-49EE-A4D9-EFA9ACD66C2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862B9697-6E27-44E4-9279-8AB949D99FE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71F209EE-7C28-482D-9BBE-3BCE06857D8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542CE0D7-59CB-43DE-8CA7-82A5BC43A19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id="{643F2D75-0FC8-4B95-B571-AD576F60EC9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D2736905-887F-4142-868F-F32B2D5AF19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a:extLst>
            <a:ext uri="{FF2B5EF4-FFF2-40B4-BE49-F238E27FC236}">
              <a16:creationId xmlns:a16="http://schemas.microsoft.com/office/drawing/2014/main" id="{4B8DD5AF-FF51-4A51-B3CF-FB3E23CF3AC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065E3D6F-1E94-460A-8954-5799574BF65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a:extLst>
            <a:ext uri="{FF2B5EF4-FFF2-40B4-BE49-F238E27FC236}">
              <a16:creationId xmlns:a16="http://schemas.microsoft.com/office/drawing/2014/main" id="{D4DF4949-CC22-4E65-B7A8-A3328AE2B20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EFC447C9-4C90-4DDC-8DC5-E7AF77116F6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a:extLst>
            <a:ext uri="{FF2B5EF4-FFF2-40B4-BE49-F238E27FC236}">
              <a16:creationId xmlns:a16="http://schemas.microsoft.com/office/drawing/2014/main" id="{1992A93A-A40D-4F3A-A5B8-270A47DE174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2547DC1C-DF1A-45DE-BA51-947FE2FAFE9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a:extLst>
            <a:ext uri="{FF2B5EF4-FFF2-40B4-BE49-F238E27FC236}">
              <a16:creationId xmlns:a16="http://schemas.microsoft.com/office/drawing/2014/main" id="{6508EBA1-1CC6-49D6-B76C-28F446C7F3B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7019F4DA-00DF-4898-8BDB-9802A694853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F1C4BCD3-5B69-45E2-BFA3-4449186BA52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518F5DBC-2665-4AB2-896F-A7BD3C1B613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632" name="直線コネクタ 631">
          <a:extLst>
            <a:ext uri="{FF2B5EF4-FFF2-40B4-BE49-F238E27FC236}">
              <a16:creationId xmlns:a16="http://schemas.microsoft.com/office/drawing/2014/main" id="{6512E593-857D-47E2-984D-D56DC1ADA788}"/>
            </a:ext>
          </a:extLst>
        </xdr:cNvPr>
        <xdr:cNvCxnSpPr/>
      </xdr:nvCxnSpPr>
      <xdr:spPr>
        <a:xfrm flipV="1">
          <a:off x="16318864"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3" name="【保健センター・保健所】&#10;有形固定資産減価償却率最小値テキスト">
          <a:extLst>
            <a:ext uri="{FF2B5EF4-FFF2-40B4-BE49-F238E27FC236}">
              <a16:creationId xmlns:a16="http://schemas.microsoft.com/office/drawing/2014/main" id="{F72E0CAA-05F5-497D-B91F-3B91912213C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4" name="直線コネクタ 633">
          <a:extLst>
            <a:ext uri="{FF2B5EF4-FFF2-40B4-BE49-F238E27FC236}">
              <a16:creationId xmlns:a16="http://schemas.microsoft.com/office/drawing/2014/main" id="{4DF3A5E7-58F8-4450-AB08-01F0B352F938}"/>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D3AE2996-F567-4C8B-9C57-DC65815BD4E1}"/>
            </a:ext>
          </a:extLst>
        </xdr:cNvPr>
        <xdr:cNvSpPr txBox="1"/>
      </xdr:nvSpPr>
      <xdr:spPr>
        <a:xfrm>
          <a:off x="16357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636" name="直線コネクタ 635">
          <a:extLst>
            <a:ext uri="{FF2B5EF4-FFF2-40B4-BE49-F238E27FC236}">
              <a16:creationId xmlns:a16="http://schemas.microsoft.com/office/drawing/2014/main" id="{61392C3A-4DB7-4B83-B6B0-96AC32947CA0}"/>
            </a:ext>
          </a:extLst>
        </xdr:cNvPr>
        <xdr:cNvCxnSpPr/>
      </xdr:nvCxnSpPr>
      <xdr:spPr>
        <a:xfrm>
          <a:off x="16230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152417</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6A5E65AA-2709-4120-AA87-605FEF590FA1}"/>
            </a:ext>
          </a:extLst>
        </xdr:cNvPr>
        <xdr:cNvSpPr txBox="1"/>
      </xdr:nvSpPr>
      <xdr:spPr>
        <a:xfrm>
          <a:off x="16357600" y="1009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638" name="フローチャート: 判断 637">
          <a:extLst>
            <a:ext uri="{FF2B5EF4-FFF2-40B4-BE49-F238E27FC236}">
              <a16:creationId xmlns:a16="http://schemas.microsoft.com/office/drawing/2014/main" id="{E1C667F5-6006-4DD3-9FE0-8CFBF26E69AA}"/>
            </a:ext>
          </a:extLst>
        </xdr:cNvPr>
        <xdr:cNvSpPr/>
      </xdr:nvSpPr>
      <xdr:spPr>
        <a:xfrm>
          <a:off x="16268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639" name="フローチャート: 判断 638">
          <a:extLst>
            <a:ext uri="{FF2B5EF4-FFF2-40B4-BE49-F238E27FC236}">
              <a16:creationId xmlns:a16="http://schemas.microsoft.com/office/drawing/2014/main" id="{839834AA-5BCE-4F10-8EE7-2E18B2EC82D1}"/>
            </a:ext>
          </a:extLst>
        </xdr:cNvPr>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114935</xdr:rowOff>
    </xdr:from>
    <xdr:to>
      <xdr:col>76</xdr:col>
      <xdr:colOff>165100</xdr:colOff>
      <xdr:row>59</xdr:row>
      <xdr:rowOff>45085</xdr:rowOff>
    </xdr:to>
    <xdr:sp macro="" textlink="">
      <xdr:nvSpPr>
        <xdr:cNvPr id="640" name="フローチャート: 判断 639">
          <a:extLst>
            <a:ext uri="{FF2B5EF4-FFF2-40B4-BE49-F238E27FC236}">
              <a16:creationId xmlns:a16="http://schemas.microsoft.com/office/drawing/2014/main" id="{9F526C9C-6E53-44DA-8251-6BE06DC82DEB}"/>
            </a:ext>
          </a:extLst>
        </xdr:cNvPr>
        <xdr:cNvSpPr/>
      </xdr:nvSpPr>
      <xdr:spPr>
        <a:xfrm>
          <a:off x="14541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55880</xdr:rowOff>
    </xdr:from>
    <xdr:to>
      <xdr:col>72</xdr:col>
      <xdr:colOff>38100</xdr:colOff>
      <xdr:row>58</xdr:row>
      <xdr:rowOff>157480</xdr:rowOff>
    </xdr:to>
    <xdr:sp macro="" textlink="">
      <xdr:nvSpPr>
        <xdr:cNvPr id="641" name="フローチャート: 判断 640">
          <a:extLst>
            <a:ext uri="{FF2B5EF4-FFF2-40B4-BE49-F238E27FC236}">
              <a16:creationId xmlns:a16="http://schemas.microsoft.com/office/drawing/2014/main" id="{BF44D6B9-0DD2-4EC6-83B9-3784EC71C1C5}"/>
            </a:ext>
          </a:extLst>
        </xdr:cNvPr>
        <xdr:cNvSpPr/>
      </xdr:nvSpPr>
      <xdr:spPr>
        <a:xfrm>
          <a:off x="13652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642" name="フローチャート: 判断 641">
          <a:extLst>
            <a:ext uri="{FF2B5EF4-FFF2-40B4-BE49-F238E27FC236}">
              <a16:creationId xmlns:a16="http://schemas.microsoft.com/office/drawing/2014/main" id="{FA8F96F3-D74B-4F03-869A-6387AEDCDA42}"/>
            </a:ext>
          </a:extLst>
        </xdr:cNvPr>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4E85C00E-CC9B-43DE-A3DE-2EABA34F57D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BE453D20-F146-4ED6-8329-ADC2B1B3CC3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4FF0C98D-6154-4456-999C-0DF2E2E1B71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0B741CF-042E-4C5E-A7AA-FE5CE8C54D0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EF2A5671-FCF8-4045-8834-D0B16C4D35A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156845</xdr:rowOff>
    </xdr:from>
    <xdr:to>
      <xdr:col>85</xdr:col>
      <xdr:colOff>177800</xdr:colOff>
      <xdr:row>58</xdr:row>
      <xdr:rowOff>86995</xdr:rowOff>
    </xdr:to>
    <xdr:sp macro="" textlink="">
      <xdr:nvSpPr>
        <xdr:cNvPr id="648" name="楕円 647">
          <a:extLst>
            <a:ext uri="{FF2B5EF4-FFF2-40B4-BE49-F238E27FC236}">
              <a16:creationId xmlns:a16="http://schemas.microsoft.com/office/drawing/2014/main" id="{AC258013-E5C9-406E-A954-BC89B526CDDB}"/>
            </a:ext>
          </a:extLst>
        </xdr:cNvPr>
        <xdr:cNvSpPr/>
      </xdr:nvSpPr>
      <xdr:spPr>
        <a:xfrm>
          <a:off x="1626870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8272</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DF7F6037-E0ED-4454-AF0A-77660F46F30E}"/>
            </a:ext>
          </a:extLst>
        </xdr:cNvPr>
        <xdr:cNvSpPr txBox="1"/>
      </xdr:nvSpPr>
      <xdr:spPr>
        <a:xfrm>
          <a:off x="16357600"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107315</xdr:rowOff>
    </xdr:from>
    <xdr:to>
      <xdr:col>81</xdr:col>
      <xdr:colOff>101600</xdr:colOff>
      <xdr:row>58</xdr:row>
      <xdr:rowOff>37465</xdr:rowOff>
    </xdr:to>
    <xdr:sp macro="" textlink="">
      <xdr:nvSpPr>
        <xdr:cNvPr id="650" name="楕円 649">
          <a:extLst>
            <a:ext uri="{FF2B5EF4-FFF2-40B4-BE49-F238E27FC236}">
              <a16:creationId xmlns:a16="http://schemas.microsoft.com/office/drawing/2014/main" id="{A1CF2BC8-6F1A-4C8C-BE67-0234403F98A0}"/>
            </a:ext>
          </a:extLst>
        </xdr:cNvPr>
        <xdr:cNvSpPr/>
      </xdr:nvSpPr>
      <xdr:spPr>
        <a:xfrm>
          <a:off x="15430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158115</xdr:rowOff>
    </xdr:from>
    <xdr:to>
      <xdr:col>85</xdr:col>
      <xdr:colOff>127000</xdr:colOff>
      <xdr:row>58</xdr:row>
      <xdr:rowOff>36195</xdr:rowOff>
    </xdr:to>
    <xdr:cxnSp macro="">
      <xdr:nvCxnSpPr>
        <xdr:cNvPr id="651" name="直線コネクタ 650">
          <a:extLst>
            <a:ext uri="{FF2B5EF4-FFF2-40B4-BE49-F238E27FC236}">
              <a16:creationId xmlns:a16="http://schemas.microsoft.com/office/drawing/2014/main" id="{68E20CBE-3AAD-4C80-9304-4E276C30CD90}"/>
            </a:ext>
          </a:extLst>
        </xdr:cNvPr>
        <xdr:cNvCxnSpPr/>
      </xdr:nvCxnSpPr>
      <xdr:spPr>
        <a:xfrm>
          <a:off x="15481300" y="993076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57785</xdr:rowOff>
    </xdr:from>
    <xdr:to>
      <xdr:col>76</xdr:col>
      <xdr:colOff>165100</xdr:colOff>
      <xdr:row>57</xdr:row>
      <xdr:rowOff>159385</xdr:rowOff>
    </xdr:to>
    <xdr:sp macro="" textlink="">
      <xdr:nvSpPr>
        <xdr:cNvPr id="652" name="楕円 651">
          <a:extLst>
            <a:ext uri="{FF2B5EF4-FFF2-40B4-BE49-F238E27FC236}">
              <a16:creationId xmlns:a16="http://schemas.microsoft.com/office/drawing/2014/main" id="{24EAF776-2A61-467F-85E7-4201BA3C7FC3}"/>
            </a:ext>
          </a:extLst>
        </xdr:cNvPr>
        <xdr:cNvSpPr/>
      </xdr:nvSpPr>
      <xdr:spPr>
        <a:xfrm>
          <a:off x="145415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108585</xdr:rowOff>
    </xdr:from>
    <xdr:to>
      <xdr:col>81</xdr:col>
      <xdr:colOff>50800</xdr:colOff>
      <xdr:row>57</xdr:row>
      <xdr:rowOff>158115</xdr:rowOff>
    </xdr:to>
    <xdr:cxnSp macro="">
      <xdr:nvCxnSpPr>
        <xdr:cNvPr id="653" name="直線コネクタ 652">
          <a:extLst>
            <a:ext uri="{FF2B5EF4-FFF2-40B4-BE49-F238E27FC236}">
              <a16:creationId xmlns:a16="http://schemas.microsoft.com/office/drawing/2014/main" id="{0F77ACEA-4AF2-4A62-94B8-13E54967C232}"/>
            </a:ext>
          </a:extLst>
        </xdr:cNvPr>
        <xdr:cNvCxnSpPr/>
      </xdr:nvCxnSpPr>
      <xdr:spPr>
        <a:xfrm>
          <a:off x="14592300" y="988123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10160</xdr:rowOff>
    </xdr:from>
    <xdr:to>
      <xdr:col>72</xdr:col>
      <xdr:colOff>38100</xdr:colOff>
      <xdr:row>57</xdr:row>
      <xdr:rowOff>111760</xdr:rowOff>
    </xdr:to>
    <xdr:sp macro="" textlink="">
      <xdr:nvSpPr>
        <xdr:cNvPr id="654" name="楕円 653">
          <a:extLst>
            <a:ext uri="{FF2B5EF4-FFF2-40B4-BE49-F238E27FC236}">
              <a16:creationId xmlns:a16="http://schemas.microsoft.com/office/drawing/2014/main" id="{9BD726B6-74A2-4383-B1D6-905311F0FB02}"/>
            </a:ext>
          </a:extLst>
        </xdr:cNvPr>
        <xdr:cNvSpPr/>
      </xdr:nvSpPr>
      <xdr:spPr>
        <a:xfrm>
          <a:off x="136525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60960</xdr:rowOff>
    </xdr:from>
    <xdr:to>
      <xdr:col>76</xdr:col>
      <xdr:colOff>114300</xdr:colOff>
      <xdr:row>57</xdr:row>
      <xdr:rowOff>108585</xdr:rowOff>
    </xdr:to>
    <xdr:cxnSp macro="">
      <xdr:nvCxnSpPr>
        <xdr:cNvPr id="655" name="直線コネクタ 654">
          <a:extLst>
            <a:ext uri="{FF2B5EF4-FFF2-40B4-BE49-F238E27FC236}">
              <a16:creationId xmlns:a16="http://schemas.microsoft.com/office/drawing/2014/main" id="{8515EDC2-55A4-49AD-9E24-22BCF4A3DB08}"/>
            </a:ext>
          </a:extLst>
        </xdr:cNvPr>
        <xdr:cNvCxnSpPr/>
      </xdr:nvCxnSpPr>
      <xdr:spPr>
        <a:xfrm>
          <a:off x="13703300" y="983361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132080</xdr:rowOff>
    </xdr:from>
    <xdr:to>
      <xdr:col>67</xdr:col>
      <xdr:colOff>101600</xdr:colOff>
      <xdr:row>57</xdr:row>
      <xdr:rowOff>62230</xdr:rowOff>
    </xdr:to>
    <xdr:sp macro="" textlink="">
      <xdr:nvSpPr>
        <xdr:cNvPr id="656" name="楕円 655">
          <a:extLst>
            <a:ext uri="{FF2B5EF4-FFF2-40B4-BE49-F238E27FC236}">
              <a16:creationId xmlns:a16="http://schemas.microsoft.com/office/drawing/2014/main" id="{DF04B3BF-727A-426F-BC24-B2A32741D0EE}"/>
            </a:ext>
          </a:extLst>
        </xdr:cNvPr>
        <xdr:cNvSpPr/>
      </xdr:nvSpPr>
      <xdr:spPr>
        <a:xfrm>
          <a:off x="12763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11430</xdr:rowOff>
    </xdr:from>
    <xdr:to>
      <xdr:col>71</xdr:col>
      <xdr:colOff>177800</xdr:colOff>
      <xdr:row>57</xdr:row>
      <xdr:rowOff>60960</xdr:rowOff>
    </xdr:to>
    <xdr:cxnSp macro="">
      <xdr:nvCxnSpPr>
        <xdr:cNvPr id="657" name="直線コネクタ 656">
          <a:extLst>
            <a:ext uri="{FF2B5EF4-FFF2-40B4-BE49-F238E27FC236}">
              <a16:creationId xmlns:a16="http://schemas.microsoft.com/office/drawing/2014/main" id="{23E9EB67-D07A-48F0-8226-73ED1ACB3AEB}"/>
            </a:ext>
          </a:extLst>
        </xdr:cNvPr>
        <xdr:cNvCxnSpPr/>
      </xdr:nvCxnSpPr>
      <xdr:spPr>
        <a:xfrm>
          <a:off x="12814300" y="97840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57167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D0FA33EE-EBAF-4ADC-8598-F32CB2572ADA}"/>
            </a:ext>
          </a:extLst>
        </xdr:cNvPr>
        <xdr:cNvSpPr txBox="1"/>
      </xdr:nvSpPr>
      <xdr:spPr>
        <a:xfrm>
          <a:off x="152660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36212</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0FA77A33-8450-42DA-9D94-0CAF718DDFFC}"/>
            </a:ext>
          </a:extLst>
        </xdr:cNvPr>
        <xdr:cNvSpPr txBox="1"/>
      </xdr:nvSpPr>
      <xdr:spPr>
        <a:xfrm>
          <a:off x="14389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148607</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F45BF37C-A673-442A-B347-03CF376ABF1E}"/>
            </a:ext>
          </a:extLst>
        </xdr:cNvPr>
        <xdr:cNvSpPr txBox="1"/>
      </xdr:nvSpPr>
      <xdr:spPr>
        <a:xfrm>
          <a:off x="13500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133367</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39ED92F7-6906-4071-8180-EFA78084367F}"/>
            </a:ext>
          </a:extLst>
        </xdr:cNvPr>
        <xdr:cNvSpPr txBox="1"/>
      </xdr:nvSpPr>
      <xdr:spPr>
        <a:xfrm>
          <a:off x="12611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53992</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324D8C2C-B572-4321-8AE1-8266D9D4E15F}"/>
            </a:ext>
          </a:extLst>
        </xdr:cNvPr>
        <xdr:cNvSpPr txBox="1"/>
      </xdr:nvSpPr>
      <xdr:spPr>
        <a:xfrm>
          <a:off x="152660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4462</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125CA633-6F21-4C5B-8CEA-B99B89CA16A6}"/>
            </a:ext>
          </a:extLst>
        </xdr:cNvPr>
        <xdr:cNvSpPr txBox="1"/>
      </xdr:nvSpPr>
      <xdr:spPr>
        <a:xfrm>
          <a:off x="14389744" y="960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128287</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5DB81835-19CF-4D70-BA5A-2AEB72AF4B7E}"/>
            </a:ext>
          </a:extLst>
        </xdr:cNvPr>
        <xdr:cNvSpPr txBox="1"/>
      </xdr:nvSpPr>
      <xdr:spPr>
        <a:xfrm>
          <a:off x="1350074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78757</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81EB86D9-E06C-418A-9E00-6C85B68CD4D6}"/>
            </a:ext>
          </a:extLst>
        </xdr:cNvPr>
        <xdr:cNvSpPr txBox="1"/>
      </xdr:nvSpPr>
      <xdr:spPr>
        <a:xfrm>
          <a:off x="126117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ABDD6D7-AA7D-4D27-B600-508687CD9B3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A12286B3-2D4D-4DAE-8E1A-890C180EAB1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24685E28-CA00-49D3-A460-8EAFBCCF8F3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5843D4D0-0195-44D3-AD60-AB36BE180CA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4DA801B4-FE95-453B-A531-40E180F65EE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CF47F59D-7BE6-4C06-8EDC-9536B9BE5A4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118689ED-B480-4398-A7F1-2FFF4128A1F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BECD452B-09EE-4BB6-BA17-1CB76ED955B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84510986-4923-4CC5-959C-558DA66615D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5FA208D6-0481-44BC-9F7E-4DA50AB1378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B7619382-2C5B-4015-ACF0-34B0FCCC552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B820C865-B2C8-41F4-A8D2-512448EB689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C6C4395F-967B-4BB2-99B0-6EF8FBC8B7F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8E45F68E-581A-4B0D-940A-82F28DFFD13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E94ACCAF-EE47-4E19-9AFD-3C9CEB50DC0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76B16405-802B-4307-AEBD-91CFD9B3B5A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D2506AAB-27F6-46AF-A0E7-93379447DE7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721B9393-8410-43CA-B6D7-8E38CCCB367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DAB4D8A3-F9A6-4496-8F7D-0CBAB342813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2315E878-6824-41FA-9B2E-E8BB2B0909E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C0B98A9C-3B4D-4851-89B0-DAE68FFA263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65A336BB-A311-4AAF-977D-87098204930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892B6A35-E2CA-4B9A-891D-D404896AF63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689" name="直線コネクタ 688">
          <a:extLst>
            <a:ext uri="{FF2B5EF4-FFF2-40B4-BE49-F238E27FC236}">
              <a16:creationId xmlns:a16="http://schemas.microsoft.com/office/drawing/2014/main" id="{AB9ABE91-0439-4DB1-B521-7F5D7954D2E9}"/>
            </a:ext>
          </a:extLst>
        </xdr:cNvPr>
        <xdr:cNvCxnSpPr/>
      </xdr:nvCxnSpPr>
      <xdr:spPr>
        <a:xfrm flipV="1">
          <a:off x="22160864" y="949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8B9E1608-0979-4F0D-B330-716CD61EAD8D}"/>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1" name="直線コネクタ 690">
          <a:extLst>
            <a:ext uri="{FF2B5EF4-FFF2-40B4-BE49-F238E27FC236}">
              <a16:creationId xmlns:a16="http://schemas.microsoft.com/office/drawing/2014/main" id="{5B5ED84D-00AC-4BE7-81AF-21BE2598B958}"/>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3EAA2C28-0A8B-4B23-8A44-7B6901EF989F}"/>
            </a:ext>
          </a:extLst>
        </xdr:cNvPr>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693" name="直線コネクタ 692">
          <a:extLst>
            <a:ext uri="{FF2B5EF4-FFF2-40B4-BE49-F238E27FC236}">
              <a16:creationId xmlns:a16="http://schemas.microsoft.com/office/drawing/2014/main" id="{207FD9E3-F70E-4DF7-B49C-3823285D8095}"/>
            </a:ext>
          </a:extLst>
        </xdr:cNvPr>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90187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178A4647-854C-44A3-89AC-8C04612959FE}"/>
            </a:ext>
          </a:extLst>
        </xdr:cNvPr>
        <xdr:cNvSpPr txBox="1"/>
      </xdr:nvSpPr>
      <xdr:spPr>
        <a:xfrm>
          <a:off x="22199600" y="10548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5" name="フローチャート: 判断 694">
          <a:extLst>
            <a:ext uri="{FF2B5EF4-FFF2-40B4-BE49-F238E27FC236}">
              <a16:creationId xmlns:a16="http://schemas.microsoft.com/office/drawing/2014/main" id="{9873E9D3-F921-4324-86CD-32557FF13ADC}"/>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696" name="フローチャート: 判断 695">
          <a:extLst>
            <a:ext uri="{FF2B5EF4-FFF2-40B4-BE49-F238E27FC236}">
              <a16:creationId xmlns:a16="http://schemas.microsoft.com/office/drawing/2014/main" id="{71C0275C-F19A-479A-8025-AC03FC817366}"/>
            </a:ext>
          </a:extLst>
        </xdr:cNvPr>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74930</xdr:rowOff>
    </xdr:from>
    <xdr:to>
      <xdr:col>107</xdr:col>
      <xdr:colOff>101600</xdr:colOff>
      <xdr:row>63</xdr:row>
      <xdr:rowOff>5080</xdr:rowOff>
    </xdr:to>
    <xdr:sp macro="" textlink="">
      <xdr:nvSpPr>
        <xdr:cNvPr id="697" name="フローチャート: 判断 696">
          <a:extLst>
            <a:ext uri="{FF2B5EF4-FFF2-40B4-BE49-F238E27FC236}">
              <a16:creationId xmlns:a16="http://schemas.microsoft.com/office/drawing/2014/main" id="{20A813FA-E68F-4861-9137-80810C587493}"/>
            </a:ext>
          </a:extLst>
        </xdr:cNvPr>
        <xdr:cNvSpPr/>
      </xdr:nvSpPr>
      <xdr:spPr>
        <a:xfrm>
          <a:off x="20383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48260</xdr:rowOff>
    </xdr:from>
    <xdr:to>
      <xdr:col>102</xdr:col>
      <xdr:colOff>165100</xdr:colOff>
      <xdr:row>62</xdr:row>
      <xdr:rowOff>149860</xdr:rowOff>
    </xdr:to>
    <xdr:sp macro="" textlink="">
      <xdr:nvSpPr>
        <xdr:cNvPr id="698" name="フローチャート: 判断 697">
          <a:extLst>
            <a:ext uri="{FF2B5EF4-FFF2-40B4-BE49-F238E27FC236}">
              <a16:creationId xmlns:a16="http://schemas.microsoft.com/office/drawing/2014/main" id="{583F5FED-7002-4261-AA4B-C61D335C26D1}"/>
            </a:ext>
          </a:extLst>
        </xdr:cNvPr>
        <xdr:cNvSpPr/>
      </xdr:nvSpPr>
      <xdr:spPr>
        <a:xfrm>
          <a:off x="19494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93980</xdr:rowOff>
    </xdr:from>
    <xdr:to>
      <xdr:col>98</xdr:col>
      <xdr:colOff>38100</xdr:colOff>
      <xdr:row>63</xdr:row>
      <xdr:rowOff>24130</xdr:rowOff>
    </xdr:to>
    <xdr:sp macro="" textlink="">
      <xdr:nvSpPr>
        <xdr:cNvPr id="699" name="フローチャート: 判断 698">
          <a:extLst>
            <a:ext uri="{FF2B5EF4-FFF2-40B4-BE49-F238E27FC236}">
              <a16:creationId xmlns:a16="http://schemas.microsoft.com/office/drawing/2014/main" id="{A7318B85-3A87-4599-8BA5-A7065F0BE0B2}"/>
            </a:ext>
          </a:extLst>
        </xdr:cNvPr>
        <xdr:cNvSpPr/>
      </xdr:nvSpPr>
      <xdr:spPr>
        <a:xfrm>
          <a:off x="18605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21DD9A7A-C314-41F1-B702-E8A296DC0FA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A81FA9F6-0CE2-4E6F-8543-84115AECFA6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AC9369D1-6060-49AF-9CA6-B2472DECF03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806B0A13-F9AE-4AF0-AB6E-176B0A6F636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F9C98744-CFCA-49B0-9DBC-EA7F16F8330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170180</xdr:rowOff>
    </xdr:from>
    <xdr:to>
      <xdr:col>116</xdr:col>
      <xdr:colOff>114300</xdr:colOff>
      <xdr:row>63</xdr:row>
      <xdr:rowOff>100330</xdr:rowOff>
    </xdr:to>
    <xdr:sp macro="" textlink="">
      <xdr:nvSpPr>
        <xdr:cNvPr id="705" name="楕円 704">
          <a:extLst>
            <a:ext uri="{FF2B5EF4-FFF2-40B4-BE49-F238E27FC236}">
              <a16:creationId xmlns:a16="http://schemas.microsoft.com/office/drawing/2014/main" id="{C6267EEE-A775-4401-8FB5-92E27EA15183}"/>
            </a:ext>
          </a:extLst>
        </xdr:cNvPr>
        <xdr:cNvSpPr/>
      </xdr:nvSpPr>
      <xdr:spPr>
        <a:xfrm>
          <a:off x="221107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148607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562082E0-8DE5-4C87-95A4-9C676282E2B2}"/>
            </a:ext>
          </a:extLst>
        </xdr:cNvPr>
        <xdr:cNvSpPr txBox="1"/>
      </xdr:nvSpPr>
      <xdr:spPr>
        <a:xfrm>
          <a:off x="22199600"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2540</xdr:rowOff>
    </xdr:from>
    <xdr:to>
      <xdr:col>112</xdr:col>
      <xdr:colOff>38100</xdr:colOff>
      <xdr:row>63</xdr:row>
      <xdr:rowOff>104140</xdr:rowOff>
    </xdr:to>
    <xdr:sp macro="" textlink="">
      <xdr:nvSpPr>
        <xdr:cNvPr id="707" name="楕円 706">
          <a:extLst>
            <a:ext uri="{FF2B5EF4-FFF2-40B4-BE49-F238E27FC236}">
              <a16:creationId xmlns:a16="http://schemas.microsoft.com/office/drawing/2014/main" id="{44F54CA6-4097-40A3-93D3-0DE375F536D1}"/>
            </a:ext>
          </a:extLst>
        </xdr:cNvPr>
        <xdr:cNvSpPr/>
      </xdr:nvSpPr>
      <xdr:spPr>
        <a:xfrm>
          <a:off x="21272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49530</xdr:rowOff>
    </xdr:from>
    <xdr:to>
      <xdr:col>116</xdr:col>
      <xdr:colOff>63500</xdr:colOff>
      <xdr:row>63</xdr:row>
      <xdr:rowOff>53340</xdr:rowOff>
    </xdr:to>
    <xdr:cxnSp macro="">
      <xdr:nvCxnSpPr>
        <xdr:cNvPr id="708" name="直線コネクタ 707">
          <a:extLst>
            <a:ext uri="{FF2B5EF4-FFF2-40B4-BE49-F238E27FC236}">
              <a16:creationId xmlns:a16="http://schemas.microsoft.com/office/drawing/2014/main" id="{C82DA9F6-9217-4738-8410-57B0F8080CD6}"/>
            </a:ext>
          </a:extLst>
        </xdr:cNvPr>
        <xdr:cNvCxnSpPr/>
      </xdr:nvCxnSpPr>
      <xdr:spPr>
        <a:xfrm flipV="1">
          <a:off x="21323300" y="108508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709" name="楕円 708">
          <a:extLst>
            <a:ext uri="{FF2B5EF4-FFF2-40B4-BE49-F238E27FC236}">
              <a16:creationId xmlns:a16="http://schemas.microsoft.com/office/drawing/2014/main" id="{22E04DB1-2549-43B6-91D1-5AE602F72FF6}"/>
            </a:ext>
          </a:extLst>
        </xdr:cNvPr>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53340</xdr:rowOff>
    </xdr:from>
    <xdr:to>
      <xdr:col>111</xdr:col>
      <xdr:colOff>177800</xdr:colOff>
      <xdr:row>63</xdr:row>
      <xdr:rowOff>57150</xdr:rowOff>
    </xdr:to>
    <xdr:cxnSp macro="">
      <xdr:nvCxnSpPr>
        <xdr:cNvPr id="710" name="直線コネクタ 709">
          <a:extLst>
            <a:ext uri="{FF2B5EF4-FFF2-40B4-BE49-F238E27FC236}">
              <a16:creationId xmlns:a16="http://schemas.microsoft.com/office/drawing/2014/main" id="{13CEBCD8-B899-42D5-A8FC-812077F770F7}"/>
            </a:ext>
          </a:extLst>
        </xdr:cNvPr>
        <xdr:cNvCxnSpPr/>
      </xdr:nvCxnSpPr>
      <xdr:spPr>
        <a:xfrm flipV="1">
          <a:off x="20434300" y="108546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711" name="楕円 710">
          <a:extLst>
            <a:ext uri="{FF2B5EF4-FFF2-40B4-BE49-F238E27FC236}">
              <a16:creationId xmlns:a16="http://schemas.microsoft.com/office/drawing/2014/main" id="{9F1F0E70-92CB-48C2-A656-F7A6994286D9}"/>
            </a:ext>
          </a:extLst>
        </xdr:cNvPr>
        <xdr:cNvSpPr/>
      </xdr:nvSpPr>
      <xdr:spPr>
        <a:xfrm>
          <a:off x="19494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57150</xdr:rowOff>
    </xdr:to>
    <xdr:cxnSp macro="">
      <xdr:nvCxnSpPr>
        <xdr:cNvPr id="712" name="直線コネクタ 711">
          <a:extLst>
            <a:ext uri="{FF2B5EF4-FFF2-40B4-BE49-F238E27FC236}">
              <a16:creationId xmlns:a16="http://schemas.microsoft.com/office/drawing/2014/main" id="{F654A6DA-F1EB-4644-B9A6-012A92F70807}"/>
            </a:ext>
          </a:extLst>
        </xdr:cNvPr>
        <xdr:cNvCxnSpPr/>
      </xdr:nvCxnSpPr>
      <xdr:spPr>
        <a:xfrm>
          <a:off x="19545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10160</xdr:rowOff>
    </xdr:from>
    <xdr:to>
      <xdr:col>98</xdr:col>
      <xdr:colOff>38100</xdr:colOff>
      <xdr:row>63</xdr:row>
      <xdr:rowOff>111760</xdr:rowOff>
    </xdr:to>
    <xdr:sp macro="" textlink="">
      <xdr:nvSpPr>
        <xdr:cNvPr id="713" name="楕円 712">
          <a:extLst>
            <a:ext uri="{FF2B5EF4-FFF2-40B4-BE49-F238E27FC236}">
              <a16:creationId xmlns:a16="http://schemas.microsoft.com/office/drawing/2014/main" id="{126653BC-4CF7-4369-8EE8-C9A9474FD1B4}"/>
            </a:ext>
          </a:extLst>
        </xdr:cNvPr>
        <xdr:cNvSpPr/>
      </xdr:nvSpPr>
      <xdr:spPr>
        <a:xfrm>
          <a:off x="18605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60960</xdr:rowOff>
    </xdr:to>
    <xdr:cxnSp macro="">
      <xdr:nvCxnSpPr>
        <xdr:cNvPr id="714" name="直線コネクタ 713">
          <a:extLst>
            <a:ext uri="{FF2B5EF4-FFF2-40B4-BE49-F238E27FC236}">
              <a16:creationId xmlns:a16="http://schemas.microsoft.com/office/drawing/2014/main" id="{DA8791EA-4D58-4927-B7B0-4E81DC6E17C8}"/>
            </a:ext>
          </a:extLst>
        </xdr:cNvPr>
        <xdr:cNvCxnSpPr/>
      </xdr:nvCxnSpPr>
      <xdr:spPr>
        <a:xfrm flipV="1">
          <a:off x="18656300" y="108585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13987</xdr:rowOff>
    </xdr:from>
    <xdr:ext cx="469744" cy="259045"/>
    <xdr:sp macro="" textlink="">
      <xdr:nvSpPr>
        <xdr:cNvPr id="715" name="n_1aveValue【保健センター・保健所】&#10;一人当たり面積">
          <a:extLst>
            <a:ext uri="{FF2B5EF4-FFF2-40B4-BE49-F238E27FC236}">
              <a16:creationId xmlns:a16="http://schemas.microsoft.com/office/drawing/2014/main" id="{160CF4AD-2A7D-455F-B846-E5BE253B6B81}"/>
            </a:ext>
          </a:extLst>
        </xdr:cNvPr>
        <xdr:cNvSpPr txBox="1"/>
      </xdr:nvSpPr>
      <xdr:spPr>
        <a:xfrm>
          <a:off x="21075727"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21607</xdr:rowOff>
    </xdr:from>
    <xdr:ext cx="469744" cy="259045"/>
    <xdr:sp macro="" textlink="">
      <xdr:nvSpPr>
        <xdr:cNvPr id="716" name="n_2aveValue【保健センター・保健所】&#10;一人当たり面積">
          <a:extLst>
            <a:ext uri="{FF2B5EF4-FFF2-40B4-BE49-F238E27FC236}">
              <a16:creationId xmlns:a16="http://schemas.microsoft.com/office/drawing/2014/main" id="{6A8607DF-F621-43AF-89F2-0F6D107F233B}"/>
            </a:ext>
          </a:extLst>
        </xdr:cNvPr>
        <xdr:cNvSpPr txBox="1"/>
      </xdr:nvSpPr>
      <xdr:spPr>
        <a:xfrm>
          <a:off x="20199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166387</xdr:rowOff>
    </xdr:from>
    <xdr:ext cx="469744" cy="259045"/>
    <xdr:sp macro="" textlink="">
      <xdr:nvSpPr>
        <xdr:cNvPr id="717" name="n_3aveValue【保健センター・保健所】&#10;一人当たり面積">
          <a:extLst>
            <a:ext uri="{FF2B5EF4-FFF2-40B4-BE49-F238E27FC236}">
              <a16:creationId xmlns:a16="http://schemas.microsoft.com/office/drawing/2014/main" id="{9DB4C7A0-0113-408A-85BF-49EAFE1F3EA8}"/>
            </a:ext>
          </a:extLst>
        </xdr:cNvPr>
        <xdr:cNvSpPr txBox="1"/>
      </xdr:nvSpPr>
      <xdr:spPr>
        <a:xfrm>
          <a:off x="19310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40657</xdr:rowOff>
    </xdr:from>
    <xdr:ext cx="469744" cy="259045"/>
    <xdr:sp macro="" textlink="">
      <xdr:nvSpPr>
        <xdr:cNvPr id="718" name="n_4aveValue【保健センター・保健所】&#10;一人当たり面積">
          <a:extLst>
            <a:ext uri="{FF2B5EF4-FFF2-40B4-BE49-F238E27FC236}">
              <a16:creationId xmlns:a16="http://schemas.microsoft.com/office/drawing/2014/main" id="{3673246D-8D1A-43DF-A383-90AE53A2E136}"/>
            </a:ext>
          </a:extLst>
        </xdr:cNvPr>
        <xdr:cNvSpPr txBox="1"/>
      </xdr:nvSpPr>
      <xdr:spPr>
        <a:xfrm>
          <a:off x="18421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95267</xdr:rowOff>
    </xdr:from>
    <xdr:ext cx="469744" cy="259045"/>
    <xdr:sp macro="" textlink="">
      <xdr:nvSpPr>
        <xdr:cNvPr id="719" name="n_1mainValue【保健センター・保健所】&#10;一人当たり面積">
          <a:extLst>
            <a:ext uri="{FF2B5EF4-FFF2-40B4-BE49-F238E27FC236}">
              <a16:creationId xmlns:a16="http://schemas.microsoft.com/office/drawing/2014/main" id="{C6A60C9F-487A-4B8E-B897-1CA7526A6452}"/>
            </a:ext>
          </a:extLst>
        </xdr:cNvPr>
        <xdr:cNvSpPr txBox="1"/>
      </xdr:nvSpPr>
      <xdr:spPr>
        <a:xfrm>
          <a:off x="210757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720" name="n_2mainValue【保健センター・保健所】&#10;一人当たり面積">
          <a:extLst>
            <a:ext uri="{FF2B5EF4-FFF2-40B4-BE49-F238E27FC236}">
              <a16:creationId xmlns:a16="http://schemas.microsoft.com/office/drawing/2014/main" id="{723F0161-A210-4AD8-AB7D-E42DA4EBE67A}"/>
            </a:ext>
          </a:extLst>
        </xdr:cNvPr>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721" name="n_3mainValue【保健センター・保健所】&#10;一人当たり面積">
          <a:extLst>
            <a:ext uri="{FF2B5EF4-FFF2-40B4-BE49-F238E27FC236}">
              <a16:creationId xmlns:a16="http://schemas.microsoft.com/office/drawing/2014/main" id="{184F2DE6-75BE-4EDC-BD95-38C08BFD1C8C}"/>
            </a:ext>
          </a:extLst>
        </xdr:cNvPr>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102887</xdr:rowOff>
    </xdr:from>
    <xdr:ext cx="469744" cy="259045"/>
    <xdr:sp macro="" textlink="">
      <xdr:nvSpPr>
        <xdr:cNvPr id="722" name="n_4mainValue【保健センター・保健所】&#10;一人当たり面積">
          <a:extLst>
            <a:ext uri="{FF2B5EF4-FFF2-40B4-BE49-F238E27FC236}">
              <a16:creationId xmlns:a16="http://schemas.microsoft.com/office/drawing/2014/main" id="{A6260C61-A30D-4CFD-94FE-0358A81C9AF4}"/>
            </a:ext>
          </a:extLst>
        </xdr:cNvPr>
        <xdr:cNvSpPr txBox="1"/>
      </xdr:nvSpPr>
      <xdr:spPr>
        <a:xfrm>
          <a:off x="184214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E6787B69-0B80-4166-A47D-CBD8D39CB07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E3C988CD-DD3E-4734-A706-8A9509A4669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1FAA5CB3-FBD7-41E3-A67F-B66F54D28B0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C6B6DF22-4EC7-402B-8C46-E2BA1C12F75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8072E8AD-67E6-456B-ADA3-EF8605C2235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20379776-72AA-4716-80EF-CE653B7D9E3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751A472B-B21B-4D92-B109-49F1036088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04866CBB-93A4-4E09-A92A-78CB9B1B40F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EE2E1A9A-583F-4DAA-BEDF-97CCAD11E4D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C563CF9C-A204-4EE8-8513-DB696DEC595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0317D6DB-7185-4383-8DB6-A045E8A6025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a:extLst>
            <a:ext uri="{FF2B5EF4-FFF2-40B4-BE49-F238E27FC236}">
              <a16:creationId xmlns:a16="http://schemas.microsoft.com/office/drawing/2014/main" id="{2D250807-436A-4E10-B920-DB351E1D742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a:extLst>
            <a:ext uri="{FF2B5EF4-FFF2-40B4-BE49-F238E27FC236}">
              <a16:creationId xmlns:a16="http://schemas.microsoft.com/office/drawing/2014/main" id="{22E494C5-F92A-440B-8CF3-D0D06709696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a:extLst>
            <a:ext uri="{FF2B5EF4-FFF2-40B4-BE49-F238E27FC236}">
              <a16:creationId xmlns:a16="http://schemas.microsoft.com/office/drawing/2014/main" id="{332A2246-EB65-407B-B44C-CCE882A8DD4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a:extLst>
            <a:ext uri="{FF2B5EF4-FFF2-40B4-BE49-F238E27FC236}">
              <a16:creationId xmlns:a16="http://schemas.microsoft.com/office/drawing/2014/main" id="{B46A45C7-73E7-42EC-8FE1-79C1B7F8D4F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a:extLst>
            <a:ext uri="{FF2B5EF4-FFF2-40B4-BE49-F238E27FC236}">
              <a16:creationId xmlns:a16="http://schemas.microsoft.com/office/drawing/2014/main" id="{45F603C5-74EC-4848-9414-8A5C8089F70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a:extLst>
            <a:ext uri="{FF2B5EF4-FFF2-40B4-BE49-F238E27FC236}">
              <a16:creationId xmlns:a16="http://schemas.microsoft.com/office/drawing/2014/main" id="{5490E7BE-94B9-443F-89D9-79CA7AC4296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a:extLst>
            <a:ext uri="{FF2B5EF4-FFF2-40B4-BE49-F238E27FC236}">
              <a16:creationId xmlns:a16="http://schemas.microsoft.com/office/drawing/2014/main" id="{AC14611C-3788-42FD-BE4C-41AD07E2DA5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a:extLst>
            <a:ext uri="{FF2B5EF4-FFF2-40B4-BE49-F238E27FC236}">
              <a16:creationId xmlns:a16="http://schemas.microsoft.com/office/drawing/2014/main" id="{B5181897-3DDA-431F-B05B-045EB5360C8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a:extLst>
            <a:ext uri="{FF2B5EF4-FFF2-40B4-BE49-F238E27FC236}">
              <a16:creationId xmlns:a16="http://schemas.microsoft.com/office/drawing/2014/main" id="{61730CE5-1B74-4101-ACDA-796576E2C5F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3" name="テキスト ボックス 742">
          <a:extLst>
            <a:ext uri="{FF2B5EF4-FFF2-40B4-BE49-F238E27FC236}">
              <a16:creationId xmlns:a16="http://schemas.microsoft.com/office/drawing/2014/main" id="{92B298A0-CA5E-48FD-9425-FAF86973B59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498E0E49-562E-40D3-BB3D-DCA7751F17F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A83DCBC2-73EE-4E7C-8DF1-49E31A8A076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6" name="直線コネクタ 745">
          <a:extLst>
            <a:ext uri="{FF2B5EF4-FFF2-40B4-BE49-F238E27FC236}">
              <a16:creationId xmlns:a16="http://schemas.microsoft.com/office/drawing/2014/main" id="{4A85402F-5E11-40CA-86A1-0FCA15E3FE61}"/>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7" name="【消防施設】&#10;有形固定資産減価償却率最小値テキスト">
          <a:extLst>
            <a:ext uri="{FF2B5EF4-FFF2-40B4-BE49-F238E27FC236}">
              <a16:creationId xmlns:a16="http://schemas.microsoft.com/office/drawing/2014/main" id="{FF380D38-544C-499E-8E6D-6638F46F4F0F}"/>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8" name="直線コネクタ 747">
          <a:extLst>
            <a:ext uri="{FF2B5EF4-FFF2-40B4-BE49-F238E27FC236}">
              <a16:creationId xmlns:a16="http://schemas.microsoft.com/office/drawing/2014/main" id="{88802824-4A30-4E0A-8EEB-46F2CE5401C4}"/>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9" name="【消防施設】&#10;有形固定資産減価償却率最大値テキスト">
          <a:extLst>
            <a:ext uri="{FF2B5EF4-FFF2-40B4-BE49-F238E27FC236}">
              <a16:creationId xmlns:a16="http://schemas.microsoft.com/office/drawing/2014/main" id="{6AC22987-2A20-438F-A22D-2673EB113F6E}"/>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0" name="直線コネクタ 749">
          <a:extLst>
            <a:ext uri="{FF2B5EF4-FFF2-40B4-BE49-F238E27FC236}">
              <a16:creationId xmlns:a16="http://schemas.microsoft.com/office/drawing/2014/main" id="{329C49A4-E406-4543-BE55-62D55AA95C56}"/>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35577</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EFC9DBBD-1CF4-4EC6-AD61-BE1687B386FD}"/>
            </a:ext>
          </a:extLst>
        </xdr:cNvPr>
        <xdr:cNvSpPr txBox="1"/>
      </xdr:nvSpPr>
      <xdr:spPr>
        <a:xfrm>
          <a:off x="16357600" y="13923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752" name="フローチャート: 判断 751">
          <a:extLst>
            <a:ext uri="{FF2B5EF4-FFF2-40B4-BE49-F238E27FC236}">
              <a16:creationId xmlns:a16="http://schemas.microsoft.com/office/drawing/2014/main" id="{EF92EC90-B239-4E16-89EA-E547A982C364}"/>
            </a:ext>
          </a:extLst>
        </xdr:cNvPr>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753" name="フローチャート: 判断 752">
          <a:extLst>
            <a:ext uri="{FF2B5EF4-FFF2-40B4-BE49-F238E27FC236}">
              <a16:creationId xmlns:a16="http://schemas.microsoft.com/office/drawing/2014/main" id="{F71912A4-7652-4433-806A-7BBC5E3A4715}"/>
            </a:ext>
          </a:extLst>
        </xdr:cNvPr>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macro="" textlink="">
      <xdr:nvSpPr>
        <xdr:cNvPr id="754" name="フローチャート: 判断 753">
          <a:extLst>
            <a:ext uri="{FF2B5EF4-FFF2-40B4-BE49-F238E27FC236}">
              <a16:creationId xmlns:a16="http://schemas.microsoft.com/office/drawing/2014/main" id="{A7CAA416-0950-4A19-B202-8C803F219193}"/>
            </a:ext>
          </a:extLst>
        </xdr:cNvPr>
        <xdr:cNvSpPr/>
      </xdr:nvSpPr>
      <xdr:spPr>
        <a:xfrm>
          <a:off x="1454150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755" name="フローチャート: 判断 754">
          <a:extLst>
            <a:ext uri="{FF2B5EF4-FFF2-40B4-BE49-F238E27FC236}">
              <a16:creationId xmlns:a16="http://schemas.microsoft.com/office/drawing/2014/main" id="{20D84DD5-AE63-46B0-82F7-674D2EF380AF}"/>
            </a:ext>
          </a:extLst>
        </xdr:cNvPr>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macro="" textlink="">
      <xdr:nvSpPr>
        <xdr:cNvPr id="756" name="フローチャート: 判断 755">
          <a:extLst>
            <a:ext uri="{FF2B5EF4-FFF2-40B4-BE49-F238E27FC236}">
              <a16:creationId xmlns:a16="http://schemas.microsoft.com/office/drawing/2014/main" id="{3A91653E-8C4B-4B33-A14A-3E0BA89D0F84}"/>
            </a:ext>
          </a:extLst>
        </xdr:cNvPr>
        <xdr:cNvSpPr/>
      </xdr:nvSpPr>
      <xdr:spPr>
        <a:xfrm>
          <a:off x="12763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523390E0-925C-4D76-9DAA-07571A82F1B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738CEF45-A805-4C39-B0CB-99EBD5898DB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CA0D14E9-8E0E-4BCD-9EC0-9F1F18C2F95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13674FF7-D791-4EC5-AB0E-8A7AC81576B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7A4A24A8-27E3-40A0-BD35-BDADCC50AC0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43180</xdr:rowOff>
    </xdr:from>
    <xdr:to>
      <xdr:col>85</xdr:col>
      <xdr:colOff>177800</xdr:colOff>
      <xdr:row>83</xdr:row>
      <xdr:rowOff>144780</xdr:rowOff>
    </xdr:to>
    <xdr:sp macro="" textlink="">
      <xdr:nvSpPr>
        <xdr:cNvPr id="762" name="楕円 761">
          <a:extLst>
            <a:ext uri="{FF2B5EF4-FFF2-40B4-BE49-F238E27FC236}">
              <a16:creationId xmlns:a16="http://schemas.microsoft.com/office/drawing/2014/main" id="{75F54011-D582-40D8-B95B-37ACAA261A6B}"/>
            </a:ext>
          </a:extLst>
        </xdr:cNvPr>
        <xdr:cNvSpPr/>
      </xdr:nvSpPr>
      <xdr:spPr>
        <a:xfrm>
          <a:off x="16268700" y="1427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21607</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3CCE0CD7-70A7-459E-9722-1647A956813D}"/>
            </a:ext>
          </a:extLst>
        </xdr:cNvPr>
        <xdr:cNvSpPr txBox="1"/>
      </xdr:nvSpPr>
      <xdr:spPr>
        <a:xfrm>
          <a:off x="16357600" y="1425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45720</xdr:rowOff>
    </xdr:from>
    <xdr:to>
      <xdr:col>81</xdr:col>
      <xdr:colOff>101600</xdr:colOff>
      <xdr:row>83</xdr:row>
      <xdr:rowOff>147320</xdr:rowOff>
    </xdr:to>
    <xdr:sp macro="" textlink="">
      <xdr:nvSpPr>
        <xdr:cNvPr id="764" name="楕円 763">
          <a:extLst>
            <a:ext uri="{FF2B5EF4-FFF2-40B4-BE49-F238E27FC236}">
              <a16:creationId xmlns:a16="http://schemas.microsoft.com/office/drawing/2014/main" id="{477586AF-961A-408B-B617-6C088423698D}"/>
            </a:ext>
          </a:extLst>
        </xdr:cNvPr>
        <xdr:cNvSpPr/>
      </xdr:nvSpPr>
      <xdr:spPr>
        <a:xfrm>
          <a:off x="15430500" y="1427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93980</xdr:rowOff>
    </xdr:from>
    <xdr:to>
      <xdr:col>85</xdr:col>
      <xdr:colOff>127000</xdr:colOff>
      <xdr:row>83</xdr:row>
      <xdr:rowOff>96520</xdr:rowOff>
    </xdr:to>
    <xdr:cxnSp macro="">
      <xdr:nvCxnSpPr>
        <xdr:cNvPr id="765" name="直線コネクタ 764">
          <a:extLst>
            <a:ext uri="{FF2B5EF4-FFF2-40B4-BE49-F238E27FC236}">
              <a16:creationId xmlns:a16="http://schemas.microsoft.com/office/drawing/2014/main" id="{F68A6AC2-1389-4875-ADA9-FDADCB5A4357}"/>
            </a:ext>
          </a:extLst>
        </xdr:cNvPr>
        <xdr:cNvCxnSpPr/>
      </xdr:nvCxnSpPr>
      <xdr:spPr>
        <a:xfrm flipV="1">
          <a:off x="15481300" y="1432433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40639</xdr:rowOff>
    </xdr:from>
    <xdr:to>
      <xdr:col>76</xdr:col>
      <xdr:colOff>165100</xdr:colOff>
      <xdr:row>83</xdr:row>
      <xdr:rowOff>142239</xdr:rowOff>
    </xdr:to>
    <xdr:sp macro="" textlink="">
      <xdr:nvSpPr>
        <xdr:cNvPr id="766" name="楕円 765">
          <a:extLst>
            <a:ext uri="{FF2B5EF4-FFF2-40B4-BE49-F238E27FC236}">
              <a16:creationId xmlns:a16="http://schemas.microsoft.com/office/drawing/2014/main" id="{3876D6F1-D828-4C0A-ADBE-7CF8F48F1AF9}"/>
            </a:ext>
          </a:extLst>
        </xdr:cNvPr>
        <xdr:cNvSpPr/>
      </xdr:nvSpPr>
      <xdr:spPr>
        <a:xfrm>
          <a:off x="14541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91439</xdr:rowOff>
    </xdr:from>
    <xdr:to>
      <xdr:col>81</xdr:col>
      <xdr:colOff>50800</xdr:colOff>
      <xdr:row>83</xdr:row>
      <xdr:rowOff>96520</xdr:rowOff>
    </xdr:to>
    <xdr:cxnSp macro="">
      <xdr:nvCxnSpPr>
        <xdr:cNvPr id="767" name="直線コネクタ 766">
          <a:extLst>
            <a:ext uri="{FF2B5EF4-FFF2-40B4-BE49-F238E27FC236}">
              <a16:creationId xmlns:a16="http://schemas.microsoft.com/office/drawing/2014/main" id="{ECEDDFA6-AAF7-4953-994D-76AF3D2A02ED}"/>
            </a:ext>
          </a:extLst>
        </xdr:cNvPr>
        <xdr:cNvCxnSpPr/>
      </xdr:nvCxnSpPr>
      <xdr:spPr>
        <a:xfrm>
          <a:off x="14592300" y="1432178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17780</xdr:rowOff>
    </xdr:from>
    <xdr:to>
      <xdr:col>72</xdr:col>
      <xdr:colOff>38100</xdr:colOff>
      <xdr:row>83</xdr:row>
      <xdr:rowOff>119380</xdr:rowOff>
    </xdr:to>
    <xdr:sp macro="" textlink="">
      <xdr:nvSpPr>
        <xdr:cNvPr id="768" name="楕円 767">
          <a:extLst>
            <a:ext uri="{FF2B5EF4-FFF2-40B4-BE49-F238E27FC236}">
              <a16:creationId xmlns:a16="http://schemas.microsoft.com/office/drawing/2014/main" id="{17ADA88C-8B8A-4046-9AAC-D6E90F4C509F}"/>
            </a:ext>
          </a:extLst>
        </xdr:cNvPr>
        <xdr:cNvSpPr/>
      </xdr:nvSpPr>
      <xdr:spPr>
        <a:xfrm>
          <a:off x="13652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68580</xdr:rowOff>
    </xdr:from>
    <xdr:to>
      <xdr:col>76</xdr:col>
      <xdr:colOff>114300</xdr:colOff>
      <xdr:row>83</xdr:row>
      <xdr:rowOff>91439</xdr:rowOff>
    </xdr:to>
    <xdr:cxnSp macro="">
      <xdr:nvCxnSpPr>
        <xdr:cNvPr id="769" name="直線コネクタ 768">
          <a:extLst>
            <a:ext uri="{FF2B5EF4-FFF2-40B4-BE49-F238E27FC236}">
              <a16:creationId xmlns:a16="http://schemas.microsoft.com/office/drawing/2014/main" id="{08A6DA69-0763-447E-8E55-83EF6C01A56A}"/>
            </a:ext>
          </a:extLst>
        </xdr:cNvPr>
        <xdr:cNvCxnSpPr/>
      </xdr:nvCxnSpPr>
      <xdr:spPr>
        <a:xfrm>
          <a:off x="13703300" y="142989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1270</xdr:rowOff>
    </xdr:from>
    <xdr:to>
      <xdr:col>67</xdr:col>
      <xdr:colOff>101600</xdr:colOff>
      <xdr:row>83</xdr:row>
      <xdr:rowOff>102870</xdr:rowOff>
    </xdr:to>
    <xdr:sp macro="" textlink="">
      <xdr:nvSpPr>
        <xdr:cNvPr id="770" name="楕円 769">
          <a:extLst>
            <a:ext uri="{FF2B5EF4-FFF2-40B4-BE49-F238E27FC236}">
              <a16:creationId xmlns:a16="http://schemas.microsoft.com/office/drawing/2014/main" id="{96BD23EA-6EDD-4E71-B2CC-20D9D8ADB979}"/>
            </a:ext>
          </a:extLst>
        </xdr:cNvPr>
        <xdr:cNvSpPr/>
      </xdr:nvSpPr>
      <xdr:spPr>
        <a:xfrm>
          <a:off x="12763500" y="1423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52070</xdr:rowOff>
    </xdr:from>
    <xdr:to>
      <xdr:col>71</xdr:col>
      <xdr:colOff>177800</xdr:colOff>
      <xdr:row>83</xdr:row>
      <xdr:rowOff>68580</xdr:rowOff>
    </xdr:to>
    <xdr:cxnSp macro="">
      <xdr:nvCxnSpPr>
        <xdr:cNvPr id="771" name="直線コネクタ 770">
          <a:extLst>
            <a:ext uri="{FF2B5EF4-FFF2-40B4-BE49-F238E27FC236}">
              <a16:creationId xmlns:a16="http://schemas.microsoft.com/office/drawing/2014/main" id="{07D93427-B74B-4B04-8366-4AB8206A4A3D}"/>
            </a:ext>
          </a:extLst>
        </xdr:cNvPr>
        <xdr:cNvCxnSpPr/>
      </xdr:nvCxnSpPr>
      <xdr:spPr>
        <a:xfrm>
          <a:off x="12814300" y="1428242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111777</xdr:rowOff>
    </xdr:from>
    <xdr:ext cx="405111" cy="259045"/>
    <xdr:sp macro="" textlink="">
      <xdr:nvSpPr>
        <xdr:cNvPr id="772" name="n_1aveValue【消防施設】&#10;有形固定資産減価償却率">
          <a:extLst>
            <a:ext uri="{FF2B5EF4-FFF2-40B4-BE49-F238E27FC236}">
              <a16:creationId xmlns:a16="http://schemas.microsoft.com/office/drawing/2014/main" id="{F6B82823-0A9E-47DF-A29C-94898CE6367A}"/>
            </a:ext>
          </a:extLst>
        </xdr:cNvPr>
        <xdr:cNvSpPr txBox="1"/>
      </xdr:nvSpPr>
      <xdr:spPr>
        <a:xfrm>
          <a:off x="15266044"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114316</xdr:rowOff>
    </xdr:from>
    <xdr:ext cx="405111" cy="259045"/>
    <xdr:sp macro="" textlink="">
      <xdr:nvSpPr>
        <xdr:cNvPr id="773" name="n_2aveValue【消防施設】&#10;有形固定資産減価償却率">
          <a:extLst>
            <a:ext uri="{FF2B5EF4-FFF2-40B4-BE49-F238E27FC236}">
              <a16:creationId xmlns:a16="http://schemas.microsoft.com/office/drawing/2014/main" id="{767ECEE4-1BA0-4ACB-B2AC-D8A99D6D0F66}"/>
            </a:ext>
          </a:extLst>
        </xdr:cNvPr>
        <xdr:cNvSpPr txBox="1"/>
      </xdr:nvSpPr>
      <xdr:spPr>
        <a:xfrm>
          <a:off x="14389744" y="1383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125747</xdr:rowOff>
    </xdr:from>
    <xdr:ext cx="405111" cy="259045"/>
    <xdr:sp macro="" textlink="">
      <xdr:nvSpPr>
        <xdr:cNvPr id="774" name="n_3aveValue【消防施設】&#10;有形固定資産減価償却率">
          <a:extLst>
            <a:ext uri="{FF2B5EF4-FFF2-40B4-BE49-F238E27FC236}">
              <a16:creationId xmlns:a16="http://schemas.microsoft.com/office/drawing/2014/main" id="{89337D63-7B77-441B-8DD9-E095245C3B59}"/>
            </a:ext>
          </a:extLst>
        </xdr:cNvPr>
        <xdr:cNvSpPr txBox="1"/>
      </xdr:nvSpPr>
      <xdr:spPr>
        <a:xfrm>
          <a:off x="135007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139716</xdr:rowOff>
    </xdr:from>
    <xdr:ext cx="405111" cy="259045"/>
    <xdr:sp macro="" textlink="">
      <xdr:nvSpPr>
        <xdr:cNvPr id="775" name="n_4aveValue【消防施設】&#10;有形固定資産減価償却率">
          <a:extLst>
            <a:ext uri="{FF2B5EF4-FFF2-40B4-BE49-F238E27FC236}">
              <a16:creationId xmlns:a16="http://schemas.microsoft.com/office/drawing/2014/main" id="{2E0C14B3-783F-4CAA-B4AA-17B45627A926}"/>
            </a:ext>
          </a:extLst>
        </xdr:cNvPr>
        <xdr:cNvSpPr txBox="1"/>
      </xdr:nvSpPr>
      <xdr:spPr>
        <a:xfrm>
          <a:off x="12611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138447</xdr:rowOff>
    </xdr:from>
    <xdr:ext cx="405111" cy="259045"/>
    <xdr:sp macro="" textlink="">
      <xdr:nvSpPr>
        <xdr:cNvPr id="776" name="n_1mainValue【消防施設】&#10;有形固定資産減価償却率">
          <a:extLst>
            <a:ext uri="{FF2B5EF4-FFF2-40B4-BE49-F238E27FC236}">
              <a16:creationId xmlns:a16="http://schemas.microsoft.com/office/drawing/2014/main" id="{221E376D-1F34-46E2-9DE8-439AFD1AEAF2}"/>
            </a:ext>
          </a:extLst>
        </xdr:cNvPr>
        <xdr:cNvSpPr txBox="1"/>
      </xdr:nvSpPr>
      <xdr:spPr>
        <a:xfrm>
          <a:off x="15266044" y="1436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133366</xdr:rowOff>
    </xdr:from>
    <xdr:ext cx="405111" cy="259045"/>
    <xdr:sp macro="" textlink="">
      <xdr:nvSpPr>
        <xdr:cNvPr id="777" name="n_2mainValue【消防施設】&#10;有形固定資産減価償却率">
          <a:extLst>
            <a:ext uri="{FF2B5EF4-FFF2-40B4-BE49-F238E27FC236}">
              <a16:creationId xmlns:a16="http://schemas.microsoft.com/office/drawing/2014/main" id="{60FEDC3D-9588-4524-8196-80F96BE6D555}"/>
            </a:ext>
          </a:extLst>
        </xdr:cNvPr>
        <xdr:cNvSpPr txBox="1"/>
      </xdr:nvSpPr>
      <xdr:spPr>
        <a:xfrm>
          <a:off x="143897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110507</xdr:rowOff>
    </xdr:from>
    <xdr:ext cx="405111" cy="259045"/>
    <xdr:sp macro="" textlink="">
      <xdr:nvSpPr>
        <xdr:cNvPr id="778" name="n_3mainValue【消防施設】&#10;有形固定資産減価償却率">
          <a:extLst>
            <a:ext uri="{FF2B5EF4-FFF2-40B4-BE49-F238E27FC236}">
              <a16:creationId xmlns:a16="http://schemas.microsoft.com/office/drawing/2014/main" id="{2B6FFD2C-9BD7-4985-81CF-C0A32AFFCF34}"/>
            </a:ext>
          </a:extLst>
        </xdr:cNvPr>
        <xdr:cNvSpPr txBox="1"/>
      </xdr:nvSpPr>
      <xdr:spPr>
        <a:xfrm>
          <a:off x="13500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93997</xdr:rowOff>
    </xdr:from>
    <xdr:ext cx="405111" cy="259045"/>
    <xdr:sp macro="" textlink="">
      <xdr:nvSpPr>
        <xdr:cNvPr id="779" name="n_4mainValue【消防施設】&#10;有形固定資産減価償却率">
          <a:extLst>
            <a:ext uri="{FF2B5EF4-FFF2-40B4-BE49-F238E27FC236}">
              <a16:creationId xmlns:a16="http://schemas.microsoft.com/office/drawing/2014/main" id="{F69EBB66-F65F-45EB-B4F6-B773FCD9E55F}"/>
            </a:ext>
          </a:extLst>
        </xdr:cNvPr>
        <xdr:cNvSpPr txBox="1"/>
      </xdr:nvSpPr>
      <xdr:spPr>
        <a:xfrm>
          <a:off x="12611744" y="1432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8234EB6C-B130-4335-BA60-7B4FE902CF8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F88BE6E0-96AD-4010-B55C-5ACE5AC63FB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4B4664D7-A1C3-4491-A948-54EB8E69563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800E6E73-CE65-4628-B7EA-F55C6A47B6B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D6E7A1AF-40F0-4418-802C-32E4EF43CC1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DE0C7F4B-5697-44F9-902F-FDBF085E6A4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BDDC080F-71B2-4E60-9D8A-FD5EF8CD10D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A24A7E2C-624F-4EDC-A424-0F09203CE78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C5D788E6-172F-47AA-B039-9F1000F4812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263C3C8E-1A2B-43B9-9EC3-803FA9F65F7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0" name="直線コネクタ 789">
          <a:extLst>
            <a:ext uri="{FF2B5EF4-FFF2-40B4-BE49-F238E27FC236}">
              <a16:creationId xmlns:a16="http://schemas.microsoft.com/office/drawing/2014/main" id="{2FB4D7C0-3F70-49B3-88F2-33BC966D77A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1" name="テキスト ボックス 790">
          <a:extLst>
            <a:ext uri="{FF2B5EF4-FFF2-40B4-BE49-F238E27FC236}">
              <a16:creationId xmlns:a16="http://schemas.microsoft.com/office/drawing/2014/main" id="{771A1608-2105-4068-A75E-B4A99EC54A7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2" name="直線コネクタ 791">
          <a:extLst>
            <a:ext uri="{FF2B5EF4-FFF2-40B4-BE49-F238E27FC236}">
              <a16:creationId xmlns:a16="http://schemas.microsoft.com/office/drawing/2014/main" id="{5928B222-2794-40C0-9A3C-29800426DA7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3" name="テキスト ボックス 792">
          <a:extLst>
            <a:ext uri="{FF2B5EF4-FFF2-40B4-BE49-F238E27FC236}">
              <a16:creationId xmlns:a16="http://schemas.microsoft.com/office/drawing/2014/main" id="{6473D17D-7CC8-4AB6-8850-72056A96CF5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B3C93268-14D4-4EA7-8DF1-0CB882586DB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BDEFC79C-376E-434C-BFA5-1B93D461277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6" name="直線コネクタ 795">
          <a:extLst>
            <a:ext uri="{FF2B5EF4-FFF2-40B4-BE49-F238E27FC236}">
              <a16:creationId xmlns:a16="http://schemas.microsoft.com/office/drawing/2014/main" id="{7F858250-B767-4116-A1CD-B89FD9BAF00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7" name="テキスト ボックス 796">
          <a:extLst>
            <a:ext uri="{FF2B5EF4-FFF2-40B4-BE49-F238E27FC236}">
              <a16:creationId xmlns:a16="http://schemas.microsoft.com/office/drawing/2014/main" id="{9F68C36B-F60D-4EED-9369-7C77748513B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8" name="直線コネクタ 797">
          <a:extLst>
            <a:ext uri="{FF2B5EF4-FFF2-40B4-BE49-F238E27FC236}">
              <a16:creationId xmlns:a16="http://schemas.microsoft.com/office/drawing/2014/main" id="{4266CD0F-C1BD-4238-8CF2-00B5D4C676E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9" name="テキスト ボックス 798">
          <a:extLst>
            <a:ext uri="{FF2B5EF4-FFF2-40B4-BE49-F238E27FC236}">
              <a16:creationId xmlns:a16="http://schemas.microsoft.com/office/drawing/2014/main" id="{377726FD-8DE9-42D1-9F8A-6A678310DEC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F652B51B-7253-4D28-A9B2-0F3263CFD6E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49508190-E48A-47DA-8F0B-71156FE0B76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2EE5662B-BED8-4F2C-A8A2-0A3FB5C8BD9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803" name="直線コネクタ 802">
          <a:extLst>
            <a:ext uri="{FF2B5EF4-FFF2-40B4-BE49-F238E27FC236}">
              <a16:creationId xmlns:a16="http://schemas.microsoft.com/office/drawing/2014/main" id="{6AEF733A-2E02-45A0-86F3-976FB4A37274}"/>
            </a:ext>
          </a:extLst>
        </xdr:cNvPr>
        <xdr:cNvCxnSpPr/>
      </xdr:nvCxnSpPr>
      <xdr:spPr>
        <a:xfrm flipV="1">
          <a:off x="22160864" y="14135100"/>
          <a:ext cx="0" cy="70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804" name="【消防施設】&#10;一人当たり面積最小値テキスト">
          <a:extLst>
            <a:ext uri="{FF2B5EF4-FFF2-40B4-BE49-F238E27FC236}">
              <a16:creationId xmlns:a16="http://schemas.microsoft.com/office/drawing/2014/main" id="{DF3A0D43-AD7C-4BBB-898B-D837041DD018}"/>
            </a:ext>
          </a:extLst>
        </xdr:cNvPr>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805" name="直線コネクタ 804">
          <a:extLst>
            <a:ext uri="{FF2B5EF4-FFF2-40B4-BE49-F238E27FC236}">
              <a16:creationId xmlns:a16="http://schemas.microsoft.com/office/drawing/2014/main" id="{3FD54490-6249-48E1-B21B-833A02C3C042}"/>
            </a:ext>
          </a:extLst>
        </xdr:cNvPr>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macro="" textlink="">
      <xdr:nvSpPr>
        <xdr:cNvPr id="806" name="【消防施設】&#10;一人当たり面積最大値テキスト">
          <a:extLst>
            <a:ext uri="{FF2B5EF4-FFF2-40B4-BE49-F238E27FC236}">
              <a16:creationId xmlns:a16="http://schemas.microsoft.com/office/drawing/2014/main" id="{A287E528-F03E-4344-B824-80BF8E739830}"/>
            </a:ext>
          </a:extLst>
        </xdr:cNvPr>
        <xdr:cNvSpPr txBox="1"/>
      </xdr:nvSpPr>
      <xdr:spPr>
        <a:xfrm>
          <a:off x="22199600"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807" name="直線コネクタ 806">
          <a:extLst>
            <a:ext uri="{FF2B5EF4-FFF2-40B4-BE49-F238E27FC236}">
              <a16:creationId xmlns:a16="http://schemas.microsoft.com/office/drawing/2014/main" id="{D4AF0419-046C-4B6B-B12D-05F40373DDE8}"/>
            </a:ext>
          </a:extLst>
        </xdr:cNvPr>
        <xdr:cNvCxnSpPr/>
      </xdr:nvCxnSpPr>
      <xdr:spPr>
        <a:xfrm>
          <a:off x="22072600" y="1413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134383</xdr:rowOff>
    </xdr:from>
    <xdr:ext cx="469744" cy="259045"/>
    <xdr:sp macro="" textlink="">
      <xdr:nvSpPr>
        <xdr:cNvPr id="808" name="【消防施設】&#10;一人当たり面積平均値テキスト">
          <a:extLst>
            <a:ext uri="{FF2B5EF4-FFF2-40B4-BE49-F238E27FC236}">
              <a16:creationId xmlns:a16="http://schemas.microsoft.com/office/drawing/2014/main" id="{2EA0AE66-38D4-43D8-8893-EC0B484ECDE8}"/>
            </a:ext>
          </a:extLst>
        </xdr:cNvPr>
        <xdr:cNvSpPr txBox="1"/>
      </xdr:nvSpPr>
      <xdr:spPr>
        <a:xfrm>
          <a:off x="22199600" y="14536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809" name="フローチャート: 判断 808">
          <a:extLst>
            <a:ext uri="{FF2B5EF4-FFF2-40B4-BE49-F238E27FC236}">
              <a16:creationId xmlns:a16="http://schemas.microsoft.com/office/drawing/2014/main" id="{4DD7C239-C815-45C9-B1AC-4CFE761BA563}"/>
            </a:ext>
          </a:extLst>
        </xdr:cNvPr>
        <xdr:cNvSpPr/>
      </xdr:nvSpPr>
      <xdr:spPr>
        <a:xfrm>
          <a:off x="22110700" y="1468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810" name="フローチャート: 判断 809">
          <a:extLst>
            <a:ext uri="{FF2B5EF4-FFF2-40B4-BE49-F238E27FC236}">
              <a16:creationId xmlns:a16="http://schemas.microsoft.com/office/drawing/2014/main" id="{67ED2DAE-A759-41F5-B6B6-490A0FDCE31B}"/>
            </a:ext>
          </a:extLst>
        </xdr:cNvPr>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811" name="フローチャート: 判断 810">
          <a:extLst>
            <a:ext uri="{FF2B5EF4-FFF2-40B4-BE49-F238E27FC236}">
              <a16:creationId xmlns:a16="http://schemas.microsoft.com/office/drawing/2014/main" id="{7832FAFD-FCA3-42C3-9BDA-9930F4FD28B8}"/>
            </a:ext>
          </a:extLst>
        </xdr:cNvPr>
        <xdr:cNvSpPr/>
      </xdr:nvSpPr>
      <xdr:spPr>
        <a:xfrm>
          <a:off x="20383500" y="1334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812" name="フローチャート: 判断 811">
          <a:extLst>
            <a:ext uri="{FF2B5EF4-FFF2-40B4-BE49-F238E27FC236}">
              <a16:creationId xmlns:a16="http://schemas.microsoft.com/office/drawing/2014/main" id="{3236E696-07F5-46D9-9996-66F19E582172}"/>
            </a:ext>
          </a:extLst>
        </xdr:cNvPr>
        <xdr:cNvSpPr/>
      </xdr:nvSpPr>
      <xdr:spPr>
        <a:xfrm>
          <a:off x="19494500" y="1470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132842</xdr:rowOff>
    </xdr:from>
    <xdr:to>
      <xdr:col>98</xdr:col>
      <xdr:colOff>38100</xdr:colOff>
      <xdr:row>86</xdr:row>
      <xdr:rowOff>62992</xdr:rowOff>
    </xdr:to>
    <xdr:sp macro="" textlink="">
      <xdr:nvSpPr>
        <xdr:cNvPr id="813" name="フローチャート: 判断 812">
          <a:extLst>
            <a:ext uri="{FF2B5EF4-FFF2-40B4-BE49-F238E27FC236}">
              <a16:creationId xmlns:a16="http://schemas.microsoft.com/office/drawing/2014/main" id="{BA605630-6EC1-46F8-AB22-DB115911FE39}"/>
            </a:ext>
          </a:extLst>
        </xdr:cNvPr>
        <xdr:cNvSpPr/>
      </xdr:nvSpPr>
      <xdr:spPr>
        <a:xfrm>
          <a:off x="18605500" y="1470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A8F88B0E-5F49-4754-98A2-C3B9FBA2F67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294162EC-F5C5-4A74-81D4-4D5773563C9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8C944F7C-6DF9-43FD-BDA0-191F5A4415E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7DCE0694-124C-4788-9CF1-97D00545E28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89CF0227-62A2-4489-90CD-AC6D9A0C0C3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151130</xdr:rowOff>
    </xdr:from>
    <xdr:to>
      <xdr:col>116</xdr:col>
      <xdr:colOff>114300</xdr:colOff>
      <xdr:row>86</xdr:row>
      <xdr:rowOff>81280</xdr:rowOff>
    </xdr:to>
    <xdr:sp macro="" textlink="">
      <xdr:nvSpPr>
        <xdr:cNvPr id="819" name="楕円 818">
          <a:extLst>
            <a:ext uri="{FF2B5EF4-FFF2-40B4-BE49-F238E27FC236}">
              <a16:creationId xmlns:a16="http://schemas.microsoft.com/office/drawing/2014/main" id="{43B69E54-2ABB-4D7F-82BC-F234371EBF9F}"/>
            </a:ext>
          </a:extLst>
        </xdr:cNvPr>
        <xdr:cNvSpPr/>
      </xdr:nvSpPr>
      <xdr:spPr>
        <a:xfrm>
          <a:off x="221107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89933</xdr:rowOff>
    </xdr:from>
    <xdr:ext cx="469744" cy="259045"/>
    <xdr:sp macro="" textlink="">
      <xdr:nvSpPr>
        <xdr:cNvPr id="820" name="【消防施設】&#10;一人当たり面積該当値テキスト">
          <a:extLst>
            <a:ext uri="{FF2B5EF4-FFF2-40B4-BE49-F238E27FC236}">
              <a16:creationId xmlns:a16="http://schemas.microsoft.com/office/drawing/2014/main" id="{DE3705F4-C469-4CF4-938C-9BCA298F741C}"/>
            </a:ext>
          </a:extLst>
        </xdr:cNvPr>
        <xdr:cNvSpPr txBox="1"/>
      </xdr:nvSpPr>
      <xdr:spPr>
        <a:xfrm>
          <a:off x="22199600" y="1466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155702</xdr:rowOff>
    </xdr:from>
    <xdr:to>
      <xdr:col>112</xdr:col>
      <xdr:colOff>38100</xdr:colOff>
      <xdr:row>86</xdr:row>
      <xdr:rowOff>85852</xdr:rowOff>
    </xdr:to>
    <xdr:sp macro="" textlink="">
      <xdr:nvSpPr>
        <xdr:cNvPr id="821" name="楕円 820">
          <a:extLst>
            <a:ext uri="{FF2B5EF4-FFF2-40B4-BE49-F238E27FC236}">
              <a16:creationId xmlns:a16="http://schemas.microsoft.com/office/drawing/2014/main" id="{60A42A70-DE4D-40B6-A34C-F126E67063F1}"/>
            </a:ext>
          </a:extLst>
        </xdr:cNvPr>
        <xdr:cNvSpPr/>
      </xdr:nvSpPr>
      <xdr:spPr>
        <a:xfrm>
          <a:off x="21272500" y="1472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30480</xdr:rowOff>
    </xdr:from>
    <xdr:to>
      <xdr:col>116</xdr:col>
      <xdr:colOff>63500</xdr:colOff>
      <xdr:row>86</xdr:row>
      <xdr:rowOff>35052</xdr:rowOff>
    </xdr:to>
    <xdr:cxnSp macro="">
      <xdr:nvCxnSpPr>
        <xdr:cNvPr id="822" name="直線コネクタ 821">
          <a:extLst>
            <a:ext uri="{FF2B5EF4-FFF2-40B4-BE49-F238E27FC236}">
              <a16:creationId xmlns:a16="http://schemas.microsoft.com/office/drawing/2014/main" id="{34AF7E7E-22D5-4ACC-AE4C-8E0744B58DC9}"/>
            </a:ext>
          </a:extLst>
        </xdr:cNvPr>
        <xdr:cNvCxnSpPr/>
      </xdr:nvCxnSpPr>
      <xdr:spPr>
        <a:xfrm flipV="1">
          <a:off x="21323300" y="147751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155702</xdr:rowOff>
    </xdr:from>
    <xdr:to>
      <xdr:col>107</xdr:col>
      <xdr:colOff>101600</xdr:colOff>
      <xdr:row>86</xdr:row>
      <xdr:rowOff>85852</xdr:rowOff>
    </xdr:to>
    <xdr:sp macro="" textlink="">
      <xdr:nvSpPr>
        <xdr:cNvPr id="823" name="楕円 822">
          <a:extLst>
            <a:ext uri="{FF2B5EF4-FFF2-40B4-BE49-F238E27FC236}">
              <a16:creationId xmlns:a16="http://schemas.microsoft.com/office/drawing/2014/main" id="{82EBE0AE-94EE-4464-BB3B-E66DD50B9EFE}"/>
            </a:ext>
          </a:extLst>
        </xdr:cNvPr>
        <xdr:cNvSpPr/>
      </xdr:nvSpPr>
      <xdr:spPr>
        <a:xfrm>
          <a:off x="20383500" y="1472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35052</xdr:rowOff>
    </xdr:from>
    <xdr:to>
      <xdr:col>111</xdr:col>
      <xdr:colOff>177800</xdr:colOff>
      <xdr:row>86</xdr:row>
      <xdr:rowOff>35052</xdr:rowOff>
    </xdr:to>
    <xdr:cxnSp macro="">
      <xdr:nvCxnSpPr>
        <xdr:cNvPr id="824" name="直線コネクタ 823">
          <a:extLst>
            <a:ext uri="{FF2B5EF4-FFF2-40B4-BE49-F238E27FC236}">
              <a16:creationId xmlns:a16="http://schemas.microsoft.com/office/drawing/2014/main" id="{C4401B97-A437-4101-B202-72A33DD07E64}"/>
            </a:ext>
          </a:extLst>
        </xdr:cNvPr>
        <xdr:cNvCxnSpPr/>
      </xdr:nvCxnSpPr>
      <xdr:spPr>
        <a:xfrm>
          <a:off x="20434300" y="14779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154939</xdr:rowOff>
    </xdr:from>
    <xdr:to>
      <xdr:col>102</xdr:col>
      <xdr:colOff>165100</xdr:colOff>
      <xdr:row>86</xdr:row>
      <xdr:rowOff>85089</xdr:rowOff>
    </xdr:to>
    <xdr:sp macro="" textlink="">
      <xdr:nvSpPr>
        <xdr:cNvPr id="825" name="楕円 824">
          <a:extLst>
            <a:ext uri="{FF2B5EF4-FFF2-40B4-BE49-F238E27FC236}">
              <a16:creationId xmlns:a16="http://schemas.microsoft.com/office/drawing/2014/main" id="{37D13112-01D7-4C94-BDA3-AF95EE3F0A85}"/>
            </a:ext>
          </a:extLst>
        </xdr:cNvPr>
        <xdr:cNvSpPr/>
      </xdr:nvSpPr>
      <xdr:spPr>
        <a:xfrm>
          <a:off x="19494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34289</xdr:rowOff>
    </xdr:from>
    <xdr:to>
      <xdr:col>107</xdr:col>
      <xdr:colOff>50800</xdr:colOff>
      <xdr:row>86</xdr:row>
      <xdr:rowOff>35052</xdr:rowOff>
    </xdr:to>
    <xdr:cxnSp macro="">
      <xdr:nvCxnSpPr>
        <xdr:cNvPr id="826" name="直線コネクタ 825">
          <a:extLst>
            <a:ext uri="{FF2B5EF4-FFF2-40B4-BE49-F238E27FC236}">
              <a16:creationId xmlns:a16="http://schemas.microsoft.com/office/drawing/2014/main" id="{68DAD039-7F4A-466C-82C9-A77BA98AF78F}"/>
            </a:ext>
          </a:extLst>
        </xdr:cNvPr>
        <xdr:cNvCxnSpPr/>
      </xdr:nvCxnSpPr>
      <xdr:spPr>
        <a:xfrm>
          <a:off x="19545300" y="14778989"/>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156463</xdr:rowOff>
    </xdr:from>
    <xdr:to>
      <xdr:col>98</xdr:col>
      <xdr:colOff>38100</xdr:colOff>
      <xdr:row>86</xdr:row>
      <xdr:rowOff>86613</xdr:rowOff>
    </xdr:to>
    <xdr:sp macro="" textlink="">
      <xdr:nvSpPr>
        <xdr:cNvPr id="827" name="楕円 826">
          <a:extLst>
            <a:ext uri="{FF2B5EF4-FFF2-40B4-BE49-F238E27FC236}">
              <a16:creationId xmlns:a16="http://schemas.microsoft.com/office/drawing/2014/main" id="{EC14C600-97C9-4B56-9303-60EAE89FDAFA}"/>
            </a:ext>
          </a:extLst>
        </xdr:cNvPr>
        <xdr:cNvSpPr/>
      </xdr:nvSpPr>
      <xdr:spPr>
        <a:xfrm>
          <a:off x="18605500" y="1472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34289</xdr:rowOff>
    </xdr:from>
    <xdr:to>
      <xdr:col>102</xdr:col>
      <xdr:colOff>114300</xdr:colOff>
      <xdr:row>86</xdr:row>
      <xdr:rowOff>35813</xdr:rowOff>
    </xdr:to>
    <xdr:cxnSp macro="">
      <xdr:nvCxnSpPr>
        <xdr:cNvPr id="828" name="直線コネクタ 827">
          <a:extLst>
            <a:ext uri="{FF2B5EF4-FFF2-40B4-BE49-F238E27FC236}">
              <a16:creationId xmlns:a16="http://schemas.microsoft.com/office/drawing/2014/main" id="{8A88BF9B-819F-4E43-B355-3157B4D8A648}"/>
            </a:ext>
          </a:extLst>
        </xdr:cNvPr>
        <xdr:cNvCxnSpPr/>
      </xdr:nvCxnSpPr>
      <xdr:spPr>
        <a:xfrm flipV="1">
          <a:off x="18656300" y="1477898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59707</xdr:rowOff>
    </xdr:from>
    <xdr:ext cx="469744" cy="259045"/>
    <xdr:sp macro="" textlink="">
      <xdr:nvSpPr>
        <xdr:cNvPr id="829" name="n_1aveValue【消防施設】&#10;一人当たり面積">
          <a:extLst>
            <a:ext uri="{FF2B5EF4-FFF2-40B4-BE49-F238E27FC236}">
              <a16:creationId xmlns:a16="http://schemas.microsoft.com/office/drawing/2014/main" id="{5CE0F31A-942D-4498-9C47-3F3B2E90C5D1}"/>
            </a:ext>
          </a:extLst>
        </xdr:cNvPr>
        <xdr:cNvSpPr txBox="1"/>
      </xdr:nvSpPr>
      <xdr:spPr>
        <a:xfrm>
          <a:off x="21075727"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830" name="n_2aveValue【消防施設】&#10;一人当たり面積">
          <a:extLst>
            <a:ext uri="{FF2B5EF4-FFF2-40B4-BE49-F238E27FC236}">
              <a16:creationId xmlns:a16="http://schemas.microsoft.com/office/drawing/2014/main" id="{74A31408-0208-4168-84E5-23031830B043}"/>
            </a:ext>
          </a:extLst>
        </xdr:cNvPr>
        <xdr:cNvSpPr txBox="1"/>
      </xdr:nvSpPr>
      <xdr:spPr>
        <a:xfrm>
          <a:off x="20199427" y="1312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77995</xdr:rowOff>
    </xdr:from>
    <xdr:ext cx="469744" cy="259045"/>
    <xdr:sp macro="" textlink="">
      <xdr:nvSpPr>
        <xdr:cNvPr id="831" name="n_3aveValue【消防施設】&#10;一人当たり面積">
          <a:extLst>
            <a:ext uri="{FF2B5EF4-FFF2-40B4-BE49-F238E27FC236}">
              <a16:creationId xmlns:a16="http://schemas.microsoft.com/office/drawing/2014/main" id="{2CE5B188-EA60-4FAA-8BE6-D1C51DAC6054}"/>
            </a:ext>
          </a:extLst>
        </xdr:cNvPr>
        <xdr:cNvSpPr txBox="1"/>
      </xdr:nvSpPr>
      <xdr:spPr>
        <a:xfrm>
          <a:off x="19310427" y="1447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79519</xdr:rowOff>
    </xdr:from>
    <xdr:ext cx="469744" cy="259045"/>
    <xdr:sp macro="" textlink="">
      <xdr:nvSpPr>
        <xdr:cNvPr id="832" name="n_4aveValue【消防施設】&#10;一人当たり面積">
          <a:extLst>
            <a:ext uri="{FF2B5EF4-FFF2-40B4-BE49-F238E27FC236}">
              <a16:creationId xmlns:a16="http://schemas.microsoft.com/office/drawing/2014/main" id="{15220F1F-D835-4F14-BFC3-3074091D7863}"/>
            </a:ext>
          </a:extLst>
        </xdr:cNvPr>
        <xdr:cNvSpPr txBox="1"/>
      </xdr:nvSpPr>
      <xdr:spPr>
        <a:xfrm>
          <a:off x="18421427" y="1448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76979</xdr:rowOff>
    </xdr:from>
    <xdr:ext cx="469744" cy="259045"/>
    <xdr:sp macro="" textlink="">
      <xdr:nvSpPr>
        <xdr:cNvPr id="833" name="n_1mainValue【消防施設】&#10;一人当たり面積">
          <a:extLst>
            <a:ext uri="{FF2B5EF4-FFF2-40B4-BE49-F238E27FC236}">
              <a16:creationId xmlns:a16="http://schemas.microsoft.com/office/drawing/2014/main" id="{41446CDA-D8D5-426F-ABD3-4327F87B91F2}"/>
            </a:ext>
          </a:extLst>
        </xdr:cNvPr>
        <xdr:cNvSpPr txBox="1"/>
      </xdr:nvSpPr>
      <xdr:spPr>
        <a:xfrm>
          <a:off x="21075727" y="148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76979</xdr:rowOff>
    </xdr:from>
    <xdr:ext cx="469744" cy="259045"/>
    <xdr:sp macro="" textlink="">
      <xdr:nvSpPr>
        <xdr:cNvPr id="834" name="n_2mainValue【消防施設】&#10;一人当たり面積">
          <a:extLst>
            <a:ext uri="{FF2B5EF4-FFF2-40B4-BE49-F238E27FC236}">
              <a16:creationId xmlns:a16="http://schemas.microsoft.com/office/drawing/2014/main" id="{A629649C-73C7-4076-9398-DE16C074FC6C}"/>
            </a:ext>
          </a:extLst>
        </xdr:cNvPr>
        <xdr:cNvSpPr txBox="1"/>
      </xdr:nvSpPr>
      <xdr:spPr>
        <a:xfrm>
          <a:off x="20199427" y="148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76216</xdr:rowOff>
    </xdr:from>
    <xdr:ext cx="469744" cy="259045"/>
    <xdr:sp macro="" textlink="">
      <xdr:nvSpPr>
        <xdr:cNvPr id="835" name="n_3mainValue【消防施設】&#10;一人当たり面積">
          <a:extLst>
            <a:ext uri="{FF2B5EF4-FFF2-40B4-BE49-F238E27FC236}">
              <a16:creationId xmlns:a16="http://schemas.microsoft.com/office/drawing/2014/main" id="{C0B88062-4CFA-4FE2-8539-C4AB22E6167E}"/>
            </a:ext>
          </a:extLst>
        </xdr:cNvPr>
        <xdr:cNvSpPr txBox="1"/>
      </xdr:nvSpPr>
      <xdr:spPr>
        <a:xfrm>
          <a:off x="19310427"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77740</xdr:rowOff>
    </xdr:from>
    <xdr:ext cx="469744" cy="259045"/>
    <xdr:sp macro="" textlink="">
      <xdr:nvSpPr>
        <xdr:cNvPr id="836" name="n_4mainValue【消防施設】&#10;一人当たり面積">
          <a:extLst>
            <a:ext uri="{FF2B5EF4-FFF2-40B4-BE49-F238E27FC236}">
              <a16:creationId xmlns:a16="http://schemas.microsoft.com/office/drawing/2014/main" id="{65282B92-85A4-4B27-BAFF-4B2B3D462D08}"/>
            </a:ext>
          </a:extLst>
        </xdr:cNvPr>
        <xdr:cNvSpPr txBox="1"/>
      </xdr:nvSpPr>
      <xdr:spPr>
        <a:xfrm>
          <a:off x="18421427" y="148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A73FEB3D-4DCE-4F6C-AB5F-39378315727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52128A0D-6033-4858-8A24-FDE98F2A12E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1C374D9F-2219-4AC8-B656-69E57F2CCC7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ECCB861A-5BB0-4260-9E5D-D19A8AB8D5D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1E8B8EA4-6EFE-4594-A492-346A69D0D27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E3238783-3BAD-4275-8211-A8666598A31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E51CA0C8-49AD-4060-8507-D29BE43C549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F94F642E-797D-4F99-B58C-8B348A8F4DE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2232FC94-6CF1-4C8E-9A13-7DCE6FB2D15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2BFF0EB2-F4DA-408D-8534-00F1C255130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C56CD306-9C9E-49B3-B15B-11E7006B68A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id="{90898A76-DAC0-4EE7-BCA1-7DBBA65DC69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a:extLst>
            <a:ext uri="{FF2B5EF4-FFF2-40B4-BE49-F238E27FC236}">
              <a16:creationId xmlns:a16="http://schemas.microsoft.com/office/drawing/2014/main" id="{2088CE41-57BA-44EB-BD44-AAC8C0EDA35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id="{D0D7BD44-C37F-4180-98BC-DBE02E12B1E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id="{FFF38EC2-322D-4FCD-A7F1-6828D9A016A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id="{B237F6F2-4CEB-4F79-8DA1-F69A8997E31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id="{D86C4D69-67BE-42D7-86A0-8C5A081535B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id="{22428814-956D-4838-8644-96B8BA7207D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id="{A403E70E-C38D-42D1-AC47-89CF1660330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id="{40613DFD-B81A-4FF7-9656-877B97E771C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id="{35A9CD9A-48BF-41D2-9D7C-94A409CFECA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id="{9934DEB9-D71C-4B1B-98CA-A001154B475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a:extLst>
            <a:ext uri="{FF2B5EF4-FFF2-40B4-BE49-F238E27FC236}">
              <a16:creationId xmlns:a16="http://schemas.microsoft.com/office/drawing/2014/main" id="{5FF2004C-0C74-4076-A768-A0BA6E02836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3838AED5-52C9-4E29-BDA2-717CA30068C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id="{46520F18-5ACF-48CC-AEE5-883D920DFA9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862" name="直線コネクタ 861">
          <a:extLst>
            <a:ext uri="{FF2B5EF4-FFF2-40B4-BE49-F238E27FC236}">
              <a16:creationId xmlns:a16="http://schemas.microsoft.com/office/drawing/2014/main" id="{53E99024-FE50-4458-BCBA-C11AF03200C5}"/>
            </a:ext>
          </a:extLst>
        </xdr:cNvPr>
        <xdr:cNvCxnSpPr/>
      </xdr:nvCxnSpPr>
      <xdr:spPr>
        <a:xfrm flipV="1">
          <a:off x="16318864"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3" name="【庁舎】&#10;有形固定資産減価償却率最小値テキスト">
          <a:extLst>
            <a:ext uri="{FF2B5EF4-FFF2-40B4-BE49-F238E27FC236}">
              <a16:creationId xmlns:a16="http://schemas.microsoft.com/office/drawing/2014/main" id="{8038C791-5B44-4F58-B03E-78BFD8768BD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4" name="直線コネクタ 863">
          <a:extLst>
            <a:ext uri="{FF2B5EF4-FFF2-40B4-BE49-F238E27FC236}">
              <a16:creationId xmlns:a16="http://schemas.microsoft.com/office/drawing/2014/main" id="{775E74D6-DFAB-47A8-A169-E0B390BDCCCF}"/>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65" name="【庁舎】&#10;有形固定資産減価償却率最大値テキスト">
          <a:extLst>
            <a:ext uri="{FF2B5EF4-FFF2-40B4-BE49-F238E27FC236}">
              <a16:creationId xmlns:a16="http://schemas.microsoft.com/office/drawing/2014/main" id="{7553678B-2EF8-4994-B870-D08D6919378F}"/>
            </a:ext>
          </a:extLst>
        </xdr:cNvPr>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66" name="直線コネクタ 865">
          <a:extLst>
            <a:ext uri="{FF2B5EF4-FFF2-40B4-BE49-F238E27FC236}">
              <a16:creationId xmlns:a16="http://schemas.microsoft.com/office/drawing/2014/main" id="{A90A9F38-4807-408A-8002-951690F4A7F1}"/>
            </a:ext>
          </a:extLst>
        </xdr:cNvPr>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170378</xdr:rowOff>
    </xdr:from>
    <xdr:ext cx="405111" cy="259045"/>
    <xdr:sp macro="" textlink="">
      <xdr:nvSpPr>
        <xdr:cNvPr id="867" name="【庁舎】&#10;有形固定資産減価償却率平均値テキスト">
          <a:extLst>
            <a:ext uri="{FF2B5EF4-FFF2-40B4-BE49-F238E27FC236}">
              <a16:creationId xmlns:a16="http://schemas.microsoft.com/office/drawing/2014/main" id="{627E3126-7D29-4E85-B3E9-D0A508087B2E}"/>
            </a:ext>
          </a:extLst>
        </xdr:cNvPr>
        <xdr:cNvSpPr txBox="1"/>
      </xdr:nvSpPr>
      <xdr:spPr>
        <a:xfrm>
          <a:off x="16357600" y="17829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68" name="フローチャート: 判断 867">
          <a:extLst>
            <a:ext uri="{FF2B5EF4-FFF2-40B4-BE49-F238E27FC236}">
              <a16:creationId xmlns:a16="http://schemas.microsoft.com/office/drawing/2014/main" id="{9AB845F0-7B89-4383-BDD1-D1D30BC60565}"/>
            </a:ext>
          </a:extLst>
        </xdr:cNvPr>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869" name="フローチャート: 判断 868">
          <a:extLst>
            <a:ext uri="{FF2B5EF4-FFF2-40B4-BE49-F238E27FC236}">
              <a16:creationId xmlns:a16="http://schemas.microsoft.com/office/drawing/2014/main" id="{5018B2EE-E949-453B-B881-687CF74366A2}"/>
            </a:ext>
          </a:extLst>
        </xdr:cNvPr>
        <xdr:cNvSpPr/>
      </xdr:nvSpPr>
      <xdr:spPr>
        <a:xfrm>
          <a:off x="15430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70" name="フローチャート: 判断 869">
          <a:extLst>
            <a:ext uri="{FF2B5EF4-FFF2-40B4-BE49-F238E27FC236}">
              <a16:creationId xmlns:a16="http://schemas.microsoft.com/office/drawing/2014/main" id="{32E631E4-E4F2-4FDA-BA3D-79927312A24E}"/>
            </a:ext>
          </a:extLst>
        </xdr:cNvPr>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71" name="フローチャート: 判断 870">
          <a:extLst>
            <a:ext uri="{FF2B5EF4-FFF2-40B4-BE49-F238E27FC236}">
              <a16:creationId xmlns:a16="http://schemas.microsoft.com/office/drawing/2014/main" id="{729C72DA-478C-4992-90F6-2F98887A7D02}"/>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2" name="フローチャート: 判断 871">
          <a:extLst>
            <a:ext uri="{FF2B5EF4-FFF2-40B4-BE49-F238E27FC236}">
              <a16:creationId xmlns:a16="http://schemas.microsoft.com/office/drawing/2014/main" id="{BF082638-1E9E-4F10-829E-1430FCE8E62C}"/>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3E5556A7-55B0-4F08-9EB4-A460A11B6F7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D49C9A3B-8231-4B99-BDBC-20C74420980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39BF56EE-4781-4944-B592-FFAED7A5762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6A25FE0D-F0AC-4F2A-8E81-6751FAD4C62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EFD6A74B-B422-44C9-80C6-4D424E35F49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30299</xdr:rowOff>
    </xdr:from>
    <xdr:to>
      <xdr:col>85</xdr:col>
      <xdr:colOff>177800</xdr:colOff>
      <xdr:row>101</xdr:row>
      <xdr:rowOff>131899</xdr:rowOff>
    </xdr:to>
    <xdr:sp macro="" textlink="">
      <xdr:nvSpPr>
        <xdr:cNvPr id="878" name="楕円 877">
          <a:extLst>
            <a:ext uri="{FF2B5EF4-FFF2-40B4-BE49-F238E27FC236}">
              <a16:creationId xmlns:a16="http://schemas.microsoft.com/office/drawing/2014/main" id="{EED08172-083A-49BA-955B-2D0CDE36DC9A}"/>
            </a:ext>
          </a:extLst>
        </xdr:cNvPr>
        <xdr:cNvSpPr/>
      </xdr:nvSpPr>
      <xdr:spPr>
        <a:xfrm>
          <a:off x="16268700" y="1734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53176</xdr:rowOff>
    </xdr:from>
    <xdr:ext cx="405111" cy="259045"/>
    <xdr:sp macro="" textlink="">
      <xdr:nvSpPr>
        <xdr:cNvPr id="879" name="【庁舎】&#10;有形固定資産減価償却率該当値テキスト">
          <a:extLst>
            <a:ext uri="{FF2B5EF4-FFF2-40B4-BE49-F238E27FC236}">
              <a16:creationId xmlns:a16="http://schemas.microsoft.com/office/drawing/2014/main" id="{32D6F09D-76B9-4475-92C4-C7F62C0936BC}"/>
            </a:ext>
          </a:extLst>
        </xdr:cNvPr>
        <xdr:cNvSpPr txBox="1"/>
      </xdr:nvSpPr>
      <xdr:spPr>
        <a:xfrm>
          <a:off x="16357600" y="1719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142966</xdr:rowOff>
    </xdr:from>
    <xdr:to>
      <xdr:col>81</xdr:col>
      <xdr:colOff>101600</xdr:colOff>
      <xdr:row>101</xdr:row>
      <xdr:rowOff>73116</xdr:rowOff>
    </xdr:to>
    <xdr:sp macro="" textlink="">
      <xdr:nvSpPr>
        <xdr:cNvPr id="880" name="楕円 879">
          <a:extLst>
            <a:ext uri="{FF2B5EF4-FFF2-40B4-BE49-F238E27FC236}">
              <a16:creationId xmlns:a16="http://schemas.microsoft.com/office/drawing/2014/main" id="{6F61D091-5C01-47E7-AC61-0F9B465FE58C}"/>
            </a:ext>
          </a:extLst>
        </xdr:cNvPr>
        <xdr:cNvSpPr/>
      </xdr:nvSpPr>
      <xdr:spPr>
        <a:xfrm>
          <a:off x="15430500" y="172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22316</xdr:rowOff>
    </xdr:from>
    <xdr:to>
      <xdr:col>85</xdr:col>
      <xdr:colOff>127000</xdr:colOff>
      <xdr:row>101</xdr:row>
      <xdr:rowOff>81099</xdr:rowOff>
    </xdr:to>
    <xdr:cxnSp macro="">
      <xdr:nvCxnSpPr>
        <xdr:cNvPr id="881" name="直線コネクタ 880">
          <a:extLst>
            <a:ext uri="{FF2B5EF4-FFF2-40B4-BE49-F238E27FC236}">
              <a16:creationId xmlns:a16="http://schemas.microsoft.com/office/drawing/2014/main" id="{CA659A69-7517-48A3-BA02-570BC372CB6D}"/>
            </a:ext>
          </a:extLst>
        </xdr:cNvPr>
        <xdr:cNvCxnSpPr/>
      </xdr:nvCxnSpPr>
      <xdr:spPr>
        <a:xfrm>
          <a:off x="15481300" y="17338766"/>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93980</xdr:rowOff>
    </xdr:from>
    <xdr:to>
      <xdr:col>76</xdr:col>
      <xdr:colOff>165100</xdr:colOff>
      <xdr:row>101</xdr:row>
      <xdr:rowOff>24130</xdr:rowOff>
    </xdr:to>
    <xdr:sp macro="" textlink="">
      <xdr:nvSpPr>
        <xdr:cNvPr id="882" name="楕円 881">
          <a:extLst>
            <a:ext uri="{FF2B5EF4-FFF2-40B4-BE49-F238E27FC236}">
              <a16:creationId xmlns:a16="http://schemas.microsoft.com/office/drawing/2014/main" id="{5660E7D0-BF17-4507-B787-9528497CC7B7}"/>
            </a:ext>
          </a:extLst>
        </xdr:cNvPr>
        <xdr:cNvSpPr/>
      </xdr:nvSpPr>
      <xdr:spPr>
        <a:xfrm>
          <a:off x="145415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144780</xdr:rowOff>
    </xdr:from>
    <xdr:to>
      <xdr:col>81</xdr:col>
      <xdr:colOff>50800</xdr:colOff>
      <xdr:row>101</xdr:row>
      <xdr:rowOff>22316</xdr:rowOff>
    </xdr:to>
    <xdr:cxnSp macro="">
      <xdr:nvCxnSpPr>
        <xdr:cNvPr id="883" name="直線コネクタ 882">
          <a:extLst>
            <a:ext uri="{FF2B5EF4-FFF2-40B4-BE49-F238E27FC236}">
              <a16:creationId xmlns:a16="http://schemas.microsoft.com/office/drawing/2014/main" id="{3F59EC18-574C-4A03-8AF2-EE6A84099BA2}"/>
            </a:ext>
          </a:extLst>
        </xdr:cNvPr>
        <xdr:cNvCxnSpPr/>
      </xdr:nvCxnSpPr>
      <xdr:spPr>
        <a:xfrm>
          <a:off x="14592300" y="1728978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72752</xdr:rowOff>
    </xdr:from>
    <xdr:to>
      <xdr:col>72</xdr:col>
      <xdr:colOff>38100</xdr:colOff>
      <xdr:row>101</xdr:row>
      <xdr:rowOff>2902</xdr:rowOff>
    </xdr:to>
    <xdr:sp macro="" textlink="">
      <xdr:nvSpPr>
        <xdr:cNvPr id="884" name="楕円 883">
          <a:extLst>
            <a:ext uri="{FF2B5EF4-FFF2-40B4-BE49-F238E27FC236}">
              <a16:creationId xmlns:a16="http://schemas.microsoft.com/office/drawing/2014/main" id="{E43A0850-37E0-48AC-A805-5D26FE49486B}"/>
            </a:ext>
          </a:extLst>
        </xdr:cNvPr>
        <xdr:cNvSpPr/>
      </xdr:nvSpPr>
      <xdr:spPr>
        <a:xfrm>
          <a:off x="13652500" y="1721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123552</xdr:rowOff>
    </xdr:from>
    <xdr:to>
      <xdr:col>76</xdr:col>
      <xdr:colOff>114300</xdr:colOff>
      <xdr:row>100</xdr:row>
      <xdr:rowOff>144780</xdr:rowOff>
    </xdr:to>
    <xdr:cxnSp macro="">
      <xdr:nvCxnSpPr>
        <xdr:cNvPr id="885" name="直線コネクタ 884">
          <a:extLst>
            <a:ext uri="{FF2B5EF4-FFF2-40B4-BE49-F238E27FC236}">
              <a16:creationId xmlns:a16="http://schemas.microsoft.com/office/drawing/2014/main" id="{0150ECDE-9C90-4929-BD77-92B63FDB9354}"/>
            </a:ext>
          </a:extLst>
        </xdr:cNvPr>
        <xdr:cNvCxnSpPr/>
      </xdr:nvCxnSpPr>
      <xdr:spPr>
        <a:xfrm>
          <a:off x="13703300" y="17268552"/>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64588</xdr:rowOff>
    </xdr:from>
    <xdr:to>
      <xdr:col>67</xdr:col>
      <xdr:colOff>101600</xdr:colOff>
      <xdr:row>106</xdr:row>
      <xdr:rowOff>166188</xdr:rowOff>
    </xdr:to>
    <xdr:sp macro="" textlink="">
      <xdr:nvSpPr>
        <xdr:cNvPr id="886" name="楕円 885">
          <a:extLst>
            <a:ext uri="{FF2B5EF4-FFF2-40B4-BE49-F238E27FC236}">
              <a16:creationId xmlns:a16="http://schemas.microsoft.com/office/drawing/2014/main" id="{1892992F-1BD0-4075-A982-3DE6BCE41F5A}"/>
            </a:ext>
          </a:extLst>
        </xdr:cNvPr>
        <xdr:cNvSpPr/>
      </xdr:nvSpPr>
      <xdr:spPr>
        <a:xfrm>
          <a:off x="12763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123552</xdr:rowOff>
    </xdr:from>
    <xdr:to>
      <xdr:col>71</xdr:col>
      <xdr:colOff>177800</xdr:colOff>
      <xdr:row>106</xdr:row>
      <xdr:rowOff>115388</xdr:rowOff>
    </xdr:to>
    <xdr:cxnSp macro="">
      <xdr:nvCxnSpPr>
        <xdr:cNvPr id="887" name="直線コネクタ 886">
          <a:extLst>
            <a:ext uri="{FF2B5EF4-FFF2-40B4-BE49-F238E27FC236}">
              <a16:creationId xmlns:a16="http://schemas.microsoft.com/office/drawing/2014/main" id="{5F2DBCA4-9244-4703-980B-CC25D7C79AEF}"/>
            </a:ext>
          </a:extLst>
        </xdr:cNvPr>
        <xdr:cNvCxnSpPr/>
      </xdr:nvCxnSpPr>
      <xdr:spPr>
        <a:xfrm flipV="1">
          <a:off x="12814300" y="17268552"/>
          <a:ext cx="889000" cy="10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98533</xdr:rowOff>
    </xdr:from>
    <xdr:ext cx="405111" cy="259045"/>
    <xdr:sp macro="" textlink="">
      <xdr:nvSpPr>
        <xdr:cNvPr id="888" name="n_1aveValue【庁舎】&#10;有形固定資産減価償却率">
          <a:extLst>
            <a:ext uri="{FF2B5EF4-FFF2-40B4-BE49-F238E27FC236}">
              <a16:creationId xmlns:a16="http://schemas.microsoft.com/office/drawing/2014/main" id="{85D19E1A-53B9-41E7-95C1-A0DA785DEF14}"/>
            </a:ext>
          </a:extLst>
        </xdr:cNvPr>
        <xdr:cNvSpPr txBox="1"/>
      </xdr:nvSpPr>
      <xdr:spPr>
        <a:xfrm>
          <a:off x="152660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132822</xdr:rowOff>
    </xdr:from>
    <xdr:ext cx="405111" cy="259045"/>
    <xdr:sp macro="" textlink="">
      <xdr:nvSpPr>
        <xdr:cNvPr id="889" name="n_2aveValue【庁舎】&#10;有形固定資産減価償却率">
          <a:extLst>
            <a:ext uri="{FF2B5EF4-FFF2-40B4-BE49-F238E27FC236}">
              <a16:creationId xmlns:a16="http://schemas.microsoft.com/office/drawing/2014/main" id="{8E586CB1-3899-423F-8819-018DA31E7296}"/>
            </a:ext>
          </a:extLst>
        </xdr:cNvPr>
        <xdr:cNvSpPr txBox="1"/>
      </xdr:nvSpPr>
      <xdr:spPr>
        <a:xfrm>
          <a:off x="14389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890" name="n_3aveValue【庁舎】&#10;有形固定資産減価償却率">
          <a:extLst>
            <a:ext uri="{FF2B5EF4-FFF2-40B4-BE49-F238E27FC236}">
              <a16:creationId xmlns:a16="http://schemas.microsoft.com/office/drawing/2014/main" id="{CCFD2C5B-D809-4AAD-AABD-178686407F4C}"/>
            </a:ext>
          </a:extLst>
        </xdr:cNvPr>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91" name="n_4aveValue【庁舎】&#10;有形固定資産減価償却率">
          <a:extLst>
            <a:ext uri="{FF2B5EF4-FFF2-40B4-BE49-F238E27FC236}">
              <a16:creationId xmlns:a16="http://schemas.microsoft.com/office/drawing/2014/main" id="{70168ADA-364E-499B-AA59-2387CC8A88B3}"/>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89643</xdr:rowOff>
    </xdr:from>
    <xdr:ext cx="405111" cy="259045"/>
    <xdr:sp macro="" textlink="">
      <xdr:nvSpPr>
        <xdr:cNvPr id="892" name="n_1mainValue【庁舎】&#10;有形固定資産減価償却率">
          <a:extLst>
            <a:ext uri="{FF2B5EF4-FFF2-40B4-BE49-F238E27FC236}">
              <a16:creationId xmlns:a16="http://schemas.microsoft.com/office/drawing/2014/main" id="{1B4653C6-F9C0-4D9F-B547-78443EE527D8}"/>
            </a:ext>
          </a:extLst>
        </xdr:cNvPr>
        <xdr:cNvSpPr txBox="1"/>
      </xdr:nvSpPr>
      <xdr:spPr>
        <a:xfrm>
          <a:off x="15266044" y="1706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40657</xdr:rowOff>
    </xdr:from>
    <xdr:ext cx="405111" cy="259045"/>
    <xdr:sp macro="" textlink="">
      <xdr:nvSpPr>
        <xdr:cNvPr id="893" name="n_2mainValue【庁舎】&#10;有形固定資産減価償却率">
          <a:extLst>
            <a:ext uri="{FF2B5EF4-FFF2-40B4-BE49-F238E27FC236}">
              <a16:creationId xmlns:a16="http://schemas.microsoft.com/office/drawing/2014/main" id="{1CAE0F85-6CC7-46B7-947F-E87F0FFAC583}"/>
            </a:ext>
          </a:extLst>
        </xdr:cNvPr>
        <xdr:cNvSpPr txBox="1"/>
      </xdr:nvSpPr>
      <xdr:spPr>
        <a:xfrm>
          <a:off x="14389744"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19429</xdr:rowOff>
    </xdr:from>
    <xdr:ext cx="405111" cy="259045"/>
    <xdr:sp macro="" textlink="">
      <xdr:nvSpPr>
        <xdr:cNvPr id="894" name="n_3mainValue【庁舎】&#10;有形固定資産減価償却率">
          <a:extLst>
            <a:ext uri="{FF2B5EF4-FFF2-40B4-BE49-F238E27FC236}">
              <a16:creationId xmlns:a16="http://schemas.microsoft.com/office/drawing/2014/main" id="{5D1A5FA3-21F2-447E-8C46-9A3630F37383}"/>
            </a:ext>
          </a:extLst>
        </xdr:cNvPr>
        <xdr:cNvSpPr txBox="1"/>
      </xdr:nvSpPr>
      <xdr:spPr>
        <a:xfrm>
          <a:off x="13500744" y="16992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157315</xdr:rowOff>
    </xdr:from>
    <xdr:ext cx="405111" cy="259045"/>
    <xdr:sp macro="" textlink="">
      <xdr:nvSpPr>
        <xdr:cNvPr id="895" name="n_4mainValue【庁舎】&#10;有形固定資産減価償却率">
          <a:extLst>
            <a:ext uri="{FF2B5EF4-FFF2-40B4-BE49-F238E27FC236}">
              <a16:creationId xmlns:a16="http://schemas.microsoft.com/office/drawing/2014/main" id="{3FB40457-FDC6-4D0D-86C8-EBFEB3FBC3E7}"/>
            </a:ext>
          </a:extLst>
        </xdr:cNvPr>
        <xdr:cNvSpPr txBox="1"/>
      </xdr:nvSpPr>
      <xdr:spPr>
        <a:xfrm>
          <a:off x="12611744"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FC55196E-C35D-4AB6-B0DE-1F4B494013F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7CF7672A-C91F-45BE-A02B-22BCBFD7961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9A554094-F00E-4BB7-9E20-1D0979FBB85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9DC558F3-06BA-4244-96BA-5FAA6E30692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9CAFA6F8-D6D6-451B-9994-2BAF568DD28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CE79CF00-0287-420F-80A0-E3E3F7B7961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D1F22251-D50A-4EBA-8751-67B34D48029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E5FAEED4-DCE1-46E1-83A0-DA815DD21E9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15C5A598-B8FE-4934-8083-89A65C68663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BEC56B57-8FDD-406D-830A-08B3A53A069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6" name="直線コネクタ 905">
          <a:extLst>
            <a:ext uri="{FF2B5EF4-FFF2-40B4-BE49-F238E27FC236}">
              <a16:creationId xmlns:a16="http://schemas.microsoft.com/office/drawing/2014/main" id="{7A02C714-4E37-4742-A98E-743E90D3E743}"/>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7" name="テキスト ボックス 906">
          <a:extLst>
            <a:ext uri="{FF2B5EF4-FFF2-40B4-BE49-F238E27FC236}">
              <a16:creationId xmlns:a16="http://schemas.microsoft.com/office/drawing/2014/main" id="{C656DC00-05EA-472D-A72E-BC4885384287}"/>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08" name="直線コネクタ 907">
          <a:extLst>
            <a:ext uri="{FF2B5EF4-FFF2-40B4-BE49-F238E27FC236}">
              <a16:creationId xmlns:a16="http://schemas.microsoft.com/office/drawing/2014/main" id="{6EFABABE-4FFF-4397-B57D-5543BF498B2F}"/>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09" name="テキスト ボックス 908">
          <a:extLst>
            <a:ext uri="{FF2B5EF4-FFF2-40B4-BE49-F238E27FC236}">
              <a16:creationId xmlns:a16="http://schemas.microsoft.com/office/drawing/2014/main" id="{868AAC01-C234-40D8-8D2F-7CCD9867E105}"/>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0" name="直線コネクタ 909">
          <a:extLst>
            <a:ext uri="{FF2B5EF4-FFF2-40B4-BE49-F238E27FC236}">
              <a16:creationId xmlns:a16="http://schemas.microsoft.com/office/drawing/2014/main" id="{DFF31A32-6C76-4399-88AC-AA706857CB7F}"/>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1" name="テキスト ボックス 910">
          <a:extLst>
            <a:ext uri="{FF2B5EF4-FFF2-40B4-BE49-F238E27FC236}">
              <a16:creationId xmlns:a16="http://schemas.microsoft.com/office/drawing/2014/main" id="{4C00D23A-3BCC-4911-8752-09D405A9C38C}"/>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6D91FB8A-877C-4856-9074-F613FBB741E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5B31336D-01D6-4ED5-9729-64685F83674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4" name="直線コネクタ 913">
          <a:extLst>
            <a:ext uri="{FF2B5EF4-FFF2-40B4-BE49-F238E27FC236}">
              <a16:creationId xmlns:a16="http://schemas.microsoft.com/office/drawing/2014/main" id="{9A3B58F6-3894-4EAC-9A2F-151B3F19A40D}"/>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5" name="テキスト ボックス 914">
          <a:extLst>
            <a:ext uri="{FF2B5EF4-FFF2-40B4-BE49-F238E27FC236}">
              <a16:creationId xmlns:a16="http://schemas.microsoft.com/office/drawing/2014/main" id="{A09A687C-7C25-4896-B52E-71BC918A4355}"/>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6" name="直線コネクタ 915">
          <a:extLst>
            <a:ext uri="{FF2B5EF4-FFF2-40B4-BE49-F238E27FC236}">
              <a16:creationId xmlns:a16="http://schemas.microsoft.com/office/drawing/2014/main" id="{E8CF8C2B-8E01-4AB7-ACDA-0556E3ED6767}"/>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7" name="テキスト ボックス 916">
          <a:extLst>
            <a:ext uri="{FF2B5EF4-FFF2-40B4-BE49-F238E27FC236}">
              <a16:creationId xmlns:a16="http://schemas.microsoft.com/office/drawing/2014/main" id="{65454286-5E06-450E-B4B4-1FB0C74A58C4}"/>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18" name="直線コネクタ 917">
          <a:extLst>
            <a:ext uri="{FF2B5EF4-FFF2-40B4-BE49-F238E27FC236}">
              <a16:creationId xmlns:a16="http://schemas.microsoft.com/office/drawing/2014/main" id="{1EDE5358-A13B-45B6-8E39-06918D067296}"/>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19" name="テキスト ボックス 918">
          <a:extLst>
            <a:ext uri="{FF2B5EF4-FFF2-40B4-BE49-F238E27FC236}">
              <a16:creationId xmlns:a16="http://schemas.microsoft.com/office/drawing/2014/main" id="{6FCC6BC9-B32C-4F57-BF76-E275CD8798DD}"/>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0D92E8A2-AF11-4E02-BEC2-F140EF8D26B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77DFEA9C-CA9B-4B5E-AF4E-BB4E907043D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B6D9253C-A235-444A-AF64-2F9BA308ACC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923" name="直線コネクタ 922">
          <a:extLst>
            <a:ext uri="{FF2B5EF4-FFF2-40B4-BE49-F238E27FC236}">
              <a16:creationId xmlns:a16="http://schemas.microsoft.com/office/drawing/2014/main" id="{2ED8E310-7074-44BC-AEC1-6441ED8CAB81}"/>
            </a:ext>
          </a:extLst>
        </xdr:cNvPr>
        <xdr:cNvCxnSpPr/>
      </xdr:nvCxnSpPr>
      <xdr:spPr>
        <a:xfrm flipV="1">
          <a:off x="22160864" y="17201198"/>
          <a:ext cx="0" cy="136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24" name="【庁舎】&#10;一人当たり面積最小値テキスト">
          <a:extLst>
            <a:ext uri="{FF2B5EF4-FFF2-40B4-BE49-F238E27FC236}">
              <a16:creationId xmlns:a16="http://schemas.microsoft.com/office/drawing/2014/main" id="{A62F8AE3-A437-479C-8958-BDF991FA998A}"/>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25" name="直線コネクタ 924">
          <a:extLst>
            <a:ext uri="{FF2B5EF4-FFF2-40B4-BE49-F238E27FC236}">
              <a16:creationId xmlns:a16="http://schemas.microsoft.com/office/drawing/2014/main" id="{BBC748F0-7645-4270-8DEE-717F9FCEACF1}"/>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926" name="【庁舎】&#10;一人当たり面積最大値テキスト">
          <a:extLst>
            <a:ext uri="{FF2B5EF4-FFF2-40B4-BE49-F238E27FC236}">
              <a16:creationId xmlns:a16="http://schemas.microsoft.com/office/drawing/2014/main" id="{CAFD816B-6E32-4ED3-9861-426F0F651554}"/>
            </a:ext>
          </a:extLst>
        </xdr:cNvPr>
        <xdr:cNvSpPr txBox="1"/>
      </xdr:nvSpPr>
      <xdr:spPr>
        <a:xfrm>
          <a:off x="22199600"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927" name="直線コネクタ 926">
          <a:extLst>
            <a:ext uri="{FF2B5EF4-FFF2-40B4-BE49-F238E27FC236}">
              <a16:creationId xmlns:a16="http://schemas.microsoft.com/office/drawing/2014/main" id="{D251001D-50A4-4BF2-8949-2A0FEAF621E1}"/>
            </a:ext>
          </a:extLst>
        </xdr:cNvPr>
        <xdr:cNvCxnSpPr/>
      </xdr:nvCxnSpPr>
      <xdr:spPr>
        <a:xfrm>
          <a:off x="22072600" y="172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2557</xdr:rowOff>
    </xdr:from>
    <xdr:ext cx="469744" cy="259045"/>
    <xdr:sp macro="" textlink="">
      <xdr:nvSpPr>
        <xdr:cNvPr id="928" name="【庁舎】&#10;一人当たり面積平均値テキスト">
          <a:extLst>
            <a:ext uri="{FF2B5EF4-FFF2-40B4-BE49-F238E27FC236}">
              <a16:creationId xmlns:a16="http://schemas.microsoft.com/office/drawing/2014/main" id="{AA75E3FD-7B81-4726-933A-B3B05BC2D4BD}"/>
            </a:ext>
          </a:extLst>
        </xdr:cNvPr>
        <xdr:cNvSpPr txBox="1"/>
      </xdr:nvSpPr>
      <xdr:spPr>
        <a:xfrm>
          <a:off x="22199600" y="1800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29" name="フローチャート: 判断 928">
          <a:extLst>
            <a:ext uri="{FF2B5EF4-FFF2-40B4-BE49-F238E27FC236}">
              <a16:creationId xmlns:a16="http://schemas.microsoft.com/office/drawing/2014/main" id="{DB7671A4-3CBE-4704-9210-9E2C5737BBB8}"/>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930" name="フローチャート: 判断 929">
          <a:extLst>
            <a:ext uri="{FF2B5EF4-FFF2-40B4-BE49-F238E27FC236}">
              <a16:creationId xmlns:a16="http://schemas.microsoft.com/office/drawing/2014/main" id="{FB4B5475-1E95-4B18-852E-857B52744292}"/>
            </a:ext>
          </a:extLst>
        </xdr:cNvPr>
        <xdr:cNvSpPr/>
      </xdr:nvSpPr>
      <xdr:spPr>
        <a:xfrm>
          <a:off x="21272500" y="1817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macro="" textlink="">
      <xdr:nvSpPr>
        <xdr:cNvPr id="931" name="フローチャート: 判断 930">
          <a:extLst>
            <a:ext uri="{FF2B5EF4-FFF2-40B4-BE49-F238E27FC236}">
              <a16:creationId xmlns:a16="http://schemas.microsoft.com/office/drawing/2014/main" id="{3ECE38EF-6463-488F-AF42-8DB1C2CF142F}"/>
            </a:ext>
          </a:extLst>
        </xdr:cNvPr>
        <xdr:cNvSpPr/>
      </xdr:nvSpPr>
      <xdr:spPr>
        <a:xfrm>
          <a:off x="20383500" y="1818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171132</xdr:rowOff>
    </xdr:from>
    <xdr:to>
      <xdr:col>102</xdr:col>
      <xdr:colOff>165100</xdr:colOff>
      <xdr:row>106</xdr:row>
      <xdr:rowOff>101282</xdr:rowOff>
    </xdr:to>
    <xdr:sp macro="" textlink="">
      <xdr:nvSpPr>
        <xdr:cNvPr id="932" name="フローチャート: 判断 931">
          <a:extLst>
            <a:ext uri="{FF2B5EF4-FFF2-40B4-BE49-F238E27FC236}">
              <a16:creationId xmlns:a16="http://schemas.microsoft.com/office/drawing/2014/main" id="{F4B6FD60-A0A2-40C6-8815-ED60D3EF4A5C}"/>
            </a:ext>
          </a:extLst>
        </xdr:cNvPr>
        <xdr:cNvSpPr/>
      </xdr:nvSpPr>
      <xdr:spPr>
        <a:xfrm>
          <a:off x="19494500" y="1817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23971</xdr:rowOff>
    </xdr:from>
    <xdr:to>
      <xdr:col>98</xdr:col>
      <xdr:colOff>38100</xdr:colOff>
      <xdr:row>106</xdr:row>
      <xdr:rowOff>125571</xdr:rowOff>
    </xdr:to>
    <xdr:sp macro="" textlink="">
      <xdr:nvSpPr>
        <xdr:cNvPr id="933" name="フローチャート: 判断 932">
          <a:extLst>
            <a:ext uri="{FF2B5EF4-FFF2-40B4-BE49-F238E27FC236}">
              <a16:creationId xmlns:a16="http://schemas.microsoft.com/office/drawing/2014/main" id="{98B49967-3FD2-4A75-9331-8461C4BBDFE7}"/>
            </a:ext>
          </a:extLst>
        </xdr:cNvPr>
        <xdr:cNvSpPr/>
      </xdr:nvSpPr>
      <xdr:spPr>
        <a:xfrm>
          <a:off x="18605500" y="181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87FC2D66-3C57-44C8-924D-C3F64FE17E0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C4A976E8-38EE-4140-AFA0-A09E9953AD3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916C078F-A334-474A-B4E0-544630C19A2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C53663EF-8C03-4CF4-9634-0092EB32721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DCE86C-0D85-4FE3-AC23-FF8188E18A4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939" name="楕円 938">
          <a:extLst>
            <a:ext uri="{FF2B5EF4-FFF2-40B4-BE49-F238E27FC236}">
              <a16:creationId xmlns:a16="http://schemas.microsoft.com/office/drawing/2014/main" id="{F1D727AC-B6A0-4AD6-A48F-5532FFA35A60}"/>
            </a:ext>
          </a:extLst>
        </xdr:cNvPr>
        <xdr:cNvSpPr/>
      </xdr:nvSpPr>
      <xdr:spPr>
        <a:xfrm>
          <a:off x="22110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95266</xdr:rowOff>
    </xdr:from>
    <xdr:ext cx="469744" cy="259045"/>
    <xdr:sp macro="" textlink="">
      <xdr:nvSpPr>
        <xdr:cNvPr id="940" name="【庁舎】&#10;一人当たり面積該当値テキスト">
          <a:extLst>
            <a:ext uri="{FF2B5EF4-FFF2-40B4-BE49-F238E27FC236}">
              <a16:creationId xmlns:a16="http://schemas.microsoft.com/office/drawing/2014/main" id="{AD3D1CE1-268C-4FE5-A86E-7A9BBBC8026A}"/>
            </a:ext>
          </a:extLst>
        </xdr:cNvPr>
        <xdr:cNvSpPr txBox="1"/>
      </xdr:nvSpPr>
      <xdr:spPr>
        <a:xfrm>
          <a:off x="22199600"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122555</xdr:rowOff>
    </xdr:from>
    <xdr:to>
      <xdr:col>112</xdr:col>
      <xdr:colOff>38100</xdr:colOff>
      <xdr:row>107</xdr:row>
      <xdr:rowOff>52705</xdr:rowOff>
    </xdr:to>
    <xdr:sp macro="" textlink="">
      <xdr:nvSpPr>
        <xdr:cNvPr id="941" name="楕円 940">
          <a:extLst>
            <a:ext uri="{FF2B5EF4-FFF2-40B4-BE49-F238E27FC236}">
              <a16:creationId xmlns:a16="http://schemas.microsoft.com/office/drawing/2014/main" id="{0F457C77-F50E-49C3-ABAF-57D685DBBA19}"/>
            </a:ext>
          </a:extLst>
        </xdr:cNvPr>
        <xdr:cNvSpPr/>
      </xdr:nvSpPr>
      <xdr:spPr>
        <a:xfrm>
          <a:off x="21272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167639</xdr:rowOff>
    </xdr:from>
    <xdr:to>
      <xdr:col>116</xdr:col>
      <xdr:colOff>63500</xdr:colOff>
      <xdr:row>107</xdr:row>
      <xdr:rowOff>1905</xdr:rowOff>
    </xdr:to>
    <xdr:cxnSp macro="">
      <xdr:nvCxnSpPr>
        <xdr:cNvPr id="942" name="直線コネクタ 941">
          <a:extLst>
            <a:ext uri="{FF2B5EF4-FFF2-40B4-BE49-F238E27FC236}">
              <a16:creationId xmlns:a16="http://schemas.microsoft.com/office/drawing/2014/main" id="{A57609E1-1713-4951-93A3-188A635C28F4}"/>
            </a:ext>
          </a:extLst>
        </xdr:cNvPr>
        <xdr:cNvCxnSpPr/>
      </xdr:nvCxnSpPr>
      <xdr:spPr>
        <a:xfrm flipV="1">
          <a:off x="21323300" y="1834133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128270</xdr:rowOff>
    </xdr:from>
    <xdr:to>
      <xdr:col>107</xdr:col>
      <xdr:colOff>101600</xdr:colOff>
      <xdr:row>107</xdr:row>
      <xdr:rowOff>58420</xdr:rowOff>
    </xdr:to>
    <xdr:sp macro="" textlink="">
      <xdr:nvSpPr>
        <xdr:cNvPr id="943" name="楕円 942">
          <a:extLst>
            <a:ext uri="{FF2B5EF4-FFF2-40B4-BE49-F238E27FC236}">
              <a16:creationId xmlns:a16="http://schemas.microsoft.com/office/drawing/2014/main" id="{EFFD39EA-BBB9-477C-A999-9F3A2072B769}"/>
            </a:ext>
          </a:extLst>
        </xdr:cNvPr>
        <xdr:cNvSpPr/>
      </xdr:nvSpPr>
      <xdr:spPr>
        <a:xfrm>
          <a:off x="20383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1905</xdr:rowOff>
    </xdr:from>
    <xdr:to>
      <xdr:col>111</xdr:col>
      <xdr:colOff>177800</xdr:colOff>
      <xdr:row>107</xdr:row>
      <xdr:rowOff>7620</xdr:rowOff>
    </xdr:to>
    <xdr:cxnSp macro="">
      <xdr:nvCxnSpPr>
        <xdr:cNvPr id="944" name="直線コネクタ 943">
          <a:extLst>
            <a:ext uri="{FF2B5EF4-FFF2-40B4-BE49-F238E27FC236}">
              <a16:creationId xmlns:a16="http://schemas.microsoft.com/office/drawing/2014/main" id="{33A96C8B-C5E4-4BF2-AF78-6F27E326BF50}"/>
            </a:ext>
          </a:extLst>
        </xdr:cNvPr>
        <xdr:cNvCxnSpPr/>
      </xdr:nvCxnSpPr>
      <xdr:spPr>
        <a:xfrm flipV="1">
          <a:off x="20434300" y="183470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69692</xdr:rowOff>
    </xdr:from>
    <xdr:to>
      <xdr:col>102</xdr:col>
      <xdr:colOff>165100</xdr:colOff>
      <xdr:row>106</xdr:row>
      <xdr:rowOff>171292</xdr:rowOff>
    </xdr:to>
    <xdr:sp macro="" textlink="">
      <xdr:nvSpPr>
        <xdr:cNvPr id="945" name="楕円 944">
          <a:extLst>
            <a:ext uri="{FF2B5EF4-FFF2-40B4-BE49-F238E27FC236}">
              <a16:creationId xmlns:a16="http://schemas.microsoft.com/office/drawing/2014/main" id="{6AE673EC-C10C-4CBA-9D90-152DAFC65414}"/>
            </a:ext>
          </a:extLst>
        </xdr:cNvPr>
        <xdr:cNvSpPr/>
      </xdr:nvSpPr>
      <xdr:spPr>
        <a:xfrm>
          <a:off x="19494500" y="1824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120492</xdr:rowOff>
    </xdr:from>
    <xdr:to>
      <xdr:col>107</xdr:col>
      <xdr:colOff>50800</xdr:colOff>
      <xdr:row>107</xdr:row>
      <xdr:rowOff>7620</xdr:rowOff>
    </xdr:to>
    <xdr:cxnSp macro="">
      <xdr:nvCxnSpPr>
        <xdr:cNvPr id="946" name="直線コネクタ 945">
          <a:extLst>
            <a:ext uri="{FF2B5EF4-FFF2-40B4-BE49-F238E27FC236}">
              <a16:creationId xmlns:a16="http://schemas.microsoft.com/office/drawing/2014/main" id="{0813A25F-470E-4240-BA83-CDDDB5AAEF6B}"/>
            </a:ext>
          </a:extLst>
        </xdr:cNvPr>
        <xdr:cNvCxnSpPr/>
      </xdr:nvCxnSpPr>
      <xdr:spPr>
        <a:xfrm>
          <a:off x="19545300" y="18294192"/>
          <a:ext cx="889000" cy="5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12542</xdr:rowOff>
    </xdr:from>
    <xdr:to>
      <xdr:col>98</xdr:col>
      <xdr:colOff>38100</xdr:colOff>
      <xdr:row>108</xdr:row>
      <xdr:rowOff>114142</xdr:rowOff>
    </xdr:to>
    <xdr:sp macro="" textlink="">
      <xdr:nvSpPr>
        <xdr:cNvPr id="947" name="楕円 946">
          <a:extLst>
            <a:ext uri="{FF2B5EF4-FFF2-40B4-BE49-F238E27FC236}">
              <a16:creationId xmlns:a16="http://schemas.microsoft.com/office/drawing/2014/main" id="{FAA543E9-B79A-4984-8EE2-9BCDD35DB02B}"/>
            </a:ext>
          </a:extLst>
        </xdr:cNvPr>
        <xdr:cNvSpPr/>
      </xdr:nvSpPr>
      <xdr:spPr>
        <a:xfrm>
          <a:off x="18605500" y="1852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120492</xdr:rowOff>
    </xdr:from>
    <xdr:to>
      <xdr:col>102</xdr:col>
      <xdr:colOff>114300</xdr:colOff>
      <xdr:row>108</xdr:row>
      <xdr:rowOff>63342</xdr:rowOff>
    </xdr:to>
    <xdr:cxnSp macro="">
      <xdr:nvCxnSpPr>
        <xdr:cNvPr id="948" name="直線コネクタ 947">
          <a:extLst>
            <a:ext uri="{FF2B5EF4-FFF2-40B4-BE49-F238E27FC236}">
              <a16:creationId xmlns:a16="http://schemas.microsoft.com/office/drawing/2014/main" id="{00B3F7C6-F95D-4BE3-AFF0-BD3E076E6EBA}"/>
            </a:ext>
          </a:extLst>
        </xdr:cNvPr>
        <xdr:cNvCxnSpPr/>
      </xdr:nvCxnSpPr>
      <xdr:spPr>
        <a:xfrm flipV="1">
          <a:off x="18656300" y="18294192"/>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116381</xdr:rowOff>
    </xdr:from>
    <xdr:ext cx="469744" cy="259045"/>
    <xdr:sp macro="" textlink="">
      <xdr:nvSpPr>
        <xdr:cNvPr id="949" name="n_1aveValue【庁舎】&#10;一人当たり面積">
          <a:extLst>
            <a:ext uri="{FF2B5EF4-FFF2-40B4-BE49-F238E27FC236}">
              <a16:creationId xmlns:a16="http://schemas.microsoft.com/office/drawing/2014/main" id="{AD307E2D-1198-477B-89DC-5C2C694DEEC4}"/>
            </a:ext>
          </a:extLst>
        </xdr:cNvPr>
        <xdr:cNvSpPr txBox="1"/>
      </xdr:nvSpPr>
      <xdr:spPr>
        <a:xfrm>
          <a:off x="21075727" y="179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124953</xdr:rowOff>
    </xdr:from>
    <xdr:ext cx="469744" cy="259045"/>
    <xdr:sp macro="" textlink="">
      <xdr:nvSpPr>
        <xdr:cNvPr id="950" name="n_2aveValue【庁舎】&#10;一人当たり面積">
          <a:extLst>
            <a:ext uri="{FF2B5EF4-FFF2-40B4-BE49-F238E27FC236}">
              <a16:creationId xmlns:a16="http://schemas.microsoft.com/office/drawing/2014/main" id="{ACDBBC95-A27C-47DE-BEF7-E2C233A62B94}"/>
            </a:ext>
          </a:extLst>
        </xdr:cNvPr>
        <xdr:cNvSpPr txBox="1"/>
      </xdr:nvSpPr>
      <xdr:spPr>
        <a:xfrm>
          <a:off x="20199427" y="1795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117809</xdr:rowOff>
    </xdr:from>
    <xdr:ext cx="469744" cy="259045"/>
    <xdr:sp macro="" textlink="">
      <xdr:nvSpPr>
        <xdr:cNvPr id="951" name="n_3aveValue【庁舎】&#10;一人当たり面積">
          <a:extLst>
            <a:ext uri="{FF2B5EF4-FFF2-40B4-BE49-F238E27FC236}">
              <a16:creationId xmlns:a16="http://schemas.microsoft.com/office/drawing/2014/main" id="{7CA5515E-B9D5-4945-92CC-40F9ABC610E5}"/>
            </a:ext>
          </a:extLst>
        </xdr:cNvPr>
        <xdr:cNvSpPr txBox="1"/>
      </xdr:nvSpPr>
      <xdr:spPr>
        <a:xfrm>
          <a:off x="19310427" y="1794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142098</xdr:rowOff>
    </xdr:from>
    <xdr:ext cx="469744" cy="259045"/>
    <xdr:sp macro="" textlink="">
      <xdr:nvSpPr>
        <xdr:cNvPr id="952" name="n_4aveValue【庁舎】&#10;一人当たり面積">
          <a:extLst>
            <a:ext uri="{FF2B5EF4-FFF2-40B4-BE49-F238E27FC236}">
              <a16:creationId xmlns:a16="http://schemas.microsoft.com/office/drawing/2014/main" id="{CB36FE0B-860C-462C-8F7C-9A636560BF02}"/>
            </a:ext>
          </a:extLst>
        </xdr:cNvPr>
        <xdr:cNvSpPr txBox="1"/>
      </xdr:nvSpPr>
      <xdr:spPr>
        <a:xfrm>
          <a:off x="18421427" y="1797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43832</xdr:rowOff>
    </xdr:from>
    <xdr:ext cx="469744" cy="259045"/>
    <xdr:sp macro="" textlink="">
      <xdr:nvSpPr>
        <xdr:cNvPr id="953" name="n_1mainValue【庁舎】&#10;一人当たり面積">
          <a:extLst>
            <a:ext uri="{FF2B5EF4-FFF2-40B4-BE49-F238E27FC236}">
              <a16:creationId xmlns:a16="http://schemas.microsoft.com/office/drawing/2014/main" id="{639C2C2D-BD0B-4DD0-AFA0-13E52E593E9C}"/>
            </a:ext>
          </a:extLst>
        </xdr:cNvPr>
        <xdr:cNvSpPr txBox="1"/>
      </xdr:nvSpPr>
      <xdr:spPr>
        <a:xfrm>
          <a:off x="21075727"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49547</xdr:rowOff>
    </xdr:from>
    <xdr:ext cx="469744" cy="259045"/>
    <xdr:sp macro="" textlink="">
      <xdr:nvSpPr>
        <xdr:cNvPr id="954" name="n_2mainValue【庁舎】&#10;一人当たり面積">
          <a:extLst>
            <a:ext uri="{FF2B5EF4-FFF2-40B4-BE49-F238E27FC236}">
              <a16:creationId xmlns:a16="http://schemas.microsoft.com/office/drawing/2014/main" id="{F369466B-471E-4369-970C-284C27C7E6F2}"/>
            </a:ext>
          </a:extLst>
        </xdr:cNvPr>
        <xdr:cNvSpPr txBox="1"/>
      </xdr:nvSpPr>
      <xdr:spPr>
        <a:xfrm>
          <a:off x="201994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162419</xdr:rowOff>
    </xdr:from>
    <xdr:ext cx="469744" cy="259045"/>
    <xdr:sp macro="" textlink="">
      <xdr:nvSpPr>
        <xdr:cNvPr id="955" name="n_3mainValue【庁舎】&#10;一人当たり面積">
          <a:extLst>
            <a:ext uri="{FF2B5EF4-FFF2-40B4-BE49-F238E27FC236}">
              <a16:creationId xmlns:a16="http://schemas.microsoft.com/office/drawing/2014/main" id="{BE058998-E803-482A-837B-8CF7E5F1A8F8}"/>
            </a:ext>
          </a:extLst>
        </xdr:cNvPr>
        <xdr:cNvSpPr txBox="1"/>
      </xdr:nvSpPr>
      <xdr:spPr>
        <a:xfrm>
          <a:off x="19310427" y="1833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105269</xdr:rowOff>
    </xdr:from>
    <xdr:ext cx="469744" cy="259045"/>
    <xdr:sp macro="" textlink="">
      <xdr:nvSpPr>
        <xdr:cNvPr id="956" name="n_4mainValue【庁舎】&#10;一人当たり面積">
          <a:extLst>
            <a:ext uri="{FF2B5EF4-FFF2-40B4-BE49-F238E27FC236}">
              <a16:creationId xmlns:a16="http://schemas.microsoft.com/office/drawing/2014/main" id="{EF7ED5A3-5C26-40FB-A987-FDBB5C38CD72}"/>
            </a:ext>
          </a:extLst>
        </xdr:cNvPr>
        <xdr:cNvSpPr txBox="1"/>
      </xdr:nvSpPr>
      <xdr:spPr>
        <a:xfrm>
          <a:off x="18421427" y="1862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060347CB-C172-4F89-8E53-EAD3ECE9981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9C3651FC-EE9A-42A1-8014-560DD2B05E6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9458C2B3-C089-49E1-B97D-E8C159C91CC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一般廃棄物処理施設の数値が類似団体平均より大きく低下しているのは、平成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年度、新たにし尿処理施設を建設したことによるものである。</a:t>
          </a:r>
          <a:endParaRPr lang="ja-JP" altLang="ja-JP" sz="1400">
            <a:effectLst/>
          </a:endParaRPr>
        </a:p>
        <a:p>
          <a:r>
            <a:rPr lang="ja-JP" altLang="ja-JP" sz="1100">
              <a:solidFill>
                <a:schemeClr val="dk1"/>
              </a:solidFill>
              <a:effectLst/>
              <a:latin typeface="+mn-lt"/>
              <a:ea typeface="+mn-ea"/>
              <a:cs typeface="+mn-cs"/>
            </a:rPr>
            <a:t>市民会館の数値が高いのは、資産額の</a:t>
          </a:r>
          <a:r>
            <a:rPr lang="en-US" altLang="ja-JP" sz="1100">
              <a:solidFill>
                <a:schemeClr val="dk1"/>
              </a:solidFill>
              <a:effectLst/>
              <a:latin typeface="+mn-lt"/>
              <a:ea typeface="+mn-ea"/>
              <a:cs typeface="+mn-cs"/>
            </a:rPr>
            <a:t>9</a:t>
          </a:r>
          <a:r>
            <a:rPr lang="ja-JP" altLang="ja-JP" sz="1100">
              <a:solidFill>
                <a:schemeClr val="dk1"/>
              </a:solidFill>
              <a:effectLst/>
              <a:latin typeface="+mn-lt"/>
              <a:ea typeface="+mn-ea"/>
              <a:cs typeface="+mn-cs"/>
            </a:rPr>
            <a:t>割以上を占める大型市民会館</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施設の内、昭和</a:t>
          </a:r>
          <a:r>
            <a:rPr lang="en-US" altLang="ja-JP" sz="1100">
              <a:solidFill>
                <a:schemeClr val="dk1"/>
              </a:solidFill>
              <a:effectLst/>
              <a:latin typeface="+mn-lt"/>
              <a:ea typeface="+mn-ea"/>
              <a:cs typeface="+mn-cs"/>
            </a:rPr>
            <a:t>49</a:t>
          </a:r>
          <a:r>
            <a:rPr lang="ja-JP" altLang="ja-JP" sz="1100">
              <a:solidFill>
                <a:schemeClr val="dk1"/>
              </a:solidFill>
              <a:effectLst/>
              <a:latin typeface="+mn-lt"/>
              <a:ea typeface="+mn-ea"/>
              <a:cs typeface="+mn-cs"/>
            </a:rPr>
            <a:t>年に建造した１施設の減価償却が終了し、もう</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施設も約</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割が終了しているためである。</a:t>
          </a:r>
          <a:endParaRPr lang="ja-JP" altLang="ja-JP" sz="1400">
            <a:effectLst/>
          </a:endParaRPr>
        </a:p>
        <a:p>
          <a:r>
            <a:rPr lang="ja-JP" altLang="ja-JP" sz="1100">
              <a:solidFill>
                <a:schemeClr val="dk1"/>
              </a:solidFill>
              <a:effectLst/>
              <a:latin typeface="+mn-lt"/>
              <a:ea typeface="+mn-ea"/>
              <a:cs typeface="+mn-cs"/>
            </a:rPr>
            <a:t>庁舎については、類似団体内平均を大きく下回っているが、平成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年度から令和元年度で新庁舎を建設しているため、減価償却率が低下したものである。</a:t>
          </a:r>
          <a:endParaRPr lang="ja-JP" altLang="ja-JP" sz="1400">
            <a:effectLst/>
          </a:endParaRPr>
        </a:p>
        <a:p>
          <a:r>
            <a:rPr lang="ja-JP" altLang="ja-JP" sz="1100">
              <a:solidFill>
                <a:schemeClr val="dk1"/>
              </a:solidFill>
              <a:effectLst/>
              <a:latin typeface="+mn-lt"/>
              <a:ea typeface="+mn-ea"/>
              <a:cs typeface="+mn-cs"/>
            </a:rPr>
            <a:t>全体的に見て、一人当たりの面積が類似団体内平均よりも低いのは、効率的な施設運営ができていると捉えられる反面、住民に対する行政サービスの低下を招く怖れがあるため、この点に留意して資産管理を行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43,169
42,671
82.96
25,725,052
24,939,369
610,303
12,007,257
22,740,066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本市の指数は、前年度から</a:t>
          </a:r>
          <a:r>
            <a:rPr kumimoji="1" lang="en-US" altLang="ja-JP"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ポイント低下した。また、全国平均よりも</a:t>
          </a:r>
          <a:r>
            <a:rPr kumimoji="1" lang="en-US" altLang="ja-JP"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0.06</a:t>
          </a:r>
          <a:r>
            <a:rPr kumimoji="1" lang="ja-JP" altLang="en-US"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ポイント低く、長崎県平均よりも</a:t>
          </a:r>
          <a:r>
            <a:rPr kumimoji="1" lang="en-US" altLang="ja-JP"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0.04</a:t>
          </a:r>
          <a:r>
            <a:rPr kumimoji="1" lang="ja-JP" altLang="en-US"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ポイント、類似団体内平均よりも</a:t>
          </a:r>
          <a:r>
            <a:rPr kumimoji="1" lang="en-US" altLang="ja-JP"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0.05</a:t>
          </a:r>
          <a:r>
            <a:rPr kumimoji="1" lang="ja-JP" altLang="en-US"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ポイント高い水準にある。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年度単年度の財政力指数は</a:t>
          </a:r>
          <a:r>
            <a:rPr kumimoji="1" lang="en-US" altLang="ja-JP"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0.42</a:t>
          </a:r>
          <a:r>
            <a:rPr kumimoji="1" lang="ja-JP" altLang="en-US"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前年度と同水準となっている。その要因は、分子の基準財政収入額が市町村民税や固定資産税などの市税の増により増加し、分母の基準財政需要額も公債費の増により増加となり、分母分子ともに増加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今後も徴税体制の強化などによる歳入の確保と、事務事業の見直しなどの歳出削減に努める。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100330</xdr:rowOff>
    </xdr:from>
    <xdr:to>
      <xdr:col>23</xdr:col>
      <xdr:colOff>133350</xdr:colOff>
      <xdr:row>41</xdr:row>
      <xdr:rowOff>124460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297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100330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76200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100330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73660</xdr:rowOff>
    </xdr:from>
    <xdr:to>
      <xdr:col>23</xdr:col>
      <xdr:colOff>184150</xdr:colOff>
      <xdr:row>42</xdr:row>
      <xdr:rowOff>3810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90187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49530</xdr:rowOff>
    </xdr:from>
    <xdr:to>
      <xdr:col>19</xdr:col>
      <xdr:colOff>184150</xdr:colOff>
      <xdr:row>41</xdr:row>
      <xdr:rowOff>151130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49530</xdr:rowOff>
    </xdr:from>
    <xdr:to>
      <xdr:col>7</xdr:col>
      <xdr:colOff>31750</xdr:colOff>
      <xdr:row>41</xdr:row>
      <xdr:rowOff>151130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161307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本市の比率は前年度より</a:t>
          </a:r>
          <a:r>
            <a:rPr kumimoji="1" lang="en-US" altLang="ja-JP"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ポイント上昇しており、全国平均より</a:t>
          </a:r>
          <a:r>
            <a:rPr kumimoji="1" lang="en-US" altLang="ja-JP"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ポイント、長崎県平均より</a:t>
          </a:r>
          <a:r>
            <a:rPr kumimoji="1" lang="en-US" altLang="ja-JP"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ポイント、類似団体内平均より</a:t>
          </a:r>
          <a:r>
            <a:rPr kumimoji="1" lang="en-US" altLang="ja-JP"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高い水準にある。他自治体よりも比率が高い要因の一つに障害者自立支援給付費や子どものための教育・保育給付費などの扶助費が高いことがあげられる。分子の経常経費充当一般財源（主に公債費）が増加し、臨時財政対策債の減により分母の経常一般財源が減額したことが比率が悪化した要因である。</a:t>
          </a:r>
          <a:endParaRPr kumimoji="1" lang="en-US" altLang="ja-JP"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今後、交付税</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総額の減少など一般財源確保に課題が残る中、扶助費や公債費の増加が想定され、行財政改革を引き続き推進し、経常経費のさらなる削減に努める。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4717</xdr:rowOff>
    </xdr:from>
    <xdr:to>
      <xdr:col>23</xdr:col>
      <xdr:colOff>133350</xdr:colOff>
      <xdr:row>60</xdr:row>
      <xdr:rowOff>166733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91717"/>
          <a:ext cx="838200" cy="1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35940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4717</xdr:rowOff>
    </xdr:from>
    <xdr:to>
      <xdr:col>19</xdr:col>
      <xdr:colOff>133350</xdr:colOff>
      <xdr:row>60</xdr:row>
      <xdr:rowOff>80554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291717"/>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199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32294</xdr:rowOff>
    </xdr:from>
    <xdr:to>
      <xdr:col>15</xdr:col>
      <xdr:colOff>82550</xdr:colOff>
      <xdr:row>60</xdr:row>
      <xdr:rowOff>80554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1929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138084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21953</xdr:rowOff>
    </xdr:from>
    <xdr:to>
      <xdr:col>11</xdr:col>
      <xdr:colOff>31750</xdr:colOff>
      <xdr:row>60</xdr:row>
      <xdr:rowOff>32294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30895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154050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129920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115933</xdr:rowOff>
    </xdr:from>
    <xdr:to>
      <xdr:col>23</xdr:col>
      <xdr:colOff>184150</xdr:colOff>
      <xdr:row>61</xdr:row>
      <xdr:rowOff>46083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88010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7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125367</xdr:rowOff>
    </xdr:from>
    <xdr:to>
      <xdr:col>19</xdr:col>
      <xdr:colOff>184150</xdr:colOff>
      <xdr:row>60</xdr:row>
      <xdr:rowOff>55517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40294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27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29754</xdr:rowOff>
    </xdr:from>
    <xdr:to>
      <xdr:col>15</xdr:col>
      <xdr:colOff>133350</xdr:colOff>
      <xdr:row>60</xdr:row>
      <xdr:rowOff>131354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116131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0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152944</xdr:rowOff>
    </xdr:from>
    <xdr:to>
      <xdr:col>11</xdr:col>
      <xdr:colOff>82550</xdr:colOff>
      <xdr:row>60</xdr:row>
      <xdr:rowOff>83094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93271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3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142603</xdr:rowOff>
    </xdr:from>
    <xdr:to>
      <xdr:col>7</xdr:col>
      <xdr:colOff>31750</xdr:colOff>
      <xdr:row>60</xdr:row>
      <xdr:rowOff>72753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82930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[146,203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本市の決算額は、全国や長崎県平均、類似団体内平均よりも低い決算額となっており、類似団体内順位も上位にある。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主な要因としては、廃棄物処理業務や救急・消防業務などを一部事務組合で処理していることが挙げられる。前年度と比較して増額となったのは、ごみ収集運搬業務委託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や、光熱費の高騰に伴う物件費の増によるものである。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今後も効率的な財政運営を行うため、事務事業の見直しを行いながら、経費の削減に努める。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105625</xdr:rowOff>
    </xdr:from>
    <xdr:to>
      <xdr:col>23</xdr:col>
      <xdr:colOff>133350</xdr:colOff>
      <xdr:row>81</xdr:row>
      <xdr:rowOff>107756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93075"/>
          <a:ext cx="838200" cy="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144866</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3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93365</xdr:rowOff>
    </xdr:from>
    <xdr:to>
      <xdr:col>19</xdr:col>
      <xdr:colOff>133350</xdr:colOff>
      <xdr:row>81</xdr:row>
      <xdr:rowOff>105625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80815"/>
          <a:ext cx="889000" cy="1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76182</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35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83105</xdr:rowOff>
    </xdr:from>
    <xdr:to>
      <xdr:col>15</xdr:col>
      <xdr:colOff>82550</xdr:colOff>
      <xdr:row>81</xdr:row>
      <xdr:rowOff>93365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70555"/>
          <a:ext cx="889000" cy="1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56055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64277</xdr:rowOff>
    </xdr:from>
    <xdr:to>
      <xdr:col>11</xdr:col>
      <xdr:colOff>31750</xdr:colOff>
      <xdr:row>81</xdr:row>
      <xdr:rowOff>83105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51727"/>
          <a:ext cx="889000" cy="1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27942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17046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7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56956</xdr:rowOff>
    </xdr:from>
    <xdr:to>
      <xdr:col>23</xdr:col>
      <xdr:colOff>184150</xdr:colOff>
      <xdr:row>81</xdr:row>
      <xdr:rowOff>158556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4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149683</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6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54825</xdr:rowOff>
    </xdr:from>
    <xdr:to>
      <xdr:col>19</xdr:col>
      <xdr:colOff>184150</xdr:colOff>
      <xdr:row>81</xdr:row>
      <xdr:rowOff>156425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4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166602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11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42565</xdr:rowOff>
    </xdr:from>
    <xdr:to>
      <xdr:col>15</xdr:col>
      <xdr:colOff>133350</xdr:colOff>
      <xdr:row>81</xdr:row>
      <xdr:rowOff>144165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154342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98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32305</xdr:rowOff>
    </xdr:from>
    <xdr:to>
      <xdr:col>11</xdr:col>
      <xdr:colOff>82550</xdr:colOff>
      <xdr:row>81</xdr:row>
      <xdr:rowOff>133905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1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144082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8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13477</xdr:rowOff>
    </xdr:from>
    <xdr:to>
      <xdr:col>7</xdr:col>
      <xdr:colOff>31750</xdr:colOff>
      <xdr:row>81</xdr:row>
      <xdr:rowOff>115077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0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125254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69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年度のラスパイレス指数は、職員構成の変動により前年度よりも</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ポイント低下し、県内</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市の中では下位の状況にある。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本市の指数が低くなっている要因としては、資格基準での昇格年数が国と異なることが主なものである。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今後も引き続き、給与の適正化を図る。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47978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765866"/>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140705</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1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7761</xdr:rowOff>
    </xdr:from>
    <xdr:to>
      <xdr:col>77</xdr:col>
      <xdr:colOff>44450</xdr:colOff>
      <xdr:row>86</xdr:row>
      <xdr:rowOff>47978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7524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7761</xdr:rowOff>
    </xdr:from>
    <xdr:to>
      <xdr:col>72</xdr:col>
      <xdr:colOff>203200</xdr:colOff>
      <xdr:row>86</xdr:row>
      <xdr:rowOff>34572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75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34572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658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158343</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168628</xdr:rowOff>
    </xdr:from>
    <xdr:to>
      <xdr:col>77</xdr:col>
      <xdr:colOff>95250</xdr:colOff>
      <xdr:row>86</xdr:row>
      <xdr:rowOff>98778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128411</xdr:rowOff>
    </xdr:from>
    <xdr:to>
      <xdr:col>73</xdr:col>
      <xdr:colOff>44450</xdr:colOff>
      <xdr:row>86</xdr:row>
      <xdr:rowOff>58561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95549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本市の人口千人当たり職員数は、全国平均及び県平均を下回り、類似団体平均との比較では▲</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3.46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人と大きく下回っている状況である。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職員定数は、合併時に</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人を削減し、職員数についても第４次行政改革大綱に基づく適正化により、平成</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年から令和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年までに</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81</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人の削減を達成した。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今後は第５次行政改革大綱に基づき、業務の民間委託や効率化を図る一方で、新たな行政課題や重点的な取り組みが必要な分野には大胆に人員配置を行い、平成</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日現在の職員数を基準に適正な定員管理に努めていく。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120106</xdr:rowOff>
    </xdr:from>
    <xdr:to>
      <xdr:col>81</xdr:col>
      <xdr:colOff>44450</xdr:colOff>
      <xdr:row>58</xdr:row>
      <xdr:rowOff>130447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064206"/>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106394</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93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107466</xdr:rowOff>
    </xdr:from>
    <xdr:to>
      <xdr:col>77</xdr:col>
      <xdr:colOff>44450</xdr:colOff>
      <xdr:row>58</xdr:row>
      <xdr:rowOff>120106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051566"/>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38903</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107466</xdr:rowOff>
    </xdr:from>
    <xdr:to>
      <xdr:col>72</xdr:col>
      <xdr:colOff>203200</xdr:colOff>
      <xdr:row>58</xdr:row>
      <xdr:rowOff>116659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4401800" y="10051566"/>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171286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109765</xdr:rowOff>
    </xdr:from>
    <xdr:to>
      <xdr:col>68</xdr:col>
      <xdr:colOff>152400</xdr:colOff>
      <xdr:row>58</xdr:row>
      <xdr:rowOff>116659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05386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162093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149454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79647</xdr:rowOff>
    </xdr:from>
    <xdr:to>
      <xdr:col>81</xdr:col>
      <xdr:colOff>95250</xdr:colOff>
      <xdr:row>59</xdr:row>
      <xdr:rowOff>9797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0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924</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994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69306</xdr:rowOff>
    </xdr:from>
    <xdr:to>
      <xdr:col>77</xdr:col>
      <xdr:colOff>95250</xdr:colOff>
      <xdr:row>58</xdr:row>
      <xdr:rowOff>170906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01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9633</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9782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56666</xdr:rowOff>
    </xdr:from>
    <xdr:to>
      <xdr:col>73</xdr:col>
      <xdr:colOff>44450</xdr:colOff>
      <xdr:row>58</xdr:row>
      <xdr:rowOff>158266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0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168443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976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65859</xdr:rowOff>
    </xdr:from>
    <xdr:to>
      <xdr:col>68</xdr:col>
      <xdr:colOff>203200</xdr:colOff>
      <xdr:row>58</xdr:row>
      <xdr:rowOff>167459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0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6186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9778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58965</xdr:rowOff>
    </xdr:from>
    <xdr:to>
      <xdr:col>64</xdr:col>
      <xdr:colOff>152400</xdr:colOff>
      <xdr:row>58</xdr:row>
      <xdr:rowOff>160565</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00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170742</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97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本市の比率は、前年度よりも</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ポイント高く、全国平均より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ポイント、長崎県平均よりも</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ポイント、類似団体平均よりも</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低く、類似団体内順位も上位となっている。比率が高くなった主な要因は、令和元年度借入の新庁舎整備事業にかかる元金償還にかかる普通交付税の措置額が増となり分母である標準財政規模が減少した一方、庁舎整備事業にかかる元利償還金額が増加し分子が増大した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今後の大型施設建設については、交付税措置率の高い起債の活用を図り、実質公債費比率の抑制</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74824</xdr:rowOff>
    </xdr:from>
    <xdr:to>
      <xdr:col>81</xdr:col>
      <xdr:colOff>44450</xdr:colOff>
      <xdr:row>36</xdr:row>
      <xdr:rowOff>98954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24702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70803</xdr:rowOff>
    </xdr:from>
    <xdr:to>
      <xdr:col>77</xdr:col>
      <xdr:colOff>44450</xdr:colOff>
      <xdr:row>36</xdr:row>
      <xdr:rowOff>74824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24300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70803</xdr:rowOff>
    </xdr:from>
    <xdr:to>
      <xdr:col>72</xdr:col>
      <xdr:colOff>203200</xdr:colOff>
      <xdr:row>36</xdr:row>
      <xdr:rowOff>74824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24300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57590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74824</xdr:rowOff>
    </xdr:from>
    <xdr:to>
      <xdr:col>68</xdr:col>
      <xdr:colOff>152400</xdr:colOff>
      <xdr:row>36</xdr:row>
      <xdr:rowOff>88900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247024"/>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48154</xdr:rowOff>
    </xdr:from>
    <xdr:to>
      <xdr:col>81</xdr:col>
      <xdr:colOff>95250</xdr:colOff>
      <xdr:row>36</xdr:row>
      <xdr:rowOff>149754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22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64681</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065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24024</xdr:rowOff>
    </xdr:from>
    <xdr:to>
      <xdr:col>77</xdr:col>
      <xdr:colOff>95250</xdr:colOff>
      <xdr:row>36</xdr:row>
      <xdr:rowOff>125624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19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135801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596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20003</xdr:rowOff>
    </xdr:from>
    <xdr:to>
      <xdr:col>73</xdr:col>
      <xdr:colOff>44450</xdr:colOff>
      <xdr:row>36</xdr:row>
      <xdr:rowOff>121603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19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131780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596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24024</xdr:rowOff>
    </xdr:from>
    <xdr:to>
      <xdr:col>68</xdr:col>
      <xdr:colOff>203200</xdr:colOff>
      <xdr:row>36</xdr:row>
      <xdr:rowOff>125624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19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135801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596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38100</xdr:rowOff>
    </xdr:from>
    <xdr:to>
      <xdr:col>64</xdr:col>
      <xdr:colOff>152400</xdr:colOff>
      <xdr:row>36</xdr:row>
      <xdr:rowOff>139700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149877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将来負担額は、公営企業等繰入見込額及び退職手当負担見込額の増はあるものの、地方債の現在高や組合負担等見込額の減により減額となった（△</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834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百万円）。また、将来負担額から控除する充当可能特定財源等の額は、充当可能基金の増により増額の一方、公債費等に係る基準財政需要額算入見込額の減により減額となった（△</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545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　その結果、将来負担額よりも控除する充当可能財源等の額が上回ったことにより分子がマイナスとなったため、将来負担比率はなしとなっている。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今後も将来負担の抑制を図り、財政の健全化に努める。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15987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58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28099</xdr:rowOff>
    </xdr:from>
    <xdr:to>
      <xdr:col>73</xdr:col>
      <xdr:colOff>44450</xdr:colOff>
      <xdr:row>16</xdr:row>
      <xdr:rowOff>129699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139876</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54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73946</xdr:rowOff>
    </xdr:from>
    <xdr:to>
      <xdr:col>68</xdr:col>
      <xdr:colOff>203200</xdr:colOff>
      <xdr:row>17</xdr:row>
      <xdr:rowOff>4096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160323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90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148399</xdr:rowOff>
    </xdr:from>
    <xdr:to>
      <xdr:col>68</xdr:col>
      <xdr:colOff>203200</xdr:colOff>
      <xdr:row>15</xdr:row>
      <xdr:rowOff>78549</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4351000" y="254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88726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31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43,169
42,671
82.96
25,725,052
24,939,369
610,303
12,007,257
22,740,066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本市の比率は</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22.0</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％で類似団体より</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ポイント、全国平均よりも</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それぞれ低い水準にある。比率を下げている要因として、消防業務、廃棄物処理業務を一部事務組合で行っていることや業務委託等の推進により人件費が一部事務組合負担金や委託料へシフトしていることなど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人口千人当たり職員数は類似団体よりも</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3.46</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人少なく、ラスパイレス指数も県内で下位に位置している。人件費は、経常収支比率の中のウェイトが大きく、市民サービスの低下を招くことがないよう適正化に努める。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xdr:rowOff>
    </xdr:from>
    <xdr:to>
      <xdr:col>24</xdr:col>
      <xdr:colOff>25400</xdr:colOff>
      <xdr:row>36</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772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xdr:rowOff>
    </xdr:from>
    <xdr:to>
      <xdr:col>19</xdr:col>
      <xdr:colOff>187325</xdr:colOff>
      <xdr:row>37</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772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xdr:rowOff>
    </xdr:from>
    <xdr:to>
      <xdr:col>15</xdr:col>
      <xdr:colOff>98425</xdr:colOff>
      <xdr:row>37</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772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77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115587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本市の比率は、全国平均よりも</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ポイント、長崎県平均よりも</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ポイント、類似団体内平均よりも</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ポイント低い水準にある。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前年度と比較して</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ポイント増加した要因は、観光施設や体育施設の指定管理料が減となった一方、ごみ収集運搬業務にかかる委託料が増となり物件費が増加したことによる。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今後も市民サービスの維持・向上を確保しつつ、より効果的な財政運営を行うため、事務事業の見直しを行い経費削減・効率化に努めるとともに業務の民間委託</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等に積極的に取り組む。</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37193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083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140806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84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26307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908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160763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26307</xdr:rowOff>
    </xdr:from>
    <xdr:to>
      <xdr:col>73</xdr:col>
      <xdr:colOff>180975</xdr:colOff>
      <xdr:row>17</xdr:row>
      <xdr:rowOff>167821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940957"/>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167821</xdr:rowOff>
    </xdr:from>
    <xdr:to>
      <xdr:col>69</xdr:col>
      <xdr:colOff>92075</xdr:colOff>
      <xdr:row>18</xdr:row>
      <xdr:rowOff>7257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824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141713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2920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146957</xdr:rowOff>
    </xdr:from>
    <xdr:to>
      <xdr:col>74</xdr:col>
      <xdr:colOff>31750</xdr:colOff>
      <xdr:row>17</xdr:row>
      <xdr:rowOff>77107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61884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117021</xdr:rowOff>
    </xdr:from>
    <xdr:to>
      <xdr:col>69</xdr:col>
      <xdr:colOff>142875</xdr:colOff>
      <xdr:row>18</xdr:row>
      <xdr:rowOff>47171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31948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127907</xdr:rowOff>
    </xdr:from>
    <xdr:to>
      <xdr:col>65</xdr:col>
      <xdr:colOff>53975</xdr:colOff>
      <xdr:row>18</xdr:row>
      <xdr:rowOff>58057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42834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2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本市の比率は、全国平均よりも</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ポイント、長崎県平均よりも</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ポイント、類似団体内平均よりも</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ポイント、いずれも高い水準にある。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前年度と比較して</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ポイント増加している主な要因は、子どものための教育・保育給付費にかかる特定財源の減による一般財源の増大である。　</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類似団体内で扶助費は高い水準にあり、今後も扶助費の増加傾向が見込まれるため、引き続き資格審査等の適正化により抑制に努める。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56243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69615"/>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28320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15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56243</xdr:rowOff>
    </xdr:from>
    <xdr:to>
      <xdr:col>24</xdr:col>
      <xdr:colOff>114300</xdr:colOff>
      <xdr:row>60</xdr:row>
      <xdr:rowOff>56243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3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86178</xdr:rowOff>
    </xdr:from>
    <xdr:to>
      <xdr:col>24</xdr:col>
      <xdr:colOff>25400</xdr:colOff>
      <xdr:row>59</xdr:row>
      <xdr:rowOff>151493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2017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128105</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386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111578</xdr:rowOff>
    </xdr:from>
    <xdr:to>
      <xdr:col>24</xdr:col>
      <xdr:colOff>76200</xdr:colOff>
      <xdr:row>56</xdr:row>
      <xdr:rowOff>41728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86178</xdr:rowOff>
    </xdr:from>
    <xdr:to>
      <xdr:col>19</xdr:col>
      <xdr:colOff>187325</xdr:colOff>
      <xdr:row>60</xdr:row>
      <xdr:rowOff>110672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2017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110672</xdr:rowOff>
    </xdr:from>
    <xdr:to>
      <xdr:col>15</xdr:col>
      <xdr:colOff>98425</xdr:colOff>
      <xdr:row>60</xdr:row>
      <xdr:rowOff>143328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397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162378</xdr:rowOff>
    </xdr:from>
    <xdr:to>
      <xdr:col>11</xdr:col>
      <xdr:colOff>9525</xdr:colOff>
      <xdr:row>60</xdr:row>
      <xdr:rowOff>143328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2779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100693</xdr:rowOff>
    </xdr:from>
    <xdr:to>
      <xdr:col>24</xdr:col>
      <xdr:colOff>76200</xdr:colOff>
      <xdr:row>60</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9270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124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35378</xdr:rowOff>
    </xdr:from>
    <xdr:to>
      <xdr:col>20</xdr:col>
      <xdr:colOff>38100</xdr:colOff>
      <xdr:row>59</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121755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59872</xdr:rowOff>
    </xdr:from>
    <xdr:to>
      <xdr:col>15</xdr:col>
      <xdr:colOff>149225</xdr:colOff>
      <xdr:row>60</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146249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92528</xdr:rowOff>
    </xdr:from>
    <xdr:to>
      <xdr:col>11</xdr:col>
      <xdr:colOff>60325</xdr:colOff>
      <xdr:row>61</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7455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111578</xdr:rowOff>
    </xdr:from>
    <xdr:to>
      <xdr:col>6</xdr:col>
      <xdr:colOff>171450</xdr:colOff>
      <xdr:row>60</xdr:row>
      <xdr:rowOff>41728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26505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本市の比率は、全国平均よりも</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ポイント、長崎県平均よりも</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ポイント、類似団体内平均よりも</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ポイント、いずれも高い水準にある。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前年度と比較して比率が下がった要因は、繰出金の比率の下降によるもので、国民健康保事業特別会計繰出金や療養給付費負担金の減少の影響である。　なお、繰出金については、各年度の比率が年々増加傾向にあるため、今後も安定的な事業運営を行い、普通会計の負担額を減らしていくように努める。 </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39370</xdr:rowOff>
    </xdr:from>
    <xdr:to>
      <xdr:col>82</xdr:col>
      <xdr:colOff>107950</xdr:colOff>
      <xdr:row>57</xdr:row>
      <xdr:rowOff>92710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120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20320</xdr:rowOff>
    </xdr:from>
    <xdr:to>
      <xdr:col>78</xdr:col>
      <xdr:colOff>69850</xdr:colOff>
      <xdr:row>57</xdr:row>
      <xdr:rowOff>92710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2152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153670</xdr:rowOff>
    </xdr:from>
    <xdr:to>
      <xdr:col>73</xdr:col>
      <xdr:colOff>180975</xdr:colOff>
      <xdr:row>56</xdr:row>
      <xdr:rowOff>20320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583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62230</xdr:rowOff>
    </xdr:from>
    <xdr:to>
      <xdr:col>69</xdr:col>
      <xdr:colOff>92075</xdr:colOff>
      <xdr:row>55</xdr:row>
      <xdr:rowOff>153670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491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132097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41910</xdr:rowOff>
    </xdr:from>
    <xdr:to>
      <xdr:col>78</xdr:col>
      <xdr:colOff>120650</xdr:colOff>
      <xdr:row>57</xdr:row>
      <xdr:rowOff>143510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140970</xdr:rowOff>
    </xdr:from>
    <xdr:to>
      <xdr:col>74</xdr:col>
      <xdr:colOff>31750</xdr:colOff>
      <xdr:row>56</xdr:row>
      <xdr:rowOff>71120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102870</xdr:rowOff>
    </xdr:from>
    <xdr:to>
      <xdr:col>69</xdr:col>
      <xdr:colOff>142875</xdr:colOff>
      <xdr:row>56</xdr:row>
      <xdr:rowOff>33020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43197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11430</xdr:rowOff>
    </xdr:from>
    <xdr:to>
      <xdr:col>65</xdr:col>
      <xdr:colOff>53975</xdr:colOff>
      <xdr:row>55</xdr:row>
      <xdr:rowOff>113030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123207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本市の比率は、類似団体内平均よりも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ポイント低いものの、全国平均よりも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ポイント、長崎県平均よりも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ポイント高い水準にある。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比率を上げている主な要因は、廃棄物処理業務や消防、介護保険業務などを一部事務組合で行っているためである。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今後は、団体等に対する補助金、負担金等について、公益性や妥当性など交付に当たっての明確な基準を設け、補助金の見直しや廃止を図っていく。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117856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3519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122428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2351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122428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85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159004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854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71628</xdr:rowOff>
    </xdr:from>
    <xdr:to>
      <xdr:col>74</xdr:col>
      <xdr:colOff>31750</xdr:colOff>
      <xdr:row>37</xdr:row>
      <xdr:rowOff>1778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本市の比率は全国平均よりも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高いものの、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長崎県平均よりも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ポイント、類似団体内平均よりも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ポイント低い水準にある。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しかしながら、今後は平成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カ年の継続事業として取り組んだ新庁舎整備事業の財源として活用する起債償還が継続されることから、緊急度や住民ニーズを的確に把握しつつ、新発債の発行抑制に努める。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117475</xdr:rowOff>
    </xdr:from>
    <xdr:to>
      <xdr:col>24</xdr:col>
      <xdr:colOff>25400</xdr:colOff>
      <xdr:row>75</xdr:row>
      <xdr:rowOff>5080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280477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116857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804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100330</xdr:rowOff>
    </xdr:from>
    <xdr:to>
      <xdr:col>19</xdr:col>
      <xdr:colOff>187325</xdr:colOff>
      <xdr:row>74</xdr:row>
      <xdr:rowOff>117475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7876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38752</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897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100330</xdr:rowOff>
    </xdr:from>
    <xdr:to>
      <xdr:col>15</xdr:col>
      <xdr:colOff>98425</xdr:colOff>
      <xdr:row>74</xdr:row>
      <xdr:rowOff>111760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7876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50182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111760</xdr:rowOff>
    </xdr:from>
    <xdr:to>
      <xdr:col>11</xdr:col>
      <xdr:colOff>9525</xdr:colOff>
      <xdr:row>74</xdr:row>
      <xdr:rowOff>121285</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79906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142257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66675</xdr:rowOff>
    </xdr:from>
    <xdr:to>
      <xdr:col>20</xdr:col>
      <xdr:colOff>38100</xdr:colOff>
      <xdr:row>74</xdr:row>
      <xdr:rowOff>168275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7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7002</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52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49530</xdr:rowOff>
    </xdr:from>
    <xdr:to>
      <xdr:col>15</xdr:col>
      <xdr:colOff>149225</xdr:colOff>
      <xdr:row>74</xdr:row>
      <xdr:rowOff>151130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161307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60960</xdr:rowOff>
    </xdr:from>
    <xdr:to>
      <xdr:col>11</xdr:col>
      <xdr:colOff>60325</xdr:colOff>
      <xdr:row>74</xdr:row>
      <xdr:rowOff>162560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1287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70485</xdr:rowOff>
    </xdr:from>
    <xdr:to>
      <xdr:col>6</xdr:col>
      <xdr:colOff>171450</xdr:colOff>
      <xdr:row>75</xdr:row>
      <xdr:rowOff>635</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10812</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5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本市の比率は、全国平均よりも</a:t>
          </a:r>
          <a:r>
            <a:rPr kumimoji="1" lang="en-US" altLang="ja-JP" sz="12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2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ポイント、長崎県平均よりも</a:t>
          </a:r>
          <a:r>
            <a:rPr kumimoji="1" lang="en-US" altLang="ja-JP" sz="12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en-US" sz="12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ポイント、類似団体内平均よりも</a:t>
          </a:r>
          <a:r>
            <a:rPr kumimoji="1" lang="en-US" altLang="ja-JP" sz="12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2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ポイント、それぞれ高い水準にある。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比率が増加した主な要因は、補助金等の比率の上昇によるもので、県央県南広域環境組合や島原地域広域市町村圏組合等の一部事務組合の運営費負担金にかかる経常一般財源の増加によるものである。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今後も事業の選択と集中を</a:t>
          </a: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図りながら、経常経費の削減に取り組む。</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65278</xdr:rowOff>
    </xdr:from>
    <xdr:to>
      <xdr:col>82</xdr:col>
      <xdr:colOff>107950</xdr:colOff>
      <xdr:row>77</xdr:row>
      <xdr:rowOff>138430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26692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101871</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65278</xdr:rowOff>
    </xdr:from>
    <xdr:to>
      <xdr:col>78</xdr:col>
      <xdr:colOff>69850</xdr:colOff>
      <xdr:row>78</xdr:row>
      <xdr:rowOff>35561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266928"/>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78</xdr:row>
      <xdr:rowOff>35561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3172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57675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78994</xdr:rowOff>
    </xdr:from>
    <xdr:to>
      <xdr:col>69</xdr:col>
      <xdr:colOff>92075</xdr:colOff>
      <xdr:row>77</xdr:row>
      <xdr:rowOff>115570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2806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59707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14478</xdr:rowOff>
    </xdr:from>
    <xdr:to>
      <xdr:col>78</xdr:col>
      <xdr:colOff>120650</xdr:colOff>
      <xdr:row>77</xdr:row>
      <xdr:rowOff>116078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100855</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156211</xdr:rowOff>
    </xdr:from>
    <xdr:to>
      <xdr:col>74</xdr:col>
      <xdr:colOff>31750</xdr:colOff>
      <xdr:row>78</xdr:row>
      <xdr:rowOff>86361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71138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114571</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60053</xdr:rowOff>
    </xdr:from>
    <xdr:to>
      <xdr:col>29</xdr:col>
      <xdr:colOff>127000</xdr:colOff>
      <xdr:row>19</xdr:row>
      <xdr:rowOff>68054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365228"/>
          <a:ext cx="647700" cy="8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9560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00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60053</xdr:rowOff>
    </xdr:from>
    <xdr:to>
      <xdr:col>26</xdr:col>
      <xdr:colOff>50800</xdr:colOff>
      <xdr:row>19</xdr:row>
      <xdr:rowOff>85623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65228"/>
          <a:ext cx="698500" cy="25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116469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35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85623</xdr:rowOff>
    </xdr:from>
    <xdr:to>
      <xdr:col>22</xdr:col>
      <xdr:colOff>114300</xdr:colOff>
      <xdr:row>19</xdr:row>
      <xdr:rowOff>88378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90798"/>
          <a:ext cx="698500" cy="2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161710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84742</xdr:rowOff>
    </xdr:from>
    <xdr:to>
      <xdr:col>18</xdr:col>
      <xdr:colOff>177800</xdr:colOff>
      <xdr:row>19</xdr:row>
      <xdr:rowOff>88378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389917"/>
          <a:ext cx="698500" cy="3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22547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40051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3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17254</xdr:rowOff>
    </xdr:from>
    <xdr:to>
      <xdr:col>29</xdr:col>
      <xdr:colOff>177800</xdr:colOff>
      <xdr:row>19</xdr:row>
      <xdr:rowOff>118854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22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160781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9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9253</xdr:rowOff>
    </xdr:from>
    <xdr:to>
      <xdr:col>26</xdr:col>
      <xdr:colOff>101600</xdr:colOff>
      <xdr:row>19</xdr:row>
      <xdr:rowOff>110853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14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95630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00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34823</xdr:rowOff>
    </xdr:from>
    <xdr:to>
      <xdr:col>22</xdr:col>
      <xdr:colOff>165100</xdr:colOff>
      <xdr:row>19</xdr:row>
      <xdr:rowOff>136423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39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121200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26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37578</xdr:rowOff>
    </xdr:from>
    <xdr:to>
      <xdr:col>19</xdr:col>
      <xdr:colOff>38100</xdr:colOff>
      <xdr:row>19</xdr:row>
      <xdr:rowOff>139178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42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123955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29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33942</xdr:rowOff>
    </xdr:from>
    <xdr:to>
      <xdr:col>15</xdr:col>
      <xdr:colOff>101600</xdr:colOff>
      <xdr:row>19</xdr:row>
      <xdr:rowOff>135542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39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120319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2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33575</xdr:rowOff>
    </xdr:from>
    <xdr:to>
      <xdr:col>29</xdr:col>
      <xdr:colOff>127000</xdr:colOff>
      <xdr:row>38</xdr:row>
      <xdr:rowOff>47806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501175"/>
          <a:ext cx="647700" cy="14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119919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24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47806</xdr:rowOff>
    </xdr:from>
    <xdr:to>
      <xdr:col>26</xdr:col>
      <xdr:colOff>50800</xdr:colOff>
      <xdr:row>38</xdr:row>
      <xdr:rowOff>63582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515406"/>
          <a:ext cx="698500" cy="15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47800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7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63582</xdr:rowOff>
    </xdr:from>
    <xdr:to>
      <xdr:col>22</xdr:col>
      <xdr:colOff>114300</xdr:colOff>
      <xdr:row>38</xdr:row>
      <xdr:rowOff>66470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531182"/>
          <a:ext cx="698500" cy="2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54410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7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57166</xdr:rowOff>
    </xdr:from>
    <xdr:to>
      <xdr:col>18</xdr:col>
      <xdr:colOff>177800</xdr:colOff>
      <xdr:row>38</xdr:row>
      <xdr:rowOff>66470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524766"/>
          <a:ext cx="698500" cy="9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51804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51701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325675</xdr:rowOff>
    </xdr:from>
    <xdr:to>
      <xdr:col>29</xdr:col>
      <xdr:colOff>177800</xdr:colOff>
      <xdr:row>38</xdr:row>
      <xdr:rowOff>84375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50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234252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35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339906</xdr:rowOff>
    </xdr:from>
    <xdr:to>
      <xdr:col>26</xdr:col>
      <xdr:colOff>101600</xdr:colOff>
      <xdr:row>38</xdr:row>
      <xdr:rowOff>98606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64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83383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550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12782</xdr:rowOff>
    </xdr:from>
    <xdr:to>
      <xdr:col>22</xdr:col>
      <xdr:colOff>165100</xdr:colOff>
      <xdr:row>38</xdr:row>
      <xdr:rowOff>114382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80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99159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566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15670</xdr:rowOff>
    </xdr:from>
    <xdr:to>
      <xdr:col>19</xdr:col>
      <xdr:colOff>38100</xdr:colOff>
      <xdr:row>38</xdr:row>
      <xdr:rowOff>117270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83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102047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6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6366</xdr:rowOff>
    </xdr:from>
    <xdr:to>
      <xdr:col>15</xdr:col>
      <xdr:colOff>101600</xdr:colOff>
      <xdr:row>38</xdr:row>
      <xdr:rowOff>107966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73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92743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43,169
42,671
82.96
25,725,052
24,939,369
610,303
12,007,257
22,740,066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59551</xdr:rowOff>
    </xdr:from>
    <xdr:to>
      <xdr:col>24</xdr:col>
      <xdr:colOff>63500</xdr:colOff>
      <xdr:row>38</xdr:row>
      <xdr:rowOff>75667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574651"/>
          <a:ext cx="8382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126776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6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59551</xdr:rowOff>
    </xdr:from>
    <xdr:to>
      <xdr:col>19</xdr:col>
      <xdr:colOff>177800</xdr:colOff>
      <xdr:row>38</xdr:row>
      <xdr:rowOff>65316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74651"/>
          <a:ext cx="889000" cy="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59390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8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65316</xdr:rowOff>
    </xdr:from>
    <xdr:to>
      <xdr:col>15</xdr:col>
      <xdr:colOff>50800</xdr:colOff>
      <xdr:row>39</xdr:row>
      <xdr:rowOff>17437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80416"/>
          <a:ext cx="889000" cy="12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115879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137299</xdr:rowOff>
    </xdr:from>
    <xdr:to>
      <xdr:col>10</xdr:col>
      <xdr:colOff>114300</xdr:colOff>
      <xdr:row>39</xdr:row>
      <xdr:rowOff>17437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652399"/>
          <a:ext cx="889000" cy="5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65892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68419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24867</xdr:rowOff>
    </xdr:from>
    <xdr:to>
      <xdr:col>24</xdr:col>
      <xdr:colOff>114300</xdr:colOff>
      <xdr:row>38</xdr:row>
      <xdr:rowOff>126467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3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111244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5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8751</xdr:rowOff>
    </xdr:from>
    <xdr:to>
      <xdr:col>20</xdr:col>
      <xdr:colOff>38100</xdr:colOff>
      <xdr:row>38</xdr:row>
      <xdr:rowOff>110351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2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101478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1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14516</xdr:rowOff>
    </xdr:from>
    <xdr:to>
      <xdr:col>15</xdr:col>
      <xdr:colOff>101600</xdr:colOff>
      <xdr:row>38</xdr:row>
      <xdr:rowOff>116116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2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107243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2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138087</xdr:rowOff>
    </xdr:from>
    <xdr:to>
      <xdr:col>10</xdr:col>
      <xdr:colOff>165100</xdr:colOff>
      <xdr:row>39</xdr:row>
      <xdr:rowOff>68237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5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59364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4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86499</xdr:rowOff>
    </xdr:from>
    <xdr:to>
      <xdr:col>6</xdr:col>
      <xdr:colOff>38100</xdr:colOff>
      <xdr:row>39</xdr:row>
      <xdr:rowOff>16649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0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7776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9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70659</xdr:rowOff>
    </xdr:from>
    <xdr:to>
      <xdr:col>24</xdr:col>
      <xdr:colOff>63500</xdr:colOff>
      <xdr:row>58</xdr:row>
      <xdr:rowOff>75740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14759"/>
          <a:ext cx="8382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163761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64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75740</xdr:rowOff>
    </xdr:from>
    <xdr:to>
      <xdr:col>19</xdr:col>
      <xdr:colOff>177800</xdr:colOff>
      <xdr:row>58</xdr:row>
      <xdr:rowOff>89115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19840"/>
          <a:ext cx="889000" cy="1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98617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81190</xdr:rowOff>
    </xdr:from>
    <xdr:to>
      <xdr:col>15</xdr:col>
      <xdr:colOff>50800</xdr:colOff>
      <xdr:row>58</xdr:row>
      <xdr:rowOff>89115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25290"/>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81190</xdr:rowOff>
    </xdr:from>
    <xdr:to>
      <xdr:col>10</xdr:col>
      <xdr:colOff>114300</xdr:colOff>
      <xdr:row>58</xdr:row>
      <xdr:rowOff>100830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25290"/>
          <a:ext cx="889000" cy="1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116802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128857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3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19859</xdr:rowOff>
    </xdr:from>
    <xdr:to>
      <xdr:col>24</xdr:col>
      <xdr:colOff>114300</xdr:colOff>
      <xdr:row>58</xdr:row>
      <xdr:rowOff>121459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119311</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24940</xdr:rowOff>
    </xdr:from>
    <xdr:to>
      <xdr:col>20</xdr:col>
      <xdr:colOff>38100</xdr:colOff>
      <xdr:row>58</xdr:row>
      <xdr:rowOff>126540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6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117667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6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38315</xdr:rowOff>
    </xdr:from>
    <xdr:to>
      <xdr:col>15</xdr:col>
      <xdr:colOff>101600</xdr:colOff>
      <xdr:row>58</xdr:row>
      <xdr:rowOff>139915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8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131042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7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30390</xdr:rowOff>
    </xdr:from>
    <xdr:to>
      <xdr:col>10</xdr:col>
      <xdr:colOff>165100</xdr:colOff>
      <xdr:row>58</xdr:row>
      <xdr:rowOff>131990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7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123117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6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50030</xdr:rowOff>
    </xdr:from>
    <xdr:to>
      <xdr:col>6</xdr:col>
      <xdr:colOff>38100</xdr:colOff>
      <xdr:row>58</xdr:row>
      <xdr:rowOff>151630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9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142757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8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49076</xdr:rowOff>
    </xdr:from>
    <xdr:to>
      <xdr:col>24</xdr:col>
      <xdr:colOff>63500</xdr:colOff>
      <xdr:row>79</xdr:row>
      <xdr:rowOff>50808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93626"/>
          <a:ext cx="838200" cy="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42887</xdr:rowOff>
    </xdr:from>
    <xdr:to>
      <xdr:col>19</xdr:col>
      <xdr:colOff>177800</xdr:colOff>
      <xdr:row>79</xdr:row>
      <xdr:rowOff>49076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87437"/>
          <a:ext cx="889000" cy="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42855</xdr:rowOff>
    </xdr:from>
    <xdr:to>
      <xdr:col>15</xdr:col>
      <xdr:colOff>50800</xdr:colOff>
      <xdr:row>79</xdr:row>
      <xdr:rowOff>42887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87405"/>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42855</xdr:rowOff>
    </xdr:from>
    <xdr:to>
      <xdr:col>10</xdr:col>
      <xdr:colOff>114300</xdr:colOff>
      <xdr:row>79</xdr:row>
      <xdr:rowOff>45647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87405"/>
          <a:ext cx="889000" cy="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56951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xdr:rowOff>
    </xdr:from>
    <xdr:to>
      <xdr:col>24</xdr:col>
      <xdr:colOff>114300</xdr:colOff>
      <xdr:row>79</xdr:row>
      <xdr:rowOff>101608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4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86385</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5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169726</xdr:rowOff>
    </xdr:from>
    <xdr:to>
      <xdr:col>20</xdr:col>
      <xdr:colOff>38100</xdr:colOff>
      <xdr:row>79</xdr:row>
      <xdr:rowOff>99876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4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91003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3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163537</xdr:rowOff>
    </xdr:from>
    <xdr:to>
      <xdr:col>15</xdr:col>
      <xdr:colOff>101600</xdr:colOff>
      <xdr:row>79</xdr:row>
      <xdr:rowOff>93687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3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84814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2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163505</xdr:rowOff>
    </xdr:from>
    <xdr:to>
      <xdr:col>10</xdr:col>
      <xdr:colOff>165100</xdr:colOff>
      <xdr:row>79</xdr:row>
      <xdr:rowOff>93655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3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84782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2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166297</xdr:rowOff>
    </xdr:from>
    <xdr:to>
      <xdr:col>6</xdr:col>
      <xdr:colOff>38100</xdr:colOff>
      <xdr:row>79</xdr:row>
      <xdr:rowOff>96447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3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87574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3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52974</xdr:rowOff>
    </xdr:from>
    <xdr:to>
      <xdr:col>24</xdr:col>
      <xdr:colOff>63500</xdr:colOff>
      <xdr:row>93</xdr:row>
      <xdr:rowOff>68562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5997824"/>
          <a:ext cx="838200" cy="1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110510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98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52974</xdr:rowOff>
    </xdr:from>
    <xdr:to>
      <xdr:col>19</xdr:col>
      <xdr:colOff>177800</xdr:colOff>
      <xdr:row>94</xdr:row>
      <xdr:rowOff>35350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5997824"/>
          <a:ext cx="889000" cy="15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110608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39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35350</xdr:rowOff>
    </xdr:from>
    <xdr:to>
      <xdr:col>15</xdr:col>
      <xdr:colOff>50800</xdr:colOff>
      <xdr:row>94</xdr:row>
      <xdr:rowOff>73875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151650"/>
          <a:ext cx="889000" cy="3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21356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65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73875</xdr:rowOff>
    </xdr:from>
    <xdr:to>
      <xdr:col>10</xdr:col>
      <xdr:colOff>114300</xdr:colOff>
      <xdr:row>94</xdr:row>
      <xdr:rowOff>131699</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190175"/>
          <a:ext cx="889000" cy="5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20660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65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66228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69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17762</xdr:rowOff>
    </xdr:from>
    <xdr:to>
      <xdr:col>24</xdr:col>
      <xdr:colOff>114300</xdr:colOff>
      <xdr:row>93</xdr:row>
      <xdr:rowOff>119362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596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40639</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81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2174</xdr:rowOff>
    </xdr:from>
    <xdr:to>
      <xdr:col>20</xdr:col>
      <xdr:colOff>38100</xdr:colOff>
      <xdr:row>93</xdr:row>
      <xdr:rowOff>103774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594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120301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72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156000</xdr:rowOff>
    </xdr:from>
    <xdr:to>
      <xdr:col>15</xdr:col>
      <xdr:colOff>101600</xdr:colOff>
      <xdr:row>94</xdr:row>
      <xdr:rowOff>86150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1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102677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587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23075</xdr:rowOff>
    </xdr:from>
    <xdr:to>
      <xdr:col>10</xdr:col>
      <xdr:colOff>165100</xdr:colOff>
      <xdr:row>94</xdr:row>
      <xdr:rowOff>124675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13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141202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591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80899</xdr:rowOff>
    </xdr:from>
    <xdr:to>
      <xdr:col>6</xdr:col>
      <xdr:colOff>38100</xdr:colOff>
      <xdr:row>95</xdr:row>
      <xdr:rowOff>11049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19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27576</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597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136650</xdr:rowOff>
    </xdr:from>
    <xdr:to>
      <xdr:col>55</xdr:col>
      <xdr:colOff>0</xdr:colOff>
      <xdr:row>38</xdr:row>
      <xdr:rowOff>38365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480300"/>
          <a:ext cx="838200" cy="7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73699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45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39191</xdr:rowOff>
    </xdr:from>
    <xdr:to>
      <xdr:col>50</xdr:col>
      <xdr:colOff>114300</xdr:colOff>
      <xdr:row>37</xdr:row>
      <xdr:rowOff>136650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11391"/>
          <a:ext cx="889000" cy="2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6953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39191</xdr:rowOff>
    </xdr:from>
    <xdr:to>
      <xdr:col>45</xdr:col>
      <xdr:colOff>177800</xdr:colOff>
      <xdr:row>38</xdr:row>
      <xdr:rowOff>85548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11391"/>
          <a:ext cx="889000" cy="38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27034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85548</xdr:rowOff>
    </xdr:from>
    <xdr:to>
      <xdr:col>41</xdr:col>
      <xdr:colOff>50800</xdr:colOff>
      <xdr:row>38</xdr:row>
      <xdr:rowOff>91580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60064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89497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109271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159015</xdr:rowOff>
    </xdr:from>
    <xdr:to>
      <xdr:col>55</xdr:col>
      <xdr:colOff>50800</xdr:colOff>
      <xdr:row>38</xdr:row>
      <xdr:rowOff>89165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50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137442</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8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85850</xdr:rowOff>
    </xdr:from>
    <xdr:to>
      <xdr:col>50</xdr:col>
      <xdr:colOff>165100</xdr:colOff>
      <xdr:row>38</xdr:row>
      <xdr:rowOff>16000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2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7127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2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159841</xdr:rowOff>
    </xdr:from>
    <xdr:to>
      <xdr:col>46</xdr:col>
      <xdr:colOff>38100</xdr:colOff>
      <xdr:row>36</xdr:row>
      <xdr:rowOff>89991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6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81118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625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34748</xdr:rowOff>
    </xdr:from>
    <xdr:to>
      <xdr:col>41</xdr:col>
      <xdr:colOff>101600</xdr:colOff>
      <xdr:row>38</xdr:row>
      <xdr:rowOff>136348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4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127475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4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40780</xdr:rowOff>
    </xdr:from>
    <xdr:to>
      <xdr:col>36</xdr:col>
      <xdr:colOff>165100</xdr:colOff>
      <xdr:row>38</xdr:row>
      <xdr:rowOff>142380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133507</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4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47996</xdr:rowOff>
    </xdr:from>
    <xdr:to>
      <xdr:col>55</xdr:col>
      <xdr:colOff>0</xdr:colOff>
      <xdr:row>58</xdr:row>
      <xdr:rowOff>93284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992096"/>
          <a:ext cx="838200" cy="4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133843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735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61516</xdr:rowOff>
    </xdr:from>
    <xdr:to>
      <xdr:col>50</xdr:col>
      <xdr:colOff>114300</xdr:colOff>
      <xdr:row>58</xdr:row>
      <xdr:rowOff>93284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10005616"/>
          <a:ext cx="889000" cy="3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22615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62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61516</xdr:rowOff>
    </xdr:from>
    <xdr:to>
      <xdr:col>45</xdr:col>
      <xdr:colOff>177800</xdr:colOff>
      <xdr:row>58</xdr:row>
      <xdr:rowOff>134681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10005616"/>
          <a:ext cx="889000" cy="7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35146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6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125383</xdr:rowOff>
    </xdr:from>
    <xdr:to>
      <xdr:col>41</xdr:col>
      <xdr:colOff>50800</xdr:colOff>
      <xdr:row>58</xdr:row>
      <xdr:rowOff>134681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10069483"/>
          <a:ext cx="889000" cy="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30414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3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59505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66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168646</xdr:rowOff>
    </xdr:from>
    <xdr:to>
      <xdr:col>55</xdr:col>
      <xdr:colOff>50800</xdr:colOff>
      <xdr:row>58</xdr:row>
      <xdr:rowOff>98796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4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147073</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1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42484</xdr:rowOff>
    </xdr:from>
    <xdr:to>
      <xdr:col>50</xdr:col>
      <xdr:colOff>165100</xdr:colOff>
      <xdr:row>58</xdr:row>
      <xdr:rowOff>144084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98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135211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07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10716</xdr:rowOff>
    </xdr:from>
    <xdr:to>
      <xdr:col>46</xdr:col>
      <xdr:colOff>38100</xdr:colOff>
      <xdr:row>58</xdr:row>
      <xdr:rowOff>112316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95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103443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04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83881</xdr:rowOff>
    </xdr:from>
    <xdr:to>
      <xdr:col>41</xdr:col>
      <xdr:colOff>101600</xdr:colOff>
      <xdr:row>59</xdr:row>
      <xdr:rowOff>14031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1002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5158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1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74583</xdr:rowOff>
    </xdr:from>
    <xdr:to>
      <xdr:col>36</xdr:col>
      <xdr:colOff>165100</xdr:colOff>
      <xdr:row>59</xdr:row>
      <xdr:rowOff>4733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1001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167310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11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160249</xdr:rowOff>
    </xdr:from>
    <xdr:to>
      <xdr:col>55</xdr:col>
      <xdr:colOff>0</xdr:colOff>
      <xdr:row>79</xdr:row>
      <xdr:rowOff>7569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533349"/>
          <a:ext cx="838200" cy="1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124489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5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155054</xdr:rowOff>
    </xdr:from>
    <xdr:to>
      <xdr:col>50</xdr:col>
      <xdr:colOff>114300</xdr:colOff>
      <xdr:row>78</xdr:row>
      <xdr:rowOff>160249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528154"/>
          <a:ext cx="889000" cy="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155054</xdr:rowOff>
    </xdr:from>
    <xdr:to>
      <xdr:col>45</xdr:col>
      <xdr:colOff>177800</xdr:colOff>
      <xdr:row>79</xdr:row>
      <xdr:rowOff>16751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528154"/>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114800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16751</xdr:rowOff>
    </xdr:from>
    <xdr:to>
      <xdr:col>41</xdr:col>
      <xdr:colOff>50800</xdr:colOff>
      <xdr:row>79</xdr:row>
      <xdr:rowOff>35306</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561301"/>
          <a:ext cx="8890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124325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143133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0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128219</xdr:rowOff>
    </xdr:from>
    <xdr:to>
      <xdr:col>55</xdr:col>
      <xdr:colOff>50800</xdr:colOff>
      <xdr:row>79</xdr:row>
      <xdr:rowOff>58369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0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43146</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1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109449</xdr:rowOff>
    </xdr:from>
    <xdr:to>
      <xdr:col>50</xdr:col>
      <xdr:colOff>165100</xdr:colOff>
      <xdr:row>79</xdr:row>
      <xdr:rowOff>39599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8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30726</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7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104254</xdr:rowOff>
    </xdr:from>
    <xdr:to>
      <xdr:col>46</xdr:col>
      <xdr:colOff>38100</xdr:colOff>
      <xdr:row>79</xdr:row>
      <xdr:rowOff>34404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7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25531</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7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137401</xdr:rowOff>
    </xdr:from>
    <xdr:to>
      <xdr:col>41</xdr:col>
      <xdr:colOff>101600</xdr:colOff>
      <xdr:row>79</xdr:row>
      <xdr:rowOff>67551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1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58678</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60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155956</xdr:rowOff>
    </xdr:from>
    <xdr:to>
      <xdr:col>36</xdr:col>
      <xdr:colOff>165100</xdr:colOff>
      <xdr:row>79</xdr:row>
      <xdr:rowOff>86106</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2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77233</xdr:rowOff>
    </xdr:from>
    <xdr:ext cx="378565"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83017" y="13621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164533</xdr:rowOff>
    </xdr:from>
    <xdr:to>
      <xdr:col>55</xdr:col>
      <xdr:colOff>0</xdr:colOff>
      <xdr:row>99</xdr:row>
      <xdr:rowOff>293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966633"/>
          <a:ext cx="838200" cy="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70992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701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164161</xdr:rowOff>
    </xdr:from>
    <xdr:to>
      <xdr:col>50</xdr:col>
      <xdr:colOff>114300</xdr:colOff>
      <xdr:row>99</xdr:row>
      <xdr:rowOff>293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966261"/>
          <a:ext cx="8890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157326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1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164161</xdr:rowOff>
    </xdr:from>
    <xdr:to>
      <xdr:col>45</xdr:col>
      <xdr:colOff>177800</xdr:colOff>
      <xdr:row>99</xdr:row>
      <xdr:rowOff>36945</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966261"/>
          <a:ext cx="889000" cy="4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63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36945</xdr:rowOff>
    </xdr:from>
    <xdr:to>
      <xdr:col>41</xdr:col>
      <xdr:colOff>50800</xdr:colOff>
      <xdr:row>99</xdr:row>
      <xdr:rowOff>61333</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7010495"/>
          <a:ext cx="889000" cy="2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6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21065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5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113733</xdr:rowOff>
    </xdr:from>
    <xdr:to>
      <xdr:col>55</xdr:col>
      <xdr:colOff>50800</xdr:colOff>
      <xdr:row>99</xdr:row>
      <xdr:rowOff>43883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91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28660</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83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120943</xdr:rowOff>
    </xdr:from>
    <xdr:to>
      <xdr:col>50</xdr:col>
      <xdr:colOff>165100</xdr:colOff>
      <xdr:row>99</xdr:row>
      <xdr:rowOff>51093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92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42220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70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113361</xdr:rowOff>
    </xdr:from>
    <xdr:to>
      <xdr:col>46</xdr:col>
      <xdr:colOff>38100</xdr:colOff>
      <xdr:row>99</xdr:row>
      <xdr:rowOff>43511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91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34638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700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157595</xdr:rowOff>
    </xdr:from>
    <xdr:to>
      <xdr:col>41</xdr:col>
      <xdr:colOff>101600</xdr:colOff>
      <xdr:row>99</xdr:row>
      <xdr:rowOff>87745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95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78872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705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10533</xdr:rowOff>
    </xdr:from>
    <xdr:to>
      <xdr:col>36</xdr:col>
      <xdr:colOff>165100</xdr:colOff>
      <xdr:row>99</xdr:row>
      <xdr:rowOff>112133</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98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103260</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707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49321</xdr:rowOff>
    </xdr:from>
    <xdr:to>
      <xdr:col>85</xdr:col>
      <xdr:colOff>127000</xdr:colOff>
      <xdr:row>39</xdr:row>
      <xdr:rowOff>93163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35871"/>
          <a:ext cx="838200" cy="4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97963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4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19440</xdr:rowOff>
    </xdr:from>
    <xdr:to>
      <xdr:col>81</xdr:col>
      <xdr:colOff>50800</xdr:colOff>
      <xdr:row>39</xdr:row>
      <xdr:rowOff>49321</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05990"/>
          <a:ext cx="889000" cy="2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1875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34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38724</xdr:rowOff>
    </xdr:from>
    <xdr:to>
      <xdr:col>76</xdr:col>
      <xdr:colOff>114300</xdr:colOff>
      <xdr:row>39</xdr:row>
      <xdr:rowOff>19440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5868024"/>
          <a:ext cx="889000" cy="83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15819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35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38724</xdr:rowOff>
    </xdr:from>
    <xdr:to>
      <xdr:col>71</xdr:col>
      <xdr:colOff>177800</xdr:colOff>
      <xdr:row>36</xdr:row>
      <xdr:rowOff>33630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5868024"/>
          <a:ext cx="889000" cy="33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147059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66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163503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6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42363</xdr:rowOff>
    </xdr:from>
    <xdr:to>
      <xdr:col>85</xdr:col>
      <xdr:colOff>177800</xdr:colOff>
      <xdr:row>39</xdr:row>
      <xdr:rowOff>143963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2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128740</xdr:rowOff>
    </xdr:from>
    <xdr:ext cx="378565"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3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169971</xdr:rowOff>
    </xdr:from>
    <xdr:to>
      <xdr:col>81</xdr:col>
      <xdr:colOff>101600</xdr:colOff>
      <xdr:row>39</xdr:row>
      <xdr:rowOff>100121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68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91248</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46428" y="6777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140090</xdr:rowOff>
    </xdr:from>
    <xdr:to>
      <xdr:col>76</xdr:col>
      <xdr:colOff>165100</xdr:colOff>
      <xdr:row>39</xdr:row>
      <xdr:rowOff>70240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65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61367</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674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159374</xdr:rowOff>
    </xdr:from>
    <xdr:to>
      <xdr:col>72</xdr:col>
      <xdr:colOff>38100</xdr:colOff>
      <xdr:row>34</xdr:row>
      <xdr:rowOff>89524</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581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106051</xdr:rowOff>
    </xdr:from>
    <xdr:ext cx="534377"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36111" y="559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154280</xdr:rowOff>
    </xdr:from>
    <xdr:to>
      <xdr:col>67</xdr:col>
      <xdr:colOff>101600</xdr:colOff>
      <xdr:row>36</xdr:row>
      <xdr:rowOff>84430</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1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100957</xdr:rowOff>
    </xdr:from>
    <xdr:ext cx="534377"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47111" y="593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79039</xdr:rowOff>
    </xdr:from>
    <xdr:to>
      <xdr:col>85</xdr:col>
      <xdr:colOff>127000</xdr:colOff>
      <xdr:row>78</xdr:row>
      <xdr:rowOff>118170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5481300" y="13452139"/>
          <a:ext cx="838200" cy="3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160590</xdr:rowOff>
    </xdr:from>
    <xdr:ext cx="534377" cy="259045"/>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3190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118170</xdr:rowOff>
    </xdr:from>
    <xdr:to>
      <xdr:col>81</xdr:col>
      <xdr:colOff>50800</xdr:colOff>
      <xdr:row>78</xdr:row>
      <xdr:rowOff>139895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4592300" y="13491270"/>
          <a:ext cx="889000" cy="2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92629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12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135141</xdr:rowOff>
    </xdr:from>
    <xdr:to>
      <xdr:col>76</xdr:col>
      <xdr:colOff>114300</xdr:colOff>
      <xdr:row>78</xdr:row>
      <xdr:rowOff>139895</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3703300" y="13508241"/>
          <a:ext cx="889000" cy="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107377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1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129615</xdr:rowOff>
    </xdr:from>
    <xdr:to>
      <xdr:col>71</xdr:col>
      <xdr:colOff>177800</xdr:colOff>
      <xdr:row>78</xdr:row>
      <xdr:rowOff>135141</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814300" y="13502715"/>
          <a:ext cx="889000" cy="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111743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109597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28239</xdr:rowOff>
    </xdr:from>
    <xdr:to>
      <xdr:col>85</xdr:col>
      <xdr:colOff>177800</xdr:colOff>
      <xdr:row>78</xdr:row>
      <xdr:rowOff>129839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340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116139</xdr:rowOff>
    </xdr:from>
    <xdr:ext cx="534377" cy="259045"/>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331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67370</xdr:rowOff>
    </xdr:from>
    <xdr:to>
      <xdr:col>81</xdr:col>
      <xdr:colOff>101600</xdr:colOff>
      <xdr:row>78</xdr:row>
      <xdr:rowOff>168970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344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160097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214111" y="1353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89095</xdr:rowOff>
    </xdr:from>
    <xdr:to>
      <xdr:col>76</xdr:col>
      <xdr:colOff>165100</xdr:colOff>
      <xdr:row>79</xdr:row>
      <xdr:rowOff>19245</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346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10372</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325111" y="1355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84341</xdr:rowOff>
    </xdr:from>
    <xdr:to>
      <xdr:col>72</xdr:col>
      <xdr:colOff>38100</xdr:colOff>
      <xdr:row>79</xdr:row>
      <xdr:rowOff>14491</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345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5618</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36111" y="1355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78815</xdr:rowOff>
    </xdr:from>
    <xdr:to>
      <xdr:col>67</xdr:col>
      <xdr:colOff>101600</xdr:colOff>
      <xdr:row>79</xdr:row>
      <xdr:rowOff>8965</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345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92</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47111" y="1354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6031</xdr:rowOff>
    </xdr:from>
    <xdr:to>
      <xdr:col>85</xdr:col>
      <xdr:colOff>127000</xdr:colOff>
      <xdr:row>99</xdr:row>
      <xdr:rowOff>9049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5481300" y="16979581"/>
          <a:ext cx="8382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104224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734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6031</xdr:rowOff>
    </xdr:from>
    <xdr:to>
      <xdr:col>81</xdr:col>
      <xdr:colOff>50800</xdr:colOff>
      <xdr:row>99</xdr:row>
      <xdr:rowOff>15997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6979581"/>
          <a:ext cx="889000" cy="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19251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15997</xdr:rowOff>
    </xdr:from>
    <xdr:to>
      <xdr:col>76</xdr:col>
      <xdr:colOff>114300</xdr:colOff>
      <xdr:row>99</xdr:row>
      <xdr:rowOff>23661</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3703300" y="16989547"/>
          <a:ext cx="889000" cy="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51331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23661</xdr:rowOff>
    </xdr:from>
    <xdr:to>
      <xdr:col>71</xdr:col>
      <xdr:colOff>177800</xdr:colOff>
      <xdr:row>99</xdr:row>
      <xdr:rowOff>26681</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997211"/>
          <a:ext cx="889000" cy="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63175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6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70738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70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129699</xdr:rowOff>
    </xdr:from>
    <xdr:to>
      <xdr:col>85</xdr:col>
      <xdr:colOff>177800</xdr:colOff>
      <xdr:row>99</xdr:row>
      <xdr:rowOff>59849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93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59773</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86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126681</xdr:rowOff>
    </xdr:from>
    <xdr:to>
      <xdr:col>81</xdr:col>
      <xdr:colOff>101600</xdr:colOff>
      <xdr:row>99</xdr:row>
      <xdr:rowOff>56831</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92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47958</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702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136647</xdr:rowOff>
    </xdr:from>
    <xdr:to>
      <xdr:col>76</xdr:col>
      <xdr:colOff>165100</xdr:colOff>
      <xdr:row>99</xdr:row>
      <xdr:rowOff>66797</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93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57924</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703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144311</xdr:rowOff>
    </xdr:from>
    <xdr:to>
      <xdr:col>72</xdr:col>
      <xdr:colOff>38100</xdr:colOff>
      <xdr:row>99</xdr:row>
      <xdr:rowOff>74461</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94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65588</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703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147331</xdr:rowOff>
    </xdr:from>
    <xdr:to>
      <xdr:col>67</xdr:col>
      <xdr:colOff>101600</xdr:colOff>
      <xdr:row>99</xdr:row>
      <xdr:rowOff>77481</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94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68608</xdr:rowOff>
    </xdr:from>
    <xdr:ext cx="469744"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79428" y="1704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a:extLst>
            <a:ext uri="{FF2B5EF4-FFF2-40B4-BE49-F238E27FC236}">
              <a16:creationId xmlns:a16="http://schemas.microsoft.com/office/drawing/2014/main" id="{00000000-0008-0000-0600-0000F2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7" name="投資及び出資金平均値テキスト">
          <a:extLst>
            <a:ext uri="{FF2B5EF4-FFF2-40B4-BE49-F238E27FC236}">
              <a16:creationId xmlns:a16="http://schemas.microsoft.com/office/drawing/2014/main" id="{00000000-0008-0000-0600-0000F5020000}"/>
            </a:ext>
          </a:extLst>
        </xdr:cNvPr>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97801</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9545300" y="6784351"/>
          <a:ext cx="8890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96724</xdr:rowOff>
    </xdr:from>
    <xdr:to>
      <xdr:col>102</xdr:col>
      <xdr:colOff>114300</xdr:colOff>
      <xdr:row>39</xdr:row>
      <xdr:rowOff>97801</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656300" y="6783274"/>
          <a:ext cx="8890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83420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4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4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6" name="投資及び出資金該当値テキスト">
          <a:extLst>
            <a:ext uri="{FF2B5EF4-FFF2-40B4-BE49-F238E27FC236}">
              <a16:creationId xmlns:a16="http://schemas.microsoft.com/office/drawing/2014/main" id="{00000000-0008-0000-0600-000008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47001</xdr:rowOff>
    </xdr:from>
    <xdr:to>
      <xdr:col>102</xdr:col>
      <xdr:colOff>165100</xdr:colOff>
      <xdr:row>39</xdr:row>
      <xdr:rowOff>148601</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9494500" y="673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139728</xdr:rowOff>
    </xdr:from>
    <xdr:ext cx="313932"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388333" y="68262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45924</xdr:rowOff>
    </xdr:from>
    <xdr:to>
      <xdr:col>98</xdr:col>
      <xdr:colOff>38100</xdr:colOff>
      <xdr:row>39</xdr:row>
      <xdr:rowOff>147524</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18605500" y="673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138651</xdr:rowOff>
    </xdr:from>
    <xdr:ext cx="313932"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499333" y="68252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121161</xdr:rowOff>
    </xdr:from>
    <xdr:to>
      <xdr:col>116</xdr:col>
      <xdr:colOff>63500</xdr:colOff>
      <xdr:row>58</xdr:row>
      <xdr:rowOff>121389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1323300" y="10065261"/>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38247</xdr:rowOff>
    </xdr:from>
    <xdr:to>
      <xdr:col>111</xdr:col>
      <xdr:colOff>177800</xdr:colOff>
      <xdr:row>58</xdr:row>
      <xdr:rowOff>121389</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20434300" y="9982347"/>
          <a:ext cx="889000" cy="8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38247</xdr:rowOff>
    </xdr:from>
    <xdr:to>
      <xdr:col>107</xdr:col>
      <xdr:colOff>50800</xdr:colOff>
      <xdr:row>58</xdr:row>
      <xdr:rowOff>124452</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9545300" y="9982347"/>
          <a:ext cx="889000" cy="8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124452</xdr:rowOff>
    </xdr:from>
    <xdr:to>
      <xdr:col>102</xdr:col>
      <xdr:colOff>114300</xdr:colOff>
      <xdr:row>58</xdr:row>
      <xdr:rowOff>124589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flipV="1">
          <a:off x="18656300" y="10068552"/>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70361</xdr:rowOff>
    </xdr:from>
    <xdr:to>
      <xdr:col>116</xdr:col>
      <xdr:colOff>114300</xdr:colOff>
      <xdr:row>59</xdr:row>
      <xdr:rowOff>511</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1001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156738</xdr:rowOff>
    </xdr:from>
    <xdr:ext cx="378565"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929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70589</xdr:rowOff>
    </xdr:from>
    <xdr:to>
      <xdr:col>112</xdr:col>
      <xdr:colOff>38100</xdr:colOff>
      <xdr:row>59</xdr:row>
      <xdr:rowOff>739</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1001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163316</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134017" y="10107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158897</xdr:rowOff>
    </xdr:from>
    <xdr:to>
      <xdr:col>107</xdr:col>
      <xdr:colOff>101600</xdr:colOff>
      <xdr:row>58</xdr:row>
      <xdr:rowOff>89047</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993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80174</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99428" y="10024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73652</xdr:rowOff>
    </xdr:from>
    <xdr:to>
      <xdr:col>102</xdr:col>
      <xdr:colOff>165100</xdr:colOff>
      <xdr:row>59</xdr:row>
      <xdr:rowOff>3802</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1001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166379</xdr:rowOff>
    </xdr:from>
    <xdr:ext cx="378565"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56017" y="10110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73789</xdr:rowOff>
    </xdr:from>
    <xdr:to>
      <xdr:col>98</xdr:col>
      <xdr:colOff>38100</xdr:colOff>
      <xdr:row>59</xdr:row>
      <xdr:rowOff>3939</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1001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166516</xdr:rowOff>
    </xdr:from>
    <xdr:ext cx="378565"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67017" y="10110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a16="http://schemas.microsoft.com/office/drawing/2014/main"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a:extLst>
            <a:ext uri="{FF2B5EF4-FFF2-40B4-BE49-F238E27FC236}">
              <a16:creationId xmlns:a16="http://schemas.microsoft.com/office/drawing/2014/main" id="{00000000-0008-0000-0600-000063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a:extLst>
            <a:ext uri="{FF2B5EF4-FFF2-40B4-BE49-F238E27FC236}">
              <a16:creationId xmlns:a16="http://schemas.microsoft.com/office/drawing/2014/main" id="{00000000-0008-0000-0600-000065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78108</xdr:rowOff>
    </xdr:from>
    <xdr:to>
      <xdr:col>116</xdr:col>
      <xdr:colOff>63500</xdr:colOff>
      <xdr:row>76</xdr:row>
      <xdr:rowOff>92348</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1323300" y="13108308"/>
          <a:ext cx="838200" cy="1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1804</xdr:rowOff>
    </xdr:from>
    <xdr:ext cx="534377" cy="259045"/>
    <xdr:sp macro="" textlink="">
      <xdr:nvSpPr>
        <xdr:cNvPr id="872" name="繰出金平均値テキスト">
          <a:extLst>
            <a:ext uri="{FF2B5EF4-FFF2-40B4-BE49-F238E27FC236}">
              <a16:creationId xmlns:a16="http://schemas.microsoft.com/office/drawing/2014/main" id="{00000000-0008-0000-0600-000068030000}"/>
            </a:ext>
          </a:extLst>
        </xdr:cNvPr>
        <xdr:cNvSpPr txBox="1"/>
      </xdr:nvSpPr>
      <xdr:spPr>
        <a:xfrm>
          <a:off x="22212300" y="128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92348</xdr:rowOff>
    </xdr:from>
    <xdr:to>
      <xdr:col>111</xdr:col>
      <xdr:colOff>177800</xdr:colOff>
      <xdr:row>76</xdr:row>
      <xdr:rowOff>112610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20434300" y="13122548"/>
          <a:ext cx="889000" cy="2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105643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79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112088</xdr:rowOff>
    </xdr:from>
    <xdr:to>
      <xdr:col>107</xdr:col>
      <xdr:colOff>50800</xdr:colOff>
      <xdr:row>76</xdr:row>
      <xdr:rowOff>112610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9545300" y="13142288"/>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136944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8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53273</xdr:rowOff>
    </xdr:from>
    <xdr:to>
      <xdr:col>102</xdr:col>
      <xdr:colOff>114300</xdr:colOff>
      <xdr:row>76</xdr:row>
      <xdr:rowOff>112088</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656300" y="13083473"/>
          <a:ext cx="889000" cy="5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12750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7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162842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27308</xdr:rowOff>
    </xdr:from>
    <xdr:to>
      <xdr:col>116</xdr:col>
      <xdr:colOff>114300</xdr:colOff>
      <xdr:row>76</xdr:row>
      <xdr:rowOff>128908</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305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5735</xdr:rowOff>
    </xdr:from>
    <xdr:ext cx="534377" cy="259045"/>
    <xdr:sp macro="" textlink="">
      <xdr:nvSpPr>
        <xdr:cNvPr id="891" name="繰出金該当値テキスト">
          <a:extLst>
            <a:ext uri="{FF2B5EF4-FFF2-40B4-BE49-F238E27FC236}">
              <a16:creationId xmlns:a16="http://schemas.microsoft.com/office/drawing/2014/main" id="{00000000-0008-0000-0600-00007B030000}"/>
            </a:ext>
          </a:extLst>
        </xdr:cNvPr>
        <xdr:cNvSpPr txBox="1"/>
      </xdr:nvSpPr>
      <xdr:spPr>
        <a:xfrm>
          <a:off x="22212300" y="1303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41548</xdr:rowOff>
    </xdr:from>
    <xdr:to>
      <xdr:col>112</xdr:col>
      <xdr:colOff>38100</xdr:colOff>
      <xdr:row>76</xdr:row>
      <xdr:rowOff>143148</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307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134275</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056111" y="1316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61810</xdr:rowOff>
    </xdr:from>
    <xdr:to>
      <xdr:col>107</xdr:col>
      <xdr:colOff>101600</xdr:colOff>
      <xdr:row>76</xdr:row>
      <xdr:rowOff>163410</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309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154537</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167111" y="1318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61288</xdr:rowOff>
    </xdr:from>
    <xdr:to>
      <xdr:col>102</xdr:col>
      <xdr:colOff>165100</xdr:colOff>
      <xdr:row>76</xdr:row>
      <xdr:rowOff>162888</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309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154015</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278111" y="1318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2473</xdr:rowOff>
    </xdr:from>
    <xdr:to>
      <xdr:col>98</xdr:col>
      <xdr:colOff>38100</xdr:colOff>
      <xdr:row>76</xdr:row>
      <xdr:rowOff>104073</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303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95200</xdr:rowOff>
    </xdr:from>
    <xdr:ext cx="534377"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389111" y="1312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a:extLst>
            <a:ext uri="{FF2B5EF4-FFF2-40B4-BE49-F238E27FC236}">
              <a16:creationId xmlns:a16="http://schemas.microsoft.com/office/drawing/2014/main" id="{00000000-0008-0000-0600-00009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a:extLst>
            <a:ext uri="{FF2B5EF4-FFF2-40B4-BE49-F238E27FC236}">
              <a16:creationId xmlns:a16="http://schemas.microsoft.com/office/drawing/2014/main" id="{00000000-0008-0000-0600-00009E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a:extLst>
            <a:ext uri="{FF2B5EF4-FFF2-40B4-BE49-F238E27FC236}">
              <a16:creationId xmlns:a16="http://schemas.microsoft.com/office/drawing/2014/main" id="{00000000-0008-0000-0600-0000A0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a:extLst>
            <a:ext uri="{FF2B5EF4-FFF2-40B4-BE49-F238E27FC236}">
              <a16:creationId xmlns:a16="http://schemas.microsoft.com/office/drawing/2014/main" id="{00000000-0008-0000-0600-0000A1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a:extLst>
            <a:ext uri="{FF2B5EF4-FFF2-40B4-BE49-F238E27FC236}">
              <a16:creationId xmlns:a16="http://schemas.microsoft.com/office/drawing/2014/main" id="{00000000-0008-0000-0600-0000A3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a:extLst>
            <a:ext uri="{FF2B5EF4-FFF2-40B4-BE49-F238E27FC236}">
              <a16:creationId xmlns:a16="http://schemas.microsoft.com/office/drawing/2014/main" id="{00000000-0008-0000-0600-0000A5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a:extLst>
            <a:ext uri="{FF2B5EF4-FFF2-40B4-BE49-F238E27FC236}">
              <a16:creationId xmlns:a16="http://schemas.microsoft.com/office/drawing/2014/main" id="{00000000-0008-0000-0600-0000A6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a:extLst>
            <a:ext uri="{FF2B5EF4-FFF2-40B4-BE49-F238E27FC236}">
              <a16:creationId xmlns:a16="http://schemas.microsoft.com/office/drawing/2014/main" id="{00000000-0008-0000-0600-0000A8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a:extLst>
            <a:ext uri="{FF2B5EF4-FFF2-40B4-BE49-F238E27FC236}">
              <a16:creationId xmlns:a16="http://schemas.microsoft.com/office/drawing/2014/main" id="{00000000-0008-0000-0600-0000A9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a:extLst>
            <a:ext uri="{FF2B5EF4-FFF2-40B4-BE49-F238E27FC236}">
              <a16:creationId xmlns:a16="http://schemas.microsoft.com/office/drawing/2014/main" id="{00000000-0008-0000-0600-0000AB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a:extLst>
            <a:ext uri="{FF2B5EF4-FFF2-40B4-BE49-F238E27FC236}">
              <a16:creationId xmlns:a16="http://schemas.microsoft.com/office/drawing/2014/main" id="{00000000-0008-0000-0600-0000AE030000}"/>
            </a:ext>
          </a:extLst>
        </xdr:cNvPr>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a:extLst>
            <a:ext uri="{FF2B5EF4-FFF2-40B4-BE49-F238E27FC236}">
              <a16:creationId xmlns:a16="http://schemas.microsoft.com/office/drawing/2014/main" id="{00000000-0008-0000-0600-0000B6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a:extLst>
            <a:ext uri="{FF2B5EF4-FFF2-40B4-BE49-F238E27FC236}">
              <a16:creationId xmlns:a16="http://schemas.microsoft.com/office/drawing/2014/main" id="{00000000-0008-0000-0600-0000BD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a:extLst>
            <a:ext uri="{FF2B5EF4-FFF2-40B4-BE49-F238E27FC236}">
              <a16:creationId xmlns:a16="http://schemas.microsoft.com/office/drawing/2014/main" id="{00000000-0008-0000-0600-0000BE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a:extLst>
            <a:ext uri="{FF2B5EF4-FFF2-40B4-BE49-F238E27FC236}">
              <a16:creationId xmlns:a16="http://schemas.microsoft.com/office/drawing/2014/main"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a:extLst>
            <a:ext uri="{FF2B5EF4-FFF2-40B4-BE49-F238E27FC236}">
              <a16:creationId xmlns:a16="http://schemas.microsoft.com/office/drawing/2014/main" id="{00000000-0008-0000-0600-0000C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a:extLst>
            <a:ext uri="{FF2B5EF4-FFF2-40B4-BE49-F238E27FC236}">
              <a16:creationId xmlns:a16="http://schemas.microsoft.com/office/drawing/2014/main" id="{00000000-0008-0000-0600-0000C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年度決算において、住民一人当たりのコストが類似団体内平均より高い水準にあるのは、扶助費となっている。</a:t>
          </a:r>
        </a:p>
        <a:p>
          <a:r>
            <a:rPr kumimoji="1" lang="ja-JP" altLang="en-US" sz="1300">
              <a:latin typeface="ＭＳ Ｐゴシック" panose="020B0600070205080204" pitchFamily="50" charset="-128"/>
              <a:ea typeface="ＭＳ Ｐゴシック" panose="020B0600070205080204" pitchFamily="50" charset="-128"/>
            </a:rPr>
            <a:t>　扶助費は、障害者自立支援給付費や子どものための教育・保育給付費、まち・ひと・しごと総合戦略事業として取り組んでいる福祉医療給付事業などの影響により類似団体内平均よりも大幅に高い水準で推移しており、類似団体内順位も上位にある。</a:t>
          </a:r>
        </a:p>
        <a:p>
          <a:r>
            <a:rPr kumimoji="1" lang="ja-JP" altLang="en-US" sz="1300">
              <a:latin typeface="ＭＳ Ｐゴシック" panose="020B0600070205080204" pitchFamily="50" charset="-128"/>
              <a:ea typeface="ＭＳ Ｐゴシック" panose="020B0600070205080204" pitchFamily="50" charset="-128"/>
            </a:rPr>
            <a:t>　一方で人件費については、類似団体内平均よりも低い水準で推移している。その要因は、行政改革大綱に基づく職員数の適正化を図り減少したことや廃棄物処理業務や救急・消防業務などを一部事務組合で行っていること、業務委託等の推進により一部事務組合負担金や委託料へシフトしていることなどが挙げられる。</a:t>
          </a:r>
        </a:p>
        <a:p>
          <a:r>
            <a:rPr kumimoji="1" lang="ja-JP" altLang="en-US" sz="1300">
              <a:latin typeface="ＭＳ Ｐゴシック" panose="020B0600070205080204" pitchFamily="50" charset="-128"/>
              <a:ea typeface="ＭＳ Ｐゴシック" panose="020B0600070205080204" pitchFamily="50" charset="-128"/>
            </a:rPr>
            <a:t>　その他の費目については、おおむね類似団体平均よりも低い水準で推移している。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今後も市民サービスの質を維持し、より効果的な財政運営を行うため事務事業の見直しを行い、経費削減と効率化に努める。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43,169
42,671
82.96
25,725,052
24,939,369
610,303
12,007,257
22,740,066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47498</xdr:rowOff>
    </xdr:from>
    <xdr:to>
      <xdr:col>24</xdr:col>
      <xdr:colOff>63500</xdr:colOff>
      <xdr:row>36</xdr:row>
      <xdr:rowOff>57404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19698"/>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112730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42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47498</xdr:rowOff>
    </xdr:from>
    <xdr:to>
      <xdr:col>19</xdr:col>
      <xdr:colOff>177800</xdr:colOff>
      <xdr:row>36</xdr:row>
      <xdr:rowOff>64072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19698"/>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47198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57404</xdr:rowOff>
    </xdr:from>
    <xdr:to>
      <xdr:col>15</xdr:col>
      <xdr:colOff>50800</xdr:colOff>
      <xdr:row>36</xdr:row>
      <xdr:rowOff>64072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29604"/>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72343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57404</xdr:rowOff>
    </xdr:from>
    <xdr:to>
      <xdr:col>10</xdr:col>
      <xdr:colOff>114300</xdr:colOff>
      <xdr:row>36</xdr:row>
      <xdr:rowOff>84265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29604"/>
          <a:ext cx="8890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32910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27957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6604</xdr:rowOff>
    </xdr:from>
    <xdr:to>
      <xdr:col>24</xdr:col>
      <xdr:colOff>114300</xdr:colOff>
      <xdr:row>36</xdr:row>
      <xdr:rowOff>108204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156481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168148</xdr:rowOff>
    </xdr:from>
    <xdr:to>
      <xdr:col>20</xdr:col>
      <xdr:colOff>38100</xdr:colOff>
      <xdr:row>36</xdr:row>
      <xdr:rowOff>98298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6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89425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13272</xdr:rowOff>
    </xdr:from>
    <xdr:to>
      <xdr:col>15</xdr:col>
      <xdr:colOff>101600</xdr:colOff>
      <xdr:row>36</xdr:row>
      <xdr:rowOff>114872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8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105999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7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6604</xdr:rowOff>
    </xdr:from>
    <xdr:to>
      <xdr:col>10</xdr:col>
      <xdr:colOff>165100</xdr:colOff>
      <xdr:row>36</xdr:row>
      <xdr:rowOff>108204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99331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33465</xdr:rowOff>
    </xdr:from>
    <xdr:to>
      <xdr:col>6</xdr:col>
      <xdr:colOff>38100</xdr:colOff>
      <xdr:row>36</xdr:row>
      <xdr:rowOff>135065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126192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9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18298</xdr:rowOff>
    </xdr:from>
    <xdr:to>
      <xdr:col>24</xdr:col>
      <xdr:colOff>63500</xdr:colOff>
      <xdr:row>59</xdr:row>
      <xdr:rowOff>19630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133848"/>
          <a:ext cx="838200" cy="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99248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71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86801</xdr:rowOff>
    </xdr:from>
    <xdr:to>
      <xdr:col>19</xdr:col>
      <xdr:colOff>177800</xdr:colOff>
      <xdr:row>59</xdr:row>
      <xdr:rowOff>19630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30901"/>
          <a:ext cx="889000" cy="10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20042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86801</xdr:rowOff>
    </xdr:from>
    <xdr:to>
      <xdr:col>15</xdr:col>
      <xdr:colOff>50800</xdr:colOff>
      <xdr:row>59</xdr:row>
      <xdr:rowOff>32969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30901"/>
          <a:ext cx="889000" cy="11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108277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0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32969</xdr:rowOff>
    </xdr:from>
    <xdr:to>
      <xdr:col>10</xdr:col>
      <xdr:colOff>114300</xdr:colOff>
      <xdr:row>59</xdr:row>
      <xdr:rowOff>38716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148519"/>
          <a:ext cx="8890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55610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2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68957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4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138948</xdr:rowOff>
    </xdr:from>
    <xdr:to>
      <xdr:col>24</xdr:col>
      <xdr:colOff>114300</xdr:colOff>
      <xdr:row>59</xdr:row>
      <xdr:rowOff>69098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54797</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9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140280</xdr:rowOff>
    </xdr:from>
    <xdr:to>
      <xdr:col>20</xdr:col>
      <xdr:colOff>38100</xdr:colOff>
      <xdr:row>59</xdr:row>
      <xdr:rowOff>70430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8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61557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7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36001</xdr:rowOff>
    </xdr:from>
    <xdr:to>
      <xdr:col>15</xdr:col>
      <xdr:colOff>101600</xdr:colOff>
      <xdr:row>58</xdr:row>
      <xdr:rowOff>137601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8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128728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7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153619</xdr:rowOff>
    </xdr:from>
    <xdr:to>
      <xdr:col>10</xdr:col>
      <xdr:colOff>165100</xdr:colOff>
      <xdr:row>59</xdr:row>
      <xdr:rowOff>83769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9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74896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9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159366</xdr:rowOff>
    </xdr:from>
    <xdr:to>
      <xdr:col>6</xdr:col>
      <xdr:colOff>38100</xdr:colOff>
      <xdr:row>59</xdr:row>
      <xdr:rowOff>89516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10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80643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9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154751</xdr:rowOff>
    </xdr:from>
    <xdr:to>
      <xdr:col>24</xdr:col>
      <xdr:colOff>63500</xdr:colOff>
      <xdr:row>75</xdr:row>
      <xdr:rowOff>981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42051"/>
          <a:ext cx="838200" cy="1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88944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47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154751</xdr:rowOff>
    </xdr:from>
    <xdr:to>
      <xdr:col>19</xdr:col>
      <xdr:colOff>177800</xdr:colOff>
      <xdr:row>75</xdr:row>
      <xdr:rowOff>113859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42051"/>
          <a:ext cx="889000" cy="13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162899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113859</xdr:rowOff>
    </xdr:from>
    <xdr:to>
      <xdr:col>15</xdr:col>
      <xdr:colOff>50800</xdr:colOff>
      <xdr:row>75</xdr:row>
      <xdr:rowOff>125468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72609"/>
          <a:ext cx="889000" cy="1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118854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125468</xdr:rowOff>
    </xdr:from>
    <xdr:to>
      <xdr:col>10</xdr:col>
      <xdr:colOff>114300</xdr:colOff>
      <xdr:row>75</xdr:row>
      <xdr:rowOff>167987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84218"/>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156673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121631</xdr:rowOff>
    </xdr:from>
    <xdr:to>
      <xdr:col>24</xdr:col>
      <xdr:colOff>114300</xdr:colOff>
      <xdr:row>75</xdr:row>
      <xdr:rowOff>51781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0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144508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6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103951</xdr:rowOff>
    </xdr:from>
    <xdr:to>
      <xdr:col>20</xdr:col>
      <xdr:colOff>38100</xdr:colOff>
      <xdr:row>75</xdr:row>
      <xdr:rowOff>34101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9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50628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6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63059</xdr:rowOff>
    </xdr:from>
    <xdr:to>
      <xdr:col>15</xdr:col>
      <xdr:colOff>101600</xdr:colOff>
      <xdr:row>75</xdr:row>
      <xdr:rowOff>164660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218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9736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9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74668</xdr:rowOff>
    </xdr:from>
    <xdr:to>
      <xdr:col>10</xdr:col>
      <xdr:colOff>165100</xdr:colOff>
      <xdr:row>76</xdr:row>
      <xdr:rowOff>4818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3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21345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0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117187</xdr:rowOff>
    </xdr:from>
    <xdr:to>
      <xdr:col>6</xdr:col>
      <xdr:colOff>38100</xdr:colOff>
      <xdr:row>76</xdr:row>
      <xdr:rowOff>47337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7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63864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5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77073</xdr:rowOff>
    </xdr:from>
    <xdr:to>
      <xdr:col>24</xdr:col>
      <xdr:colOff>63500</xdr:colOff>
      <xdr:row>98</xdr:row>
      <xdr:rowOff>99372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79173"/>
          <a:ext cx="838200" cy="2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5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99372</xdr:rowOff>
    </xdr:from>
    <xdr:to>
      <xdr:col>19</xdr:col>
      <xdr:colOff>177800</xdr:colOff>
      <xdr:row>98</xdr:row>
      <xdr:rowOff>126595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01472"/>
          <a:ext cx="889000" cy="2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126818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8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126595</xdr:rowOff>
    </xdr:from>
    <xdr:to>
      <xdr:col>15</xdr:col>
      <xdr:colOff>50800</xdr:colOff>
      <xdr:row>98</xdr:row>
      <xdr:rowOff>139419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28695"/>
          <a:ext cx="889000" cy="1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151488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1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138799</xdr:rowOff>
    </xdr:from>
    <xdr:to>
      <xdr:col>10</xdr:col>
      <xdr:colOff>114300</xdr:colOff>
      <xdr:row>98</xdr:row>
      <xdr:rowOff>139419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940899"/>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155951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1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163760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26273</xdr:rowOff>
    </xdr:from>
    <xdr:to>
      <xdr:col>24</xdr:col>
      <xdr:colOff>114300</xdr:colOff>
      <xdr:row>98</xdr:row>
      <xdr:rowOff>127873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2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154351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8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48572</xdr:rowOff>
    </xdr:from>
    <xdr:to>
      <xdr:col>20</xdr:col>
      <xdr:colOff>38100</xdr:colOff>
      <xdr:row>98</xdr:row>
      <xdr:rowOff>150172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141299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4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75795</xdr:rowOff>
    </xdr:from>
    <xdr:to>
      <xdr:col>15</xdr:col>
      <xdr:colOff>101600</xdr:colOff>
      <xdr:row>99</xdr:row>
      <xdr:rowOff>5945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7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168522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7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88619</xdr:rowOff>
    </xdr:from>
    <xdr:to>
      <xdr:col>10</xdr:col>
      <xdr:colOff>165100</xdr:colOff>
      <xdr:row>99</xdr:row>
      <xdr:rowOff>18769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9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9896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8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87999</xdr:rowOff>
    </xdr:from>
    <xdr:to>
      <xdr:col>6</xdr:col>
      <xdr:colOff>38100</xdr:colOff>
      <xdr:row>99</xdr:row>
      <xdr:rowOff>18149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9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9276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8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156028</xdr:rowOff>
    </xdr:from>
    <xdr:to>
      <xdr:col>55</xdr:col>
      <xdr:colOff>0</xdr:colOff>
      <xdr:row>38</xdr:row>
      <xdr:rowOff>159948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71128"/>
          <a:ext cx="8382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156028</xdr:rowOff>
    </xdr:from>
    <xdr:to>
      <xdr:col>50</xdr:col>
      <xdr:colOff>114300</xdr:colOff>
      <xdr:row>38</xdr:row>
      <xdr:rowOff>156355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7112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156355</xdr:rowOff>
    </xdr:from>
    <xdr:to>
      <xdr:col>45</xdr:col>
      <xdr:colOff>177800</xdr:colOff>
      <xdr:row>38</xdr:row>
      <xdr:rowOff>158641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67145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158641</xdr:rowOff>
    </xdr:from>
    <xdr:to>
      <xdr:col>41</xdr:col>
      <xdr:colOff>50800</xdr:colOff>
      <xdr:row>38</xdr:row>
      <xdr:rowOff>159948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673741"/>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101218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103177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109148</xdr:rowOff>
    </xdr:from>
    <xdr:to>
      <xdr:col>55</xdr:col>
      <xdr:colOff>50800</xdr:colOff>
      <xdr:row>39</xdr:row>
      <xdr:rowOff>39298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2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24075</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39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105228</xdr:rowOff>
    </xdr:from>
    <xdr:to>
      <xdr:col>50</xdr:col>
      <xdr:colOff>165100</xdr:colOff>
      <xdr:row>39</xdr:row>
      <xdr:rowOff>35378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2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26505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713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105555</xdr:rowOff>
    </xdr:from>
    <xdr:to>
      <xdr:col>46</xdr:col>
      <xdr:colOff>38100</xdr:colOff>
      <xdr:row>39</xdr:row>
      <xdr:rowOff>35705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26832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71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107841</xdr:rowOff>
    </xdr:from>
    <xdr:to>
      <xdr:col>41</xdr:col>
      <xdr:colOff>101600</xdr:colOff>
      <xdr:row>39</xdr:row>
      <xdr:rowOff>37991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2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29118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715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109148</xdr:rowOff>
    </xdr:from>
    <xdr:to>
      <xdr:col>36</xdr:col>
      <xdr:colOff>165100</xdr:colOff>
      <xdr:row>39</xdr:row>
      <xdr:rowOff>39298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2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30425</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716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70576</xdr:rowOff>
    </xdr:from>
    <xdr:to>
      <xdr:col>55</xdr:col>
      <xdr:colOff>0</xdr:colOff>
      <xdr:row>58</xdr:row>
      <xdr:rowOff>98116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10014676"/>
          <a:ext cx="838200" cy="2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163680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93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4521</xdr:rowOff>
    </xdr:from>
    <xdr:to>
      <xdr:col>50</xdr:col>
      <xdr:colOff>114300</xdr:colOff>
      <xdr:row>58</xdr:row>
      <xdr:rowOff>98116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948621"/>
          <a:ext cx="889000" cy="9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82549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51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170311</xdr:rowOff>
    </xdr:from>
    <xdr:to>
      <xdr:col>45</xdr:col>
      <xdr:colOff>177800</xdr:colOff>
      <xdr:row>58</xdr:row>
      <xdr:rowOff>4521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942961"/>
          <a:ext cx="889000" cy="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92291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52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74767</xdr:rowOff>
    </xdr:from>
    <xdr:to>
      <xdr:col>41</xdr:col>
      <xdr:colOff>50800</xdr:colOff>
      <xdr:row>57</xdr:row>
      <xdr:rowOff>170311</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847417"/>
          <a:ext cx="889000" cy="9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123958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55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115957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54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19776</xdr:rowOff>
    </xdr:from>
    <xdr:to>
      <xdr:col>55</xdr:col>
      <xdr:colOff>50800</xdr:colOff>
      <xdr:row>58</xdr:row>
      <xdr:rowOff>121376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96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169653</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4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47316</xdr:rowOff>
    </xdr:from>
    <xdr:to>
      <xdr:col>50</xdr:col>
      <xdr:colOff>165100</xdr:colOff>
      <xdr:row>58</xdr:row>
      <xdr:rowOff>148916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99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140043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10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125171</xdr:rowOff>
    </xdr:from>
    <xdr:to>
      <xdr:col>46</xdr:col>
      <xdr:colOff>38100</xdr:colOff>
      <xdr:row>58</xdr:row>
      <xdr:rowOff>55321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9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46448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99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119511</xdr:rowOff>
    </xdr:from>
    <xdr:to>
      <xdr:col>41</xdr:col>
      <xdr:colOff>101600</xdr:colOff>
      <xdr:row>58</xdr:row>
      <xdr:rowOff>49661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9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40788</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98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23967</xdr:rowOff>
    </xdr:from>
    <xdr:to>
      <xdr:col>36</xdr:col>
      <xdr:colOff>165100</xdr:colOff>
      <xdr:row>57</xdr:row>
      <xdr:rowOff>125567</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9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116694</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88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143481</xdr:rowOff>
    </xdr:from>
    <xdr:to>
      <xdr:col>55</xdr:col>
      <xdr:colOff>0</xdr:colOff>
      <xdr:row>78</xdr:row>
      <xdr:rowOff>24335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45131"/>
          <a:ext cx="838200" cy="5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146214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76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143481</xdr:rowOff>
    </xdr:from>
    <xdr:to>
      <xdr:col>50</xdr:col>
      <xdr:colOff>114300</xdr:colOff>
      <xdr:row>77</xdr:row>
      <xdr:rowOff>163452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45131"/>
          <a:ext cx="889000" cy="1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40453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163452</xdr:rowOff>
    </xdr:from>
    <xdr:to>
      <xdr:col>45</xdr:col>
      <xdr:colOff>177800</xdr:colOff>
      <xdr:row>78</xdr:row>
      <xdr:rowOff>90267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65102"/>
          <a:ext cx="889000" cy="9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58693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90267</xdr:rowOff>
    </xdr:from>
    <xdr:to>
      <xdr:col>41</xdr:col>
      <xdr:colOff>50800</xdr:colOff>
      <xdr:row>78</xdr:row>
      <xdr:rowOff>90605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63367"/>
          <a:ext cx="889000" cy="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108025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119550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144985</xdr:rowOff>
    </xdr:from>
    <xdr:to>
      <xdr:col>55</xdr:col>
      <xdr:colOff>50800</xdr:colOff>
      <xdr:row>78</xdr:row>
      <xdr:rowOff>75135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101764</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92681</xdr:rowOff>
    </xdr:from>
    <xdr:to>
      <xdr:col>50</xdr:col>
      <xdr:colOff>165100</xdr:colOff>
      <xdr:row>78</xdr:row>
      <xdr:rowOff>22831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9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39358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6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112652</xdr:rowOff>
    </xdr:from>
    <xdr:to>
      <xdr:col>46</xdr:col>
      <xdr:colOff>38100</xdr:colOff>
      <xdr:row>78</xdr:row>
      <xdr:rowOff>42802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1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33929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0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39467</xdr:rowOff>
    </xdr:from>
    <xdr:to>
      <xdr:col>41</xdr:col>
      <xdr:colOff>101600</xdr:colOff>
      <xdr:row>78</xdr:row>
      <xdr:rowOff>141067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1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132194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50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39805</xdr:rowOff>
    </xdr:from>
    <xdr:to>
      <xdr:col>36</xdr:col>
      <xdr:colOff>165100</xdr:colOff>
      <xdr:row>78</xdr:row>
      <xdr:rowOff>141405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132532</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50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82189</xdr:rowOff>
    </xdr:from>
    <xdr:to>
      <xdr:col>55</xdr:col>
      <xdr:colOff>0</xdr:colOff>
      <xdr:row>97</xdr:row>
      <xdr:rowOff>144920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712839"/>
          <a:ext cx="838200" cy="6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1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82189</xdr:rowOff>
    </xdr:from>
    <xdr:to>
      <xdr:col>50</xdr:col>
      <xdr:colOff>114300</xdr:colOff>
      <xdr:row>98</xdr:row>
      <xdr:rowOff>5559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712839"/>
          <a:ext cx="889000" cy="9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5559</xdr:rowOff>
    </xdr:from>
    <xdr:to>
      <xdr:col>45</xdr:col>
      <xdr:colOff>177800</xdr:colOff>
      <xdr:row>98</xdr:row>
      <xdr:rowOff>106105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807659"/>
          <a:ext cx="889000" cy="10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153210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6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63452</xdr:rowOff>
    </xdr:from>
    <xdr:to>
      <xdr:col>41</xdr:col>
      <xdr:colOff>50800</xdr:colOff>
      <xdr:row>98</xdr:row>
      <xdr:rowOff>106105</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865552"/>
          <a:ext cx="889000" cy="4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31890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3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22299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94120</xdr:rowOff>
    </xdr:from>
    <xdr:to>
      <xdr:col>55</xdr:col>
      <xdr:colOff>50800</xdr:colOff>
      <xdr:row>98</xdr:row>
      <xdr:rowOff>24270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7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72547</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70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31389</xdr:rowOff>
    </xdr:from>
    <xdr:to>
      <xdr:col>50</xdr:col>
      <xdr:colOff>165100</xdr:colOff>
      <xdr:row>97</xdr:row>
      <xdr:rowOff>132989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66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124116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75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126209</xdr:rowOff>
    </xdr:from>
    <xdr:to>
      <xdr:col>46</xdr:col>
      <xdr:colOff>38100</xdr:colOff>
      <xdr:row>98</xdr:row>
      <xdr:rowOff>56359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75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47486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84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55305</xdr:rowOff>
    </xdr:from>
    <xdr:to>
      <xdr:col>41</xdr:col>
      <xdr:colOff>101600</xdr:colOff>
      <xdr:row>98</xdr:row>
      <xdr:rowOff>156905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85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148032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95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12652</xdr:rowOff>
    </xdr:from>
    <xdr:to>
      <xdr:col>36</xdr:col>
      <xdr:colOff>165100</xdr:colOff>
      <xdr:row>98</xdr:row>
      <xdr:rowOff>114252</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81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105379</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90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104991</xdr:rowOff>
    </xdr:from>
    <xdr:to>
      <xdr:col>85</xdr:col>
      <xdr:colOff>127000</xdr:colOff>
      <xdr:row>37</xdr:row>
      <xdr:rowOff>121603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48641"/>
          <a:ext cx="838200" cy="1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3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80473</xdr:rowOff>
    </xdr:from>
    <xdr:to>
      <xdr:col>81</xdr:col>
      <xdr:colOff>50800</xdr:colOff>
      <xdr:row>37</xdr:row>
      <xdr:rowOff>121603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424123"/>
          <a:ext cx="889000" cy="4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113644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594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80473</xdr:rowOff>
    </xdr:from>
    <xdr:to>
      <xdr:col>76</xdr:col>
      <xdr:colOff>114300</xdr:colOff>
      <xdr:row>37</xdr:row>
      <xdr:rowOff>108001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424123"/>
          <a:ext cx="889000" cy="2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103414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107048</xdr:rowOff>
    </xdr:from>
    <xdr:to>
      <xdr:col>71</xdr:col>
      <xdr:colOff>177800</xdr:colOff>
      <xdr:row>37</xdr:row>
      <xdr:rowOff>108001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450698"/>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151515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155401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54191</xdr:rowOff>
    </xdr:from>
    <xdr:to>
      <xdr:col>85</xdr:col>
      <xdr:colOff>177800</xdr:colOff>
      <xdr:row>37</xdr:row>
      <xdr:rowOff>155791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9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140568</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70803</xdr:rowOff>
    </xdr:from>
    <xdr:to>
      <xdr:col>81</xdr:col>
      <xdr:colOff>101600</xdr:colOff>
      <xdr:row>38</xdr:row>
      <xdr:rowOff>953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1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163530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0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29673</xdr:rowOff>
    </xdr:from>
    <xdr:to>
      <xdr:col>76</xdr:col>
      <xdr:colOff>165100</xdr:colOff>
      <xdr:row>37</xdr:row>
      <xdr:rowOff>131273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7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122400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46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57201</xdr:rowOff>
    </xdr:from>
    <xdr:to>
      <xdr:col>72</xdr:col>
      <xdr:colOff>38100</xdr:colOff>
      <xdr:row>37</xdr:row>
      <xdr:rowOff>158801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0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149928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49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56248</xdr:rowOff>
    </xdr:from>
    <xdr:to>
      <xdr:col>67</xdr:col>
      <xdr:colOff>101600</xdr:colOff>
      <xdr:row>37</xdr:row>
      <xdr:rowOff>157848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9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148976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49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39091</xdr:rowOff>
    </xdr:from>
    <xdr:to>
      <xdr:col>85</xdr:col>
      <xdr:colOff>127000</xdr:colOff>
      <xdr:row>58</xdr:row>
      <xdr:rowOff>53391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983191"/>
          <a:ext cx="838200" cy="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95610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25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62788</xdr:rowOff>
    </xdr:from>
    <xdr:to>
      <xdr:col>81</xdr:col>
      <xdr:colOff>50800</xdr:colOff>
      <xdr:row>58</xdr:row>
      <xdr:rowOff>53391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835438"/>
          <a:ext cx="889000" cy="16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62788</xdr:rowOff>
    </xdr:from>
    <xdr:to>
      <xdr:col>76</xdr:col>
      <xdr:colOff>114300</xdr:colOff>
      <xdr:row>58</xdr:row>
      <xdr:rowOff>30721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835438"/>
          <a:ext cx="889000" cy="13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107751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36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30721</xdr:rowOff>
    </xdr:from>
    <xdr:to>
      <xdr:col>71</xdr:col>
      <xdr:colOff>177800</xdr:colOff>
      <xdr:row>58</xdr:row>
      <xdr:rowOff>124485</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974821"/>
          <a:ext cx="889000" cy="9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160786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41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5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159741</xdr:rowOff>
    </xdr:from>
    <xdr:to>
      <xdr:col>85</xdr:col>
      <xdr:colOff>177800</xdr:colOff>
      <xdr:row>58</xdr:row>
      <xdr:rowOff>89891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93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138168</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91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2591</xdr:rowOff>
    </xdr:from>
    <xdr:to>
      <xdr:col>81</xdr:col>
      <xdr:colOff>101600</xdr:colOff>
      <xdr:row>58</xdr:row>
      <xdr:rowOff>104191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94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95318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1003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11988</xdr:rowOff>
    </xdr:from>
    <xdr:to>
      <xdr:col>76</xdr:col>
      <xdr:colOff>165100</xdr:colOff>
      <xdr:row>57</xdr:row>
      <xdr:rowOff>113588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78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104715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87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151371</xdr:rowOff>
    </xdr:from>
    <xdr:to>
      <xdr:col>72</xdr:col>
      <xdr:colOff>38100</xdr:colOff>
      <xdr:row>58</xdr:row>
      <xdr:rowOff>81521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92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72648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100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73685</xdr:rowOff>
    </xdr:from>
    <xdr:to>
      <xdr:col>67</xdr:col>
      <xdr:colOff>101600</xdr:colOff>
      <xdr:row>59</xdr:row>
      <xdr:rowOff>3835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1001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166412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1011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49321</xdr:rowOff>
    </xdr:from>
    <xdr:to>
      <xdr:col>85</xdr:col>
      <xdr:colOff>127000</xdr:colOff>
      <xdr:row>79</xdr:row>
      <xdr:rowOff>93163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93871"/>
          <a:ext cx="838200" cy="4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97947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9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19441</xdr:rowOff>
    </xdr:from>
    <xdr:to>
      <xdr:col>81</xdr:col>
      <xdr:colOff>50800</xdr:colOff>
      <xdr:row>79</xdr:row>
      <xdr:rowOff>49321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63991"/>
          <a:ext cx="889000" cy="2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1875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20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38724</xdr:rowOff>
    </xdr:from>
    <xdr:to>
      <xdr:col>76</xdr:col>
      <xdr:colOff>114300</xdr:colOff>
      <xdr:row>79</xdr:row>
      <xdr:rowOff>19441</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2726024"/>
          <a:ext cx="889000" cy="83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15820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1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38724</xdr:rowOff>
    </xdr:from>
    <xdr:to>
      <xdr:col>71</xdr:col>
      <xdr:colOff>177800</xdr:colOff>
      <xdr:row>76</xdr:row>
      <xdr:rowOff>33629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2726024"/>
          <a:ext cx="889000" cy="33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147060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52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163503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3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42363</xdr:rowOff>
    </xdr:from>
    <xdr:to>
      <xdr:col>85</xdr:col>
      <xdr:colOff>177800</xdr:colOff>
      <xdr:row>79</xdr:row>
      <xdr:rowOff>143963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8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128740</xdr:rowOff>
    </xdr:from>
    <xdr:ext cx="378565"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01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169971</xdr:rowOff>
    </xdr:from>
    <xdr:to>
      <xdr:col>81</xdr:col>
      <xdr:colOff>101600</xdr:colOff>
      <xdr:row>79</xdr:row>
      <xdr:rowOff>100121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4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91248</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63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140091</xdr:rowOff>
    </xdr:from>
    <xdr:to>
      <xdr:col>76</xdr:col>
      <xdr:colOff>165100</xdr:colOff>
      <xdr:row>79</xdr:row>
      <xdr:rowOff>70241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1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61368</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60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159374</xdr:rowOff>
    </xdr:from>
    <xdr:to>
      <xdr:col>72</xdr:col>
      <xdr:colOff>38100</xdr:colOff>
      <xdr:row>74</xdr:row>
      <xdr:rowOff>89524</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26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106051</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36111" y="124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154279</xdr:rowOff>
    </xdr:from>
    <xdr:to>
      <xdr:col>67</xdr:col>
      <xdr:colOff>101600</xdr:colOff>
      <xdr:row>76</xdr:row>
      <xdr:rowOff>84429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01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100957</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47111" y="1278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79039</xdr:rowOff>
    </xdr:from>
    <xdr:to>
      <xdr:col>85</xdr:col>
      <xdr:colOff>127000</xdr:colOff>
      <xdr:row>98</xdr:row>
      <xdr:rowOff>118170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881139"/>
          <a:ext cx="838200" cy="3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160577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6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118170</xdr:rowOff>
    </xdr:from>
    <xdr:to>
      <xdr:col>81</xdr:col>
      <xdr:colOff>50800</xdr:colOff>
      <xdr:row>98</xdr:row>
      <xdr:rowOff>139895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920270"/>
          <a:ext cx="889000" cy="2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92618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5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135141</xdr:rowOff>
    </xdr:from>
    <xdr:to>
      <xdr:col>76</xdr:col>
      <xdr:colOff>114300</xdr:colOff>
      <xdr:row>98</xdr:row>
      <xdr:rowOff>139895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937241"/>
          <a:ext cx="889000" cy="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107363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129615</xdr:rowOff>
    </xdr:from>
    <xdr:to>
      <xdr:col>71</xdr:col>
      <xdr:colOff>177800</xdr:colOff>
      <xdr:row>98</xdr:row>
      <xdr:rowOff>135141</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931715"/>
          <a:ext cx="889000" cy="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111737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109579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28239</xdr:rowOff>
    </xdr:from>
    <xdr:to>
      <xdr:col>85</xdr:col>
      <xdr:colOff>177800</xdr:colOff>
      <xdr:row>98</xdr:row>
      <xdr:rowOff>129839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83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116126</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74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67370</xdr:rowOff>
    </xdr:from>
    <xdr:to>
      <xdr:col>81</xdr:col>
      <xdr:colOff>101600</xdr:colOff>
      <xdr:row>98</xdr:row>
      <xdr:rowOff>168970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86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160097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96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89095</xdr:rowOff>
    </xdr:from>
    <xdr:to>
      <xdr:col>76</xdr:col>
      <xdr:colOff>165100</xdr:colOff>
      <xdr:row>99</xdr:row>
      <xdr:rowOff>19245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89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10372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98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84341</xdr:rowOff>
    </xdr:from>
    <xdr:to>
      <xdr:col>72</xdr:col>
      <xdr:colOff>38100</xdr:colOff>
      <xdr:row>99</xdr:row>
      <xdr:rowOff>14491</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88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5618</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97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78815</xdr:rowOff>
    </xdr:from>
    <xdr:to>
      <xdr:col>67</xdr:col>
      <xdr:colOff>101600</xdr:colOff>
      <xdr:row>99</xdr:row>
      <xdr:rowOff>8965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88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92</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97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6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年度決算において、住民一人当たりのコストが類似団体内平均より高い水準にあるのは、民生費となっている。</a:t>
          </a:r>
        </a:p>
        <a:p>
          <a:r>
            <a:rPr kumimoji="1" lang="ja-JP" altLang="en-US" sz="1300">
              <a:latin typeface="ＭＳ Ｐゴシック" panose="020B0600070205080204" pitchFamily="50" charset="-128"/>
              <a:ea typeface="ＭＳ Ｐゴシック" panose="020B0600070205080204" pitchFamily="50" charset="-128"/>
            </a:rPr>
            <a:t>民生費については、障害者自立支援給付費、まち・ひと・しごと総合戦略事業として取り組んでいる福祉医療給付事業などの影響により、類似団体内平均よりも高い水準で推移している。</a:t>
          </a:r>
        </a:p>
        <a:p>
          <a:r>
            <a:rPr kumimoji="1" lang="ja-JP" altLang="en-US" sz="1300">
              <a:latin typeface="ＭＳ Ｐゴシック" panose="020B0600070205080204" pitchFamily="50" charset="-128"/>
              <a:ea typeface="ＭＳ Ｐゴシック" panose="020B0600070205080204" pitchFamily="50" charset="-128"/>
            </a:rPr>
            <a:t>災害復旧費については、平成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年熊本地震により被災した本庁舎の建て替え事業により平成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年度及び令和元年度は類似団体内平均よりも高い水準となっている。</a:t>
          </a:r>
        </a:p>
        <a:p>
          <a:r>
            <a:rPr kumimoji="1" lang="ja-JP" altLang="en-US" sz="1300">
              <a:latin typeface="ＭＳ Ｐゴシック" panose="020B0600070205080204" pitchFamily="50" charset="-128"/>
              <a:ea typeface="ＭＳ Ｐゴシック" panose="020B0600070205080204" pitchFamily="50" charset="-128"/>
            </a:rPr>
            <a:t>その他の費目については、おおむね類似団体内平均よりも低い水準で推移している。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今後も市民サービスの維持・向上を確保しつつ、より効果的な財政運営を行うため、事務事業の見直しを行い経費削減・効率化に努める。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財政調整基残高については、債券運用や預金利息の積立て、また歳計剰余積立を行った結果、</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160</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百万円増加し、財政調整基金残高の標準財政規模比が</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1.29</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令和</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年度の実質収支は黒字となっているが、国補正により普通交付税が増額したことや臨時特別給付金や営業時間短縮協力金事業費が減少したためである。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今後は普通交付税が人口減少や合併算定替特例措置の終了に伴い減少していくと見込まれるため、引き続き事務事業の見直しを行い経費削減・効率化に努める。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前年度に引き続き全会計において黒字となっており、各会計とも適正な財政運営が図られている。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水道事業会計は、流動負債である未払金が減少したことにより、黒字額が増加した。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一般会計は国補正で普通交付税が追加交付されたことや、臨時特別給付金や営業時間短縮協力金事業費が減少したことで黒字額が増加した。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その他の会計では、前年度と同程度で推移しているが、今後も収納率向上、滞納額の縮減等の取り組みを行い、全会計において引き続き健全財政の維持に努めていく。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82</v>
      </c>
      <c r="C2" s="182"/>
      <c r="D2" s="183"/>
    </row>
    <row r="3" spans="1:119" ht="18.75" customHeight="1" thickBot="1" x14ac:dyDescent="0.2">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25725052</v>
      </c>
      <c r="BO4" s="407"/>
      <c r="BP4" s="407"/>
      <c r="BQ4" s="407"/>
      <c r="BR4" s="407"/>
      <c r="BS4" s="407"/>
      <c r="BT4" s="407"/>
      <c r="BU4" s="408"/>
      <c r="BV4" s="406">
        <v>25782652</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5.0999999999999996</v>
      </c>
      <c r="CU4" s="413"/>
      <c r="CV4" s="413"/>
      <c r="CW4" s="413"/>
      <c r="CX4" s="413"/>
      <c r="CY4" s="413"/>
      <c r="CZ4" s="413"/>
      <c r="DA4" s="414"/>
      <c r="DB4" s="412">
        <v>3.7</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24939369</v>
      </c>
      <c r="BO5" s="444"/>
      <c r="BP5" s="444"/>
      <c r="BQ5" s="444"/>
      <c r="BR5" s="444"/>
      <c r="BS5" s="444"/>
      <c r="BT5" s="444"/>
      <c r="BU5" s="445"/>
      <c r="BV5" s="443">
        <v>25232384</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95.1</v>
      </c>
      <c r="CU5" s="441"/>
      <c r="CV5" s="441"/>
      <c r="CW5" s="441"/>
      <c r="CX5" s="441"/>
      <c r="CY5" s="441"/>
      <c r="CZ5" s="441"/>
      <c r="DA5" s="442"/>
      <c r="DB5" s="440">
        <v>90.4</v>
      </c>
      <c r="DC5" s="441"/>
      <c r="DD5" s="441"/>
      <c r="DE5" s="441"/>
      <c r="DF5" s="441"/>
      <c r="DG5" s="441"/>
      <c r="DH5" s="441"/>
      <c r="DI5" s="442"/>
    </row>
    <row r="6" spans="1:119" ht="18.75" customHeight="1" x14ac:dyDescent="0.15">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103</v>
      </c>
      <c r="AV6" s="476"/>
      <c r="AW6" s="476"/>
      <c r="AX6" s="476"/>
      <c r="AY6" s="477" t="s">
        <v>104</v>
      </c>
      <c r="AZ6" s="478"/>
      <c r="BA6" s="478"/>
      <c r="BB6" s="478"/>
      <c r="BC6" s="478"/>
      <c r="BD6" s="478"/>
      <c r="BE6" s="478"/>
      <c r="BF6" s="478"/>
      <c r="BG6" s="478"/>
      <c r="BH6" s="478"/>
      <c r="BI6" s="478"/>
      <c r="BJ6" s="478"/>
      <c r="BK6" s="478"/>
      <c r="BL6" s="478"/>
      <c r="BM6" s="479"/>
      <c r="BN6" s="443">
        <v>785683</v>
      </c>
      <c r="BO6" s="444"/>
      <c r="BP6" s="444"/>
      <c r="BQ6" s="444"/>
      <c r="BR6" s="444"/>
      <c r="BS6" s="444"/>
      <c r="BT6" s="444"/>
      <c r="BU6" s="445"/>
      <c r="BV6" s="443">
        <v>550268</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96.4</v>
      </c>
      <c r="CU6" s="481"/>
      <c r="CV6" s="481"/>
      <c r="CW6" s="481"/>
      <c r="CX6" s="481"/>
      <c r="CY6" s="481"/>
      <c r="CZ6" s="481"/>
      <c r="DA6" s="482"/>
      <c r="DB6" s="480">
        <v>94.9</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175380</v>
      </c>
      <c r="BO7" s="444"/>
      <c r="BP7" s="444"/>
      <c r="BQ7" s="444"/>
      <c r="BR7" s="444"/>
      <c r="BS7" s="444"/>
      <c r="BT7" s="444"/>
      <c r="BU7" s="445"/>
      <c r="BV7" s="443">
        <v>108363</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12007257</v>
      </c>
      <c r="CU7" s="444"/>
      <c r="CV7" s="444"/>
      <c r="CW7" s="444"/>
      <c r="CX7" s="444"/>
      <c r="CY7" s="444"/>
      <c r="CZ7" s="444"/>
      <c r="DA7" s="445"/>
      <c r="DB7" s="443">
        <v>11935990</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610303</v>
      </c>
      <c r="BO8" s="444"/>
      <c r="BP8" s="444"/>
      <c r="BQ8" s="444"/>
      <c r="BR8" s="444"/>
      <c r="BS8" s="444"/>
      <c r="BT8" s="444"/>
      <c r="BU8" s="445"/>
      <c r="BV8" s="443">
        <v>441905</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0.43</v>
      </c>
      <c r="CU8" s="484"/>
      <c r="CV8" s="484"/>
      <c r="CW8" s="484"/>
      <c r="CX8" s="484"/>
      <c r="CY8" s="484"/>
      <c r="CZ8" s="484"/>
      <c r="DA8" s="485"/>
      <c r="DB8" s="483">
        <v>0.44</v>
      </c>
      <c r="DC8" s="484"/>
      <c r="DD8" s="484"/>
      <c r="DE8" s="484"/>
      <c r="DF8" s="484"/>
      <c r="DG8" s="484"/>
      <c r="DH8" s="484"/>
      <c r="DI8" s="485"/>
    </row>
    <row r="9" spans="1:119" ht="18.75" customHeight="1" thickBot="1" x14ac:dyDescent="0.2">
      <c r="A9" s="181"/>
      <c r="B9" s="437" t="s">
        <v>114</v>
      </c>
      <c r="C9" s="438"/>
      <c r="D9" s="438"/>
      <c r="E9" s="438"/>
      <c r="F9" s="438"/>
      <c r="G9" s="438"/>
      <c r="H9" s="438"/>
      <c r="I9" s="438"/>
      <c r="J9" s="438"/>
      <c r="K9" s="486"/>
      <c r="L9" s="487" t="s">
        <v>115</v>
      </c>
      <c r="M9" s="488"/>
      <c r="N9" s="488"/>
      <c r="O9" s="488"/>
      <c r="P9" s="488"/>
      <c r="Q9" s="489"/>
      <c r="R9" s="490">
        <v>43338</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111</v>
      </c>
      <c r="AV9" s="476"/>
      <c r="AW9" s="476"/>
      <c r="AX9" s="476"/>
      <c r="AY9" s="477" t="s">
        <v>118</v>
      </c>
      <c r="AZ9" s="478"/>
      <c r="BA9" s="478"/>
      <c r="BB9" s="478"/>
      <c r="BC9" s="478"/>
      <c r="BD9" s="478"/>
      <c r="BE9" s="478"/>
      <c r="BF9" s="478"/>
      <c r="BG9" s="478"/>
      <c r="BH9" s="478"/>
      <c r="BI9" s="478"/>
      <c r="BJ9" s="478"/>
      <c r="BK9" s="478"/>
      <c r="BL9" s="478"/>
      <c r="BM9" s="479"/>
      <c r="BN9" s="443">
        <v>168398</v>
      </c>
      <c r="BO9" s="444"/>
      <c r="BP9" s="444"/>
      <c r="BQ9" s="444"/>
      <c r="BR9" s="444"/>
      <c r="BS9" s="444"/>
      <c r="BT9" s="444"/>
      <c r="BU9" s="445"/>
      <c r="BV9" s="443">
        <v>139938</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15.7</v>
      </c>
      <c r="CU9" s="441"/>
      <c r="CV9" s="441"/>
      <c r="CW9" s="441"/>
      <c r="CX9" s="441"/>
      <c r="CY9" s="441"/>
      <c r="CZ9" s="441"/>
      <c r="DA9" s="442"/>
      <c r="DB9" s="440">
        <v>13.3</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120</v>
      </c>
      <c r="M10" s="473"/>
      <c r="N10" s="473"/>
      <c r="O10" s="473"/>
      <c r="P10" s="473"/>
      <c r="Q10" s="474"/>
      <c r="R10" s="494">
        <v>45436</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243325</v>
      </c>
      <c r="BO10" s="444"/>
      <c r="BP10" s="444"/>
      <c r="BQ10" s="444"/>
      <c r="BR10" s="444"/>
      <c r="BS10" s="444"/>
      <c r="BT10" s="444"/>
      <c r="BU10" s="445"/>
      <c r="BV10" s="443">
        <v>154671</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128</v>
      </c>
      <c r="AV11" s="476"/>
      <c r="AW11" s="476"/>
      <c r="AX11" s="476"/>
      <c r="AY11" s="477" t="s">
        <v>129</v>
      </c>
      <c r="AZ11" s="478"/>
      <c r="BA11" s="478"/>
      <c r="BB11" s="478"/>
      <c r="BC11" s="478"/>
      <c r="BD11" s="478"/>
      <c r="BE11" s="478"/>
      <c r="BF11" s="478"/>
      <c r="BG11" s="478"/>
      <c r="BH11" s="478"/>
      <c r="BI11" s="478"/>
      <c r="BJ11" s="478"/>
      <c r="BK11" s="478"/>
      <c r="BL11" s="478"/>
      <c r="BM11" s="479"/>
      <c r="BN11" s="443">
        <v>79212</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131</v>
      </c>
      <c r="DC11" s="484"/>
      <c r="DD11" s="484"/>
      <c r="DE11" s="484"/>
      <c r="DF11" s="484"/>
      <c r="DG11" s="484"/>
      <c r="DH11" s="484"/>
      <c r="DI11" s="485"/>
    </row>
    <row r="12" spans="1:119" ht="18.75" customHeight="1" x14ac:dyDescent="0.15">
      <c r="A12" s="181"/>
      <c r="B12" s="503" t="s">
        <v>132</v>
      </c>
      <c r="C12" s="504"/>
      <c r="D12" s="504"/>
      <c r="E12" s="504"/>
      <c r="F12" s="504"/>
      <c r="G12" s="504"/>
      <c r="H12" s="504"/>
      <c r="I12" s="504"/>
      <c r="J12" s="504"/>
      <c r="K12" s="505"/>
      <c r="L12" s="512" t="s">
        <v>133</v>
      </c>
      <c r="M12" s="513"/>
      <c r="N12" s="513"/>
      <c r="O12" s="513"/>
      <c r="P12" s="513"/>
      <c r="Q12" s="514"/>
      <c r="R12" s="515">
        <v>43169</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95</v>
      </c>
      <c r="AV12" s="476"/>
      <c r="AW12" s="476"/>
      <c r="AX12" s="476"/>
      <c r="AY12" s="477" t="s">
        <v>137</v>
      </c>
      <c r="AZ12" s="478"/>
      <c r="BA12" s="478"/>
      <c r="BB12" s="478"/>
      <c r="BC12" s="478"/>
      <c r="BD12" s="478"/>
      <c r="BE12" s="478"/>
      <c r="BF12" s="478"/>
      <c r="BG12" s="478"/>
      <c r="BH12" s="478"/>
      <c r="BI12" s="478"/>
      <c r="BJ12" s="478"/>
      <c r="BK12" s="478"/>
      <c r="BL12" s="478"/>
      <c r="BM12" s="479"/>
      <c r="BN12" s="443">
        <v>83396</v>
      </c>
      <c r="BO12" s="444"/>
      <c r="BP12" s="444"/>
      <c r="BQ12" s="444"/>
      <c r="BR12" s="444"/>
      <c r="BS12" s="444"/>
      <c r="BT12" s="444"/>
      <c r="BU12" s="445"/>
      <c r="BV12" s="443">
        <v>0</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139</v>
      </c>
      <c r="CU12" s="484"/>
      <c r="CV12" s="484"/>
      <c r="CW12" s="484"/>
      <c r="CX12" s="484"/>
      <c r="CY12" s="484"/>
      <c r="CZ12" s="484"/>
      <c r="DA12" s="485"/>
      <c r="DB12" s="483" t="s">
        <v>139</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140</v>
      </c>
      <c r="N13" s="535"/>
      <c r="O13" s="535"/>
      <c r="P13" s="535"/>
      <c r="Q13" s="536"/>
      <c r="R13" s="527">
        <v>42671</v>
      </c>
      <c r="S13" s="528"/>
      <c r="T13" s="528"/>
      <c r="U13" s="528"/>
      <c r="V13" s="529"/>
      <c r="W13" s="459" t="s">
        <v>141</v>
      </c>
      <c r="X13" s="460"/>
      <c r="Y13" s="460"/>
      <c r="Z13" s="460"/>
      <c r="AA13" s="460"/>
      <c r="AB13" s="450"/>
      <c r="AC13" s="494">
        <v>2977</v>
      </c>
      <c r="AD13" s="495"/>
      <c r="AE13" s="495"/>
      <c r="AF13" s="495"/>
      <c r="AG13" s="537"/>
      <c r="AH13" s="494">
        <v>3214</v>
      </c>
      <c r="AI13" s="495"/>
      <c r="AJ13" s="495"/>
      <c r="AK13" s="495"/>
      <c r="AL13" s="496"/>
      <c r="AM13" s="472" t="s">
        <v>142</v>
      </c>
      <c r="AN13" s="473"/>
      <c r="AO13" s="473"/>
      <c r="AP13" s="473"/>
      <c r="AQ13" s="473"/>
      <c r="AR13" s="473"/>
      <c r="AS13" s="473"/>
      <c r="AT13" s="474"/>
      <c r="AU13" s="475" t="s">
        <v>143</v>
      </c>
      <c r="AV13" s="476"/>
      <c r="AW13" s="476"/>
      <c r="AX13" s="476"/>
      <c r="AY13" s="477" t="s">
        <v>144</v>
      </c>
      <c r="AZ13" s="478"/>
      <c r="BA13" s="478"/>
      <c r="BB13" s="478"/>
      <c r="BC13" s="478"/>
      <c r="BD13" s="478"/>
      <c r="BE13" s="478"/>
      <c r="BF13" s="478"/>
      <c r="BG13" s="478"/>
      <c r="BH13" s="478"/>
      <c r="BI13" s="478"/>
      <c r="BJ13" s="478"/>
      <c r="BK13" s="478"/>
      <c r="BL13" s="478"/>
      <c r="BM13" s="479"/>
      <c r="BN13" s="443">
        <v>407539</v>
      </c>
      <c r="BO13" s="444"/>
      <c r="BP13" s="444"/>
      <c r="BQ13" s="444"/>
      <c r="BR13" s="444"/>
      <c r="BS13" s="444"/>
      <c r="BT13" s="444"/>
      <c r="BU13" s="445"/>
      <c r="BV13" s="443">
        <v>294609</v>
      </c>
      <c r="BW13" s="444"/>
      <c r="BX13" s="444"/>
      <c r="BY13" s="444"/>
      <c r="BZ13" s="444"/>
      <c r="CA13" s="444"/>
      <c r="CB13" s="444"/>
      <c r="CC13" s="445"/>
      <c r="CD13" s="446" t="s">
        <v>145</v>
      </c>
      <c r="CE13" s="447"/>
      <c r="CF13" s="447"/>
      <c r="CG13" s="447"/>
      <c r="CH13" s="447"/>
      <c r="CI13" s="447"/>
      <c r="CJ13" s="447"/>
      <c r="CK13" s="447"/>
      <c r="CL13" s="447"/>
      <c r="CM13" s="447"/>
      <c r="CN13" s="447"/>
      <c r="CO13" s="447"/>
      <c r="CP13" s="447"/>
      <c r="CQ13" s="447"/>
      <c r="CR13" s="447"/>
      <c r="CS13" s="448"/>
      <c r="CT13" s="440">
        <v>4.5</v>
      </c>
      <c r="CU13" s="441"/>
      <c r="CV13" s="441"/>
      <c r="CW13" s="441"/>
      <c r="CX13" s="441"/>
      <c r="CY13" s="441"/>
      <c r="CZ13" s="441"/>
      <c r="DA13" s="442"/>
      <c r="DB13" s="440">
        <v>3.3</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146</v>
      </c>
      <c r="M14" s="525"/>
      <c r="N14" s="525"/>
      <c r="O14" s="525"/>
      <c r="P14" s="525"/>
      <c r="Q14" s="526"/>
      <c r="R14" s="527">
        <v>43670</v>
      </c>
      <c r="S14" s="528"/>
      <c r="T14" s="528"/>
      <c r="U14" s="528"/>
      <c r="V14" s="529"/>
      <c r="W14" s="433"/>
      <c r="X14" s="434"/>
      <c r="Y14" s="434"/>
      <c r="Z14" s="434"/>
      <c r="AA14" s="434"/>
      <c r="AB14" s="423"/>
      <c r="AC14" s="530">
        <v>14.4</v>
      </c>
      <c r="AD14" s="531"/>
      <c r="AE14" s="531"/>
      <c r="AF14" s="531"/>
      <c r="AG14" s="532"/>
      <c r="AH14" s="530">
        <v>15.1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147</v>
      </c>
      <c r="CE14" s="539"/>
      <c r="CF14" s="539"/>
      <c r="CG14" s="539"/>
      <c r="CH14" s="539"/>
      <c r="CI14" s="539"/>
      <c r="CJ14" s="539"/>
      <c r="CK14" s="539"/>
      <c r="CL14" s="539"/>
      <c r="CM14" s="539"/>
      <c r="CN14" s="539"/>
      <c r="CO14" s="539"/>
      <c r="CP14" s="539"/>
      <c r="CQ14" s="539"/>
      <c r="CR14" s="539"/>
      <c r="CS14" s="540"/>
      <c r="CT14" s="541" t="s">
        <v>139</v>
      </c>
      <c r="CU14" s="542"/>
      <c r="CV14" s="542"/>
      <c r="CW14" s="542"/>
      <c r="CX14" s="542"/>
      <c r="CY14" s="542"/>
      <c r="CZ14" s="542"/>
      <c r="DA14" s="543"/>
      <c r="DB14" s="541" t="s">
        <v>148</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140</v>
      </c>
      <c r="N15" s="535"/>
      <c r="O15" s="535"/>
      <c r="P15" s="535"/>
      <c r="Q15" s="536"/>
      <c r="R15" s="527">
        <v>43294</v>
      </c>
      <c r="S15" s="528"/>
      <c r="T15" s="528"/>
      <c r="U15" s="528"/>
      <c r="V15" s="529"/>
      <c r="W15" s="459" t="s">
        <v>149</v>
      </c>
      <c r="X15" s="460"/>
      <c r="Y15" s="460"/>
      <c r="Z15" s="460"/>
      <c r="AA15" s="460"/>
      <c r="AB15" s="450"/>
      <c r="AC15" s="494">
        <v>3839</v>
      </c>
      <c r="AD15" s="495"/>
      <c r="AE15" s="495"/>
      <c r="AF15" s="495"/>
      <c r="AG15" s="537"/>
      <c r="AH15" s="494">
        <v>4203</v>
      </c>
      <c r="AI15" s="495"/>
      <c r="AJ15" s="495"/>
      <c r="AK15" s="495"/>
      <c r="AL15" s="496"/>
      <c r="AM15" s="472"/>
      <c r="AN15" s="473"/>
      <c r="AO15" s="473"/>
      <c r="AP15" s="473"/>
      <c r="AQ15" s="473"/>
      <c r="AR15" s="473"/>
      <c r="AS15" s="473"/>
      <c r="AT15" s="474"/>
      <c r="AU15" s="475"/>
      <c r="AV15" s="476"/>
      <c r="AW15" s="476"/>
      <c r="AX15" s="476"/>
      <c r="AY15" s="403" t="s">
        <v>150</v>
      </c>
      <c r="AZ15" s="404"/>
      <c r="BA15" s="404"/>
      <c r="BB15" s="404"/>
      <c r="BC15" s="404"/>
      <c r="BD15" s="404"/>
      <c r="BE15" s="404"/>
      <c r="BF15" s="404"/>
      <c r="BG15" s="404"/>
      <c r="BH15" s="404"/>
      <c r="BI15" s="404"/>
      <c r="BJ15" s="404"/>
      <c r="BK15" s="404"/>
      <c r="BL15" s="404"/>
      <c r="BM15" s="405"/>
      <c r="BN15" s="406">
        <v>4507854</v>
      </c>
      <c r="BO15" s="407"/>
      <c r="BP15" s="407"/>
      <c r="BQ15" s="407"/>
      <c r="BR15" s="407"/>
      <c r="BS15" s="407"/>
      <c r="BT15" s="407"/>
      <c r="BU15" s="408"/>
      <c r="BV15" s="406">
        <v>4344395</v>
      </c>
      <c r="BW15" s="407"/>
      <c r="BX15" s="407"/>
      <c r="BY15" s="407"/>
      <c r="BZ15" s="407"/>
      <c r="CA15" s="407"/>
      <c r="CB15" s="407"/>
      <c r="CC15" s="408"/>
      <c r="CD15" s="544" t="s">
        <v>151</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152</v>
      </c>
      <c r="M16" s="547"/>
      <c r="N16" s="547"/>
      <c r="O16" s="547"/>
      <c r="P16" s="547"/>
      <c r="Q16" s="548"/>
      <c r="R16" s="549" t="s">
        <v>153</v>
      </c>
      <c r="S16" s="550"/>
      <c r="T16" s="550"/>
      <c r="U16" s="550"/>
      <c r="V16" s="551"/>
      <c r="W16" s="433"/>
      <c r="X16" s="434"/>
      <c r="Y16" s="434"/>
      <c r="Z16" s="434"/>
      <c r="AA16" s="434"/>
      <c r="AB16" s="423"/>
      <c r="AC16" s="530">
        <v>18.600000000000001</v>
      </c>
      <c r="AD16" s="531"/>
      <c r="AE16" s="531"/>
      <c r="AF16" s="531"/>
      <c r="AG16" s="532"/>
      <c r="AH16" s="530">
        <v>19.7</v>
      </c>
      <c r="AI16" s="531"/>
      <c r="AJ16" s="531"/>
      <c r="AK16" s="531"/>
      <c r="AL16" s="533"/>
      <c r="AM16" s="472"/>
      <c r="AN16" s="473"/>
      <c r="AO16" s="473"/>
      <c r="AP16" s="473"/>
      <c r="AQ16" s="473"/>
      <c r="AR16" s="473"/>
      <c r="AS16" s="473"/>
      <c r="AT16" s="474"/>
      <c r="AU16" s="475"/>
      <c r="AV16" s="476"/>
      <c r="AW16" s="476"/>
      <c r="AX16" s="476"/>
      <c r="AY16" s="477" t="s">
        <v>154</v>
      </c>
      <c r="AZ16" s="478"/>
      <c r="BA16" s="478"/>
      <c r="BB16" s="478"/>
      <c r="BC16" s="478"/>
      <c r="BD16" s="478"/>
      <c r="BE16" s="478"/>
      <c r="BF16" s="478"/>
      <c r="BG16" s="478"/>
      <c r="BH16" s="478"/>
      <c r="BI16" s="478"/>
      <c r="BJ16" s="478"/>
      <c r="BK16" s="478"/>
      <c r="BL16" s="478"/>
      <c r="BM16" s="479"/>
      <c r="BN16" s="443">
        <v>10684615</v>
      </c>
      <c r="BO16" s="444"/>
      <c r="BP16" s="444"/>
      <c r="BQ16" s="444"/>
      <c r="BR16" s="444"/>
      <c r="BS16" s="444"/>
      <c r="BT16" s="444"/>
      <c r="BU16" s="445"/>
      <c r="BV16" s="443">
        <v>10252098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155</v>
      </c>
      <c r="N17" s="555"/>
      <c r="O17" s="555"/>
      <c r="P17" s="555"/>
      <c r="Q17" s="556"/>
      <c r="R17" s="549" t="s">
        <v>156</v>
      </c>
      <c r="S17" s="550"/>
      <c r="T17" s="550"/>
      <c r="U17" s="550"/>
      <c r="V17" s="551"/>
      <c r="W17" s="459" t="s">
        <v>157</v>
      </c>
      <c r="X17" s="460"/>
      <c r="Y17" s="460"/>
      <c r="Z17" s="460"/>
      <c r="AA17" s="460"/>
      <c r="AB17" s="450"/>
      <c r="AC17" s="494">
        <v>13827</v>
      </c>
      <c r="AD17" s="495"/>
      <c r="AE17" s="495"/>
      <c r="AF17" s="495"/>
      <c r="AG17" s="537"/>
      <c r="AH17" s="494">
        <v>13869</v>
      </c>
      <c r="AI17" s="495"/>
      <c r="AJ17" s="495"/>
      <c r="AK17" s="495"/>
      <c r="AL17" s="496"/>
      <c r="AM17" s="472"/>
      <c r="AN17" s="473"/>
      <c r="AO17" s="473"/>
      <c r="AP17" s="473"/>
      <c r="AQ17" s="473"/>
      <c r="AR17" s="473"/>
      <c r="AS17" s="473"/>
      <c r="AT17" s="474"/>
      <c r="AU17" s="475"/>
      <c r="AV17" s="476"/>
      <c r="AW17" s="476"/>
      <c r="AX17" s="476"/>
      <c r="AY17" s="477" t="s">
        <v>158</v>
      </c>
      <c r="AZ17" s="478"/>
      <c r="BA17" s="478"/>
      <c r="BB17" s="478"/>
      <c r="BC17" s="478"/>
      <c r="BD17" s="478"/>
      <c r="BE17" s="478"/>
      <c r="BF17" s="478"/>
      <c r="BG17" s="478"/>
      <c r="BH17" s="478"/>
      <c r="BI17" s="478"/>
      <c r="BJ17" s="478"/>
      <c r="BK17" s="478"/>
      <c r="BL17" s="478"/>
      <c r="BM17" s="479"/>
      <c r="BN17" s="443">
        <v>5680258</v>
      </c>
      <c r="BO17" s="444"/>
      <c r="BP17" s="444"/>
      <c r="BQ17" s="444"/>
      <c r="BR17" s="444"/>
      <c r="BS17" s="444"/>
      <c r="BT17" s="444"/>
      <c r="BU17" s="445"/>
      <c r="BV17" s="443">
        <v>5452169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8" t="s">
        <v>159</v>
      </c>
      <c r="C18" s="486"/>
      <c r="D18" s="486"/>
      <c r="E18" s="569"/>
      <c r="F18" s="569"/>
      <c r="G18" s="569"/>
      <c r="H18" s="569"/>
      <c r="I18" s="569"/>
      <c r="J18" s="569"/>
      <c r="K18" s="569"/>
      <c r="L18" s="570">
        <v>82.96</v>
      </c>
      <c r="M18" s="570"/>
      <c r="N18" s="570"/>
      <c r="O18" s="570"/>
      <c r="P18" s="570"/>
      <c r="Q18" s="570"/>
      <c r="R18" s="571"/>
      <c r="S18" s="571"/>
      <c r="T18" s="571"/>
      <c r="U18" s="571"/>
      <c r="V18" s="572"/>
      <c r="W18" s="461"/>
      <c r="X18" s="462"/>
      <c r="Y18" s="462"/>
      <c r="Z18" s="462"/>
      <c r="AA18" s="462"/>
      <c r="AB18" s="453"/>
      <c r="AC18" s="573">
        <v>67</v>
      </c>
      <c r="AD18" s="574"/>
      <c r="AE18" s="574"/>
      <c r="AF18" s="574"/>
      <c r="AG18" s="575"/>
      <c r="AH18" s="573">
        <v>65.2</v>
      </c>
      <c r="AI18" s="574"/>
      <c r="AJ18" s="574"/>
      <c r="AK18" s="574"/>
      <c r="AL18" s="576"/>
      <c r="AM18" s="472"/>
      <c r="AN18" s="473"/>
      <c r="AO18" s="473"/>
      <c r="AP18" s="473"/>
      <c r="AQ18" s="473"/>
      <c r="AR18" s="473"/>
      <c r="AS18" s="473"/>
      <c r="AT18" s="474"/>
      <c r="AU18" s="475"/>
      <c r="AV18" s="476"/>
      <c r="AW18" s="476"/>
      <c r="AX18" s="476"/>
      <c r="AY18" s="477" t="s">
        <v>160</v>
      </c>
      <c r="AZ18" s="478"/>
      <c r="BA18" s="478"/>
      <c r="BB18" s="478"/>
      <c r="BC18" s="478"/>
      <c r="BD18" s="478"/>
      <c r="BE18" s="478"/>
      <c r="BF18" s="478"/>
      <c r="BG18" s="478"/>
      <c r="BH18" s="478"/>
      <c r="BI18" s="478"/>
      <c r="BJ18" s="478"/>
      <c r="BK18" s="478"/>
      <c r="BL18" s="478"/>
      <c r="BM18" s="479"/>
      <c r="BN18" s="443">
        <v>11530384</v>
      </c>
      <c r="BO18" s="444"/>
      <c r="BP18" s="444"/>
      <c r="BQ18" s="444"/>
      <c r="BR18" s="444"/>
      <c r="BS18" s="444"/>
      <c r="BT18" s="444"/>
      <c r="BU18" s="445"/>
      <c r="BV18" s="443">
        <v>11086556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8" t="s">
        <v>161</v>
      </c>
      <c r="C19" s="486"/>
      <c r="D19" s="486"/>
      <c r="E19" s="569"/>
      <c r="F19" s="569"/>
      <c r="G19" s="569"/>
      <c r="H19" s="569"/>
      <c r="I19" s="569"/>
      <c r="J19" s="569"/>
      <c r="K19" s="569"/>
      <c r="L19" s="577">
        <v>522</v>
      </c>
      <c r="M19" s="577"/>
      <c r="N19" s="577"/>
      <c r="O19" s="577"/>
      <c r="P19" s="577"/>
      <c r="Q19" s="577"/>
      <c r="R19" s="578"/>
      <c r="S19" s="578"/>
      <c r="T19" s="578"/>
      <c r="U19" s="578"/>
      <c r="V19" s="579"/>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162</v>
      </c>
      <c r="AZ19" s="478"/>
      <c r="BA19" s="478"/>
      <c r="BB19" s="478"/>
      <c r="BC19" s="478"/>
      <c r="BD19" s="478"/>
      <c r="BE19" s="478"/>
      <c r="BF19" s="478"/>
      <c r="BG19" s="478"/>
      <c r="BH19" s="478"/>
      <c r="BI19" s="478"/>
      <c r="BJ19" s="478"/>
      <c r="BK19" s="478"/>
      <c r="BL19" s="478"/>
      <c r="BM19" s="479"/>
      <c r="BN19" s="443">
        <v>14915533</v>
      </c>
      <c r="BO19" s="444"/>
      <c r="BP19" s="444"/>
      <c r="BQ19" s="444"/>
      <c r="BR19" s="444"/>
      <c r="BS19" s="444"/>
      <c r="BT19" s="444"/>
      <c r="BU19" s="445"/>
      <c r="BV19" s="443">
        <v>14291386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8" t="s">
        <v>163</v>
      </c>
      <c r="C20" s="486"/>
      <c r="D20" s="486"/>
      <c r="E20" s="569"/>
      <c r="F20" s="569"/>
      <c r="G20" s="569"/>
      <c r="H20" s="569"/>
      <c r="I20" s="569"/>
      <c r="J20" s="569"/>
      <c r="K20" s="569"/>
      <c r="L20" s="577">
        <v>17095</v>
      </c>
      <c r="M20" s="577"/>
      <c r="N20" s="577"/>
      <c r="O20" s="577"/>
      <c r="P20" s="577"/>
      <c r="Q20" s="577"/>
      <c r="R20" s="578"/>
      <c r="S20" s="578"/>
      <c r="T20" s="578"/>
      <c r="U20" s="578"/>
      <c r="V20" s="579"/>
      <c r="W20" s="461"/>
      <c r="X20" s="462"/>
      <c r="Y20" s="462"/>
      <c r="Z20" s="462"/>
      <c r="AA20" s="462"/>
      <c r="AB20" s="462"/>
      <c r="AC20" s="580"/>
      <c r="AD20" s="580"/>
      <c r="AE20" s="580"/>
      <c r="AF20" s="580"/>
      <c r="AG20" s="580"/>
      <c r="AH20" s="580"/>
      <c r="AI20" s="580"/>
      <c r="AJ20" s="580"/>
      <c r="AK20" s="580"/>
      <c r="AL20" s="581"/>
      <c r="AM20" s="582"/>
      <c r="AN20" s="498"/>
      <c r="AO20" s="498"/>
      <c r="AP20" s="498"/>
      <c r="AQ20" s="498"/>
      <c r="AR20" s="498"/>
      <c r="AS20" s="498"/>
      <c r="AT20" s="499"/>
      <c r="AU20" s="583"/>
      <c r="AV20" s="584"/>
      <c r="AW20" s="584"/>
      <c r="AX20" s="585"/>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59" t="s">
        <v>164</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165</v>
      </c>
      <c r="C22" s="587"/>
      <c r="D22" s="588"/>
      <c r="E22" s="455" t="s">
        <v>1</v>
      </c>
      <c r="F22" s="460"/>
      <c r="G22" s="460"/>
      <c r="H22" s="460"/>
      <c r="I22" s="460"/>
      <c r="J22" s="460"/>
      <c r="K22" s="450"/>
      <c r="L22" s="455" t="s">
        <v>166</v>
      </c>
      <c r="M22" s="460"/>
      <c r="N22" s="460"/>
      <c r="O22" s="460"/>
      <c r="P22" s="450"/>
      <c r="Q22" s="618" t="s">
        <v>167</v>
      </c>
      <c r="R22" s="619"/>
      <c r="S22" s="619"/>
      <c r="T22" s="619"/>
      <c r="U22" s="619"/>
      <c r="V22" s="620"/>
      <c r="W22" s="586" t="s">
        <v>168</v>
      </c>
      <c r="X22" s="587"/>
      <c r="Y22" s="588"/>
      <c r="Z22" s="455" t="s">
        <v>1</v>
      </c>
      <c r="AA22" s="460"/>
      <c r="AB22" s="460"/>
      <c r="AC22" s="460"/>
      <c r="AD22" s="460"/>
      <c r="AE22" s="460"/>
      <c r="AF22" s="460"/>
      <c r="AG22" s="450"/>
      <c r="AH22" s="624" t="s">
        <v>169</v>
      </c>
      <c r="AI22" s="460"/>
      <c r="AJ22" s="460"/>
      <c r="AK22" s="460"/>
      <c r="AL22" s="450"/>
      <c r="AM22" s="624" t="s">
        <v>170</v>
      </c>
      <c r="AN22" s="625"/>
      <c r="AO22" s="625"/>
      <c r="AP22" s="625"/>
      <c r="AQ22" s="625"/>
      <c r="AR22" s="626"/>
      <c r="AS22" s="618" t="s">
        <v>167</v>
      </c>
      <c r="AT22" s="619"/>
      <c r="AU22" s="619"/>
      <c r="AV22" s="619"/>
      <c r="AW22" s="619"/>
      <c r="AX22" s="630"/>
      <c r="AY22" s="403" t="s">
        <v>171</v>
      </c>
      <c r="AZ22" s="404"/>
      <c r="BA22" s="404"/>
      <c r="BB22" s="404"/>
      <c r="BC22" s="404"/>
      <c r="BD22" s="404"/>
      <c r="BE22" s="404"/>
      <c r="BF22" s="404"/>
      <c r="BG22" s="404"/>
      <c r="BH22" s="404"/>
      <c r="BI22" s="404"/>
      <c r="BJ22" s="404"/>
      <c r="BK22" s="404"/>
      <c r="BL22" s="404"/>
      <c r="BM22" s="405"/>
      <c r="BN22" s="406">
        <v>22740066</v>
      </c>
      <c r="BO22" s="407"/>
      <c r="BP22" s="407"/>
      <c r="BQ22" s="407"/>
      <c r="BR22" s="407"/>
      <c r="BS22" s="407"/>
      <c r="BT22" s="407"/>
      <c r="BU22" s="408"/>
      <c r="BV22" s="406">
        <v>23746470</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172</v>
      </c>
      <c r="AZ23" s="478"/>
      <c r="BA23" s="478"/>
      <c r="BB23" s="478"/>
      <c r="BC23" s="478"/>
      <c r="BD23" s="478"/>
      <c r="BE23" s="478"/>
      <c r="BF23" s="478"/>
      <c r="BG23" s="478"/>
      <c r="BH23" s="478"/>
      <c r="BI23" s="478"/>
      <c r="BJ23" s="478"/>
      <c r="BK23" s="478"/>
      <c r="BL23" s="478"/>
      <c r="BM23" s="479"/>
      <c r="BN23" s="443">
        <v>20571314</v>
      </c>
      <c r="BO23" s="444"/>
      <c r="BP23" s="444"/>
      <c r="BQ23" s="444"/>
      <c r="BR23" s="444"/>
      <c r="BS23" s="444"/>
      <c r="BT23" s="444"/>
      <c r="BU23" s="445"/>
      <c r="BV23" s="443">
        <v>21452264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173</v>
      </c>
      <c r="F24" s="473"/>
      <c r="G24" s="473"/>
      <c r="H24" s="473"/>
      <c r="I24" s="473"/>
      <c r="J24" s="473"/>
      <c r="K24" s="474"/>
      <c r="L24" s="494">
        <v>1</v>
      </c>
      <c r="M24" s="495"/>
      <c r="N24" s="495"/>
      <c r="O24" s="495"/>
      <c r="P24" s="537"/>
      <c r="Q24" s="494">
        <v>8770</v>
      </c>
      <c r="R24" s="495"/>
      <c r="S24" s="495"/>
      <c r="T24" s="495"/>
      <c r="U24" s="495"/>
      <c r="V24" s="537"/>
      <c r="W24" s="589"/>
      <c r="X24" s="590"/>
      <c r="Y24" s="591"/>
      <c r="Z24" s="493" t="s">
        <v>174</v>
      </c>
      <c r="AA24" s="473"/>
      <c r="AB24" s="473"/>
      <c r="AC24" s="473"/>
      <c r="AD24" s="473"/>
      <c r="AE24" s="473"/>
      <c r="AF24" s="473"/>
      <c r="AG24" s="474"/>
      <c r="AH24" s="494">
        <v>306</v>
      </c>
      <c r="AI24" s="495"/>
      <c r="AJ24" s="495"/>
      <c r="AK24" s="495"/>
      <c r="AL24" s="537"/>
      <c r="AM24" s="494">
        <v>965430</v>
      </c>
      <c r="AN24" s="495"/>
      <c r="AO24" s="495"/>
      <c r="AP24" s="495"/>
      <c r="AQ24" s="495"/>
      <c r="AR24" s="537"/>
      <c r="AS24" s="494">
        <v>3155</v>
      </c>
      <c r="AT24" s="495"/>
      <c r="AU24" s="495"/>
      <c r="AV24" s="495"/>
      <c r="AW24" s="495"/>
      <c r="AX24" s="496"/>
      <c r="AY24" s="562" t="s">
        <v>175</v>
      </c>
      <c r="AZ24" s="563"/>
      <c r="BA24" s="563"/>
      <c r="BB24" s="563"/>
      <c r="BC24" s="563"/>
      <c r="BD24" s="563"/>
      <c r="BE24" s="563"/>
      <c r="BF24" s="563"/>
      <c r="BG24" s="563"/>
      <c r="BH24" s="563"/>
      <c r="BI24" s="563"/>
      <c r="BJ24" s="563"/>
      <c r="BK24" s="563"/>
      <c r="BL24" s="563"/>
      <c r="BM24" s="564"/>
      <c r="BN24" s="443">
        <v>15712286</v>
      </c>
      <c r="BO24" s="444"/>
      <c r="BP24" s="444"/>
      <c r="BQ24" s="444"/>
      <c r="BR24" s="444"/>
      <c r="BS24" s="444"/>
      <c r="BT24" s="444"/>
      <c r="BU24" s="445"/>
      <c r="BV24" s="443">
        <v>16177420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176</v>
      </c>
      <c r="F25" s="473"/>
      <c r="G25" s="473"/>
      <c r="H25" s="473"/>
      <c r="I25" s="473"/>
      <c r="J25" s="473"/>
      <c r="K25" s="474"/>
      <c r="L25" s="494">
        <v>1</v>
      </c>
      <c r="M25" s="495"/>
      <c r="N25" s="495"/>
      <c r="O25" s="495"/>
      <c r="P25" s="537"/>
      <c r="Q25" s="494">
        <v>7090</v>
      </c>
      <c r="R25" s="495"/>
      <c r="S25" s="495"/>
      <c r="T25" s="495"/>
      <c r="U25" s="495"/>
      <c r="V25" s="537"/>
      <c r="W25" s="589"/>
      <c r="X25" s="590"/>
      <c r="Y25" s="591"/>
      <c r="Z25" s="493" t="s">
        <v>177</v>
      </c>
      <c r="AA25" s="473"/>
      <c r="AB25" s="473"/>
      <c r="AC25" s="473"/>
      <c r="AD25" s="473"/>
      <c r="AE25" s="473"/>
      <c r="AF25" s="473"/>
      <c r="AG25" s="474"/>
      <c r="AH25" s="494" t="s">
        <v>148</v>
      </c>
      <c r="AI25" s="495"/>
      <c r="AJ25" s="495"/>
      <c r="AK25" s="495"/>
      <c r="AL25" s="537"/>
      <c r="AM25" s="494" t="s">
        <v>178</v>
      </c>
      <c r="AN25" s="495"/>
      <c r="AO25" s="495"/>
      <c r="AP25" s="495"/>
      <c r="AQ25" s="495"/>
      <c r="AR25" s="537"/>
      <c r="AS25" s="494" t="s">
        <v>139</v>
      </c>
      <c r="AT25" s="495"/>
      <c r="AU25" s="495"/>
      <c r="AV25" s="495"/>
      <c r="AW25" s="495"/>
      <c r="AX25" s="496"/>
      <c r="AY25" s="403" t="s">
        <v>179</v>
      </c>
      <c r="AZ25" s="404"/>
      <c r="BA25" s="404"/>
      <c r="BB25" s="404"/>
      <c r="BC25" s="404"/>
      <c r="BD25" s="404"/>
      <c r="BE25" s="404"/>
      <c r="BF25" s="404"/>
      <c r="BG25" s="404"/>
      <c r="BH25" s="404"/>
      <c r="BI25" s="404"/>
      <c r="BJ25" s="404"/>
      <c r="BK25" s="404"/>
      <c r="BL25" s="404"/>
      <c r="BM25" s="405"/>
      <c r="BN25" s="406">
        <v>461365</v>
      </c>
      <c r="BO25" s="407"/>
      <c r="BP25" s="407"/>
      <c r="BQ25" s="407"/>
      <c r="BR25" s="407"/>
      <c r="BS25" s="407"/>
      <c r="BT25" s="407"/>
      <c r="BU25" s="408"/>
      <c r="BV25" s="406">
        <v>24731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180</v>
      </c>
      <c r="F26" s="473"/>
      <c r="G26" s="473"/>
      <c r="H26" s="473"/>
      <c r="I26" s="473"/>
      <c r="J26" s="473"/>
      <c r="K26" s="474"/>
      <c r="L26" s="494">
        <v>1</v>
      </c>
      <c r="M26" s="495"/>
      <c r="N26" s="495"/>
      <c r="O26" s="495"/>
      <c r="P26" s="537"/>
      <c r="Q26" s="494">
        <v>6260</v>
      </c>
      <c r="R26" s="495"/>
      <c r="S26" s="495"/>
      <c r="T26" s="495"/>
      <c r="U26" s="495"/>
      <c r="V26" s="537"/>
      <c r="W26" s="589"/>
      <c r="X26" s="590"/>
      <c r="Y26" s="591"/>
      <c r="Z26" s="493" t="s">
        <v>181</v>
      </c>
      <c r="AA26" s="595"/>
      <c r="AB26" s="595"/>
      <c r="AC26" s="595"/>
      <c r="AD26" s="595"/>
      <c r="AE26" s="595"/>
      <c r="AF26" s="595"/>
      <c r="AG26" s="596"/>
      <c r="AH26" s="494">
        <v>1</v>
      </c>
      <c r="AI26" s="495"/>
      <c r="AJ26" s="495"/>
      <c r="AK26" s="495"/>
      <c r="AL26" s="537"/>
      <c r="AM26" s="494" t="s">
        <v>182</v>
      </c>
      <c r="AN26" s="495"/>
      <c r="AO26" s="495"/>
      <c r="AP26" s="495"/>
      <c r="AQ26" s="495"/>
      <c r="AR26" s="537"/>
      <c r="AS26" s="494" t="s">
        <v>183</v>
      </c>
      <c r="AT26" s="495"/>
      <c r="AU26" s="495"/>
      <c r="AV26" s="495"/>
      <c r="AW26" s="495"/>
      <c r="AX26" s="496"/>
      <c r="AY26" s="446" t="s">
        <v>184</v>
      </c>
      <c r="AZ26" s="447"/>
      <c r="BA26" s="447"/>
      <c r="BB26" s="447"/>
      <c r="BC26" s="447"/>
      <c r="BD26" s="447"/>
      <c r="BE26" s="447"/>
      <c r="BF26" s="447"/>
      <c r="BG26" s="447"/>
      <c r="BH26" s="447"/>
      <c r="BI26" s="447"/>
      <c r="BJ26" s="447"/>
      <c r="BK26" s="447"/>
      <c r="BL26" s="447"/>
      <c r="BM26" s="448"/>
      <c r="BN26" s="443" t="s">
        <v>178</v>
      </c>
      <c r="BO26" s="444"/>
      <c r="BP26" s="444"/>
      <c r="BQ26" s="444"/>
      <c r="BR26" s="444"/>
      <c r="BS26" s="444"/>
      <c r="BT26" s="444"/>
      <c r="BU26" s="445"/>
      <c r="BV26" s="443" t="s">
        <v>139</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185</v>
      </c>
      <c r="F27" s="473"/>
      <c r="G27" s="473"/>
      <c r="H27" s="473"/>
      <c r="I27" s="473"/>
      <c r="J27" s="473"/>
      <c r="K27" s="474"/>
      <c r="L27" s="494">
        <v>1</v>
      </c>
      <c r="M27" s="495"/>
      <c r="N27" s="495"/>
      <c r="O27" s="495"/>
      <c r="P27" s="537"/>
      <c r="Q27" s="494">
        <v>4540</v>
      </c>
      <c r="R27" s="495"/>
      <c r="S27" s="495"/>
      <c r="T27" s="495"/>
      <c r="U27" s="495"/>
      <c r="V27" s="537"/>
      <c r="W27" s="589"/>
      <c r="X27" s="590"/>
      <c r="Y27" s="591"/>
      <c r="Z27" s="493" t="s">
        <v>186</v>
      </c>
      <c r="AA27" s="473"/>
      <c r="AB27" s="473"/>
      <c r="AC27" s="473"/>
      <c r="AD27" s="473"/>
      <c r="AE27" s="473"/>
      <c r="AF27" s="473"/>
      <c r="AG27" s="474"/>
      <c r="AH27" s="494">
        <v>6</v>
      </c>
      <c r="AI27" s="495"/>
      <c r="AJ27" s="495"/>
      <c r="AK27" s="495"/>
      <c r="AL27" s="537"/>
      <c r="AM27" s="494">
        <v>26010</v>
      </c>
      <c r="AN27" s="495"/>
      <c r="AO27" s="495"/>
      <c r="AP27" s="495"/>
      <c r="AQ27" s="495"/>
      <c r="AR27" s="537"/>
      <c r="AS27" s="494">
        <v>4335</v>
      </c>
      <c r="AT27" s="495"/>
      <c r="AU27" s="495"/>
      <c r="AV27" s="495"/>
      <c r="AW27" s="495"/>
      <c r="AX27" s="496"/>
      <c r="AY27" s="538" t="s">
        <v>187</v>
      </c>
      <c r="AZ27" s="539"/>
      <c r="BA27" s="539"/>
      <c r="BB27" s="539"/>
      <c r="BC27" s="539"/>
      <c r="BD27" s="539"/>
      <c r="BE27" s="539"/>
      <c r="BF27" s="539"/>
      <c r="BG27" s="539"/>
      <c r="BH27" s="539"/>
      <c r="BI27" s="539"/>
      <c r="BJ27" s="539"/>
      <c r="BK27" s="539"/>
      <c r="BL27" s="539"/>
      <c r="BM27" s="540"/>
      <c r="BN27" s="565">
        <v>503207</v>
      </c>
      <c r="BO27" s="566"/>
      <c r="BP27" s="566"/>
      <c r="BQ27" s="566"/>
      <c r="BR27" s="566"/>
      <c r="BS27" s="566"/>
      <c r="BT27" s="566"/>
      <c r="BU27" s="567"/>
      <c r="BV27" s="565">
        <v>503197</v>
      </c>
      <c r="BW27" s="566"/>
      <c r="BX27" s="566"/>
      <c r="BY27" s="566"/>
      <c r="BZ27" s="566"/>
      <c r="CA27" s="566"/>
      <c r="CB27" s="566"/>
      <c r="CC27" s="567"/>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188</v>
      </c>
      <c r="F28" s="473"/>
      <c r="G28" s="473"/>
      <c r="H28" s="473"/>
      <c r="I28" s="473"/>
      <c r="J28" s="473"/>
      <c r="K28" s="474"/>
      <c r="L28" s="494">
        <v>1</v>
      </c>
      <c r="M28" s="495"/>
      <c r="N28" s="495"/>
      <c r="O28" s="495"/>
      <c r="P28" s="537"/>
      <c r="Q28" s="494">
        <v>3800</v>
      </c>
      <c r="R28" s="495"/>
      <c r="S28" s="495"/>
      <c r="T28" s="495"/>
      <c r="U28" s="495"/>
      <c r="V28" s="537"/>
      <c r="W28" s="589"/>
      <c r="X28" s="590"/>
      <c r="Y28" s="591"/>
      <c r="Z28" s="493" t="s">
        <v>189</v>
      </c>
      <c r="AA28" s="473"/>
      <c r="AB28" s="473"/>
      <c r="AC28" s="473"/>
      <c r="AD28" s="473"/>
      <c r="AE28" s="473"/>
      <c r="AF28" s="473"/>
      <c r="AG28" s="474"/>
      <c r="AH28" s="494" t="s">
        <v>178</v>
      </c>
      <c r="AI28" s="495"/>
      <c r="AJ28" s="495"/>
      <c r="AK28" s="495"/>
      <c r="AL28" s="537"/>
      <c r="AM28" s="494" t="s">
        <v>148</v>
      </c>
      <c r="AN28" s="495"/>
      <c r="AO28" s="495"/>
      <c r="AP28" s="495"/>
      <c r="AQ28" s="495"/>
      <c r="AR28" s="537"/>
      <c r="AS28" s="494" t="s">
        <v>178</v>
      </c>
      <c r="AT28" s="495"/>
      <c r="AU28" s="495"/>
      <c r="AV28" s="495"/>
      <c r="AW28" s="495"/>
      <c r="AX28" s="496"/>
      <c r="AY28" s="597" t="s">
        <v>190</v>
      </c>
      <c r="AZ28" s="598"/>
      <c r="BA28" s="598"/>
      <c r="BB28" s="599"/>
      <c r="BC28" s="403" t="s">
        <v>49</v>
      </c>
      <c r="BD28" s="404"/>
      <c r="BE28" s="404"/>
      <c r="BF28" s="404"/>
      <c r="BG28" s="404"/>
      <c r="BH28" s="404"/>
      <c r="BI28" s="404"/>
      <c r="BJ28" s="404"/>
      <c r="BK28" s="404"/>
      <c r="BL28" s="404"/>
      <c r="BM28" s="405"/>
      <c r="BN28" s="406">
        <v>1027396</v>
      </c>
      <c r="BO28" s="407"/>
      <c r="BP28" s="407"/>
      <c r="BQ28" s="407"/>
      <c r="BR28" s="407"/>
      <c r="BS28" s="407"/>
      <c r="BT28" s="407"/>
      <c r="BU28" s="408"/>
      <c r="BV28" s="406">
        <v>867467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191</v>
      </c>
      <c r="F29" s="473"/>
      <c r="G29" s="473"/>
      <c r="H29" s="473"/>
      <c r="I29" s="473"/>
      <c r="J29" s="473"/>
      <c r="K29" s="474"/>
      <c r="L29" s="494">
        <v>17</v>
      </c>
      <c r="M29" s="495"/>
      <c r="N29" s="495"/>
      <c r="O29" s="495"/>
      <c r="P29" s="537"/>
      <c r="Q29" s="494">
        <v>3590</v>
      </c>
      <c r="R29" s="495"/>
      <c r="S29" s="495"/>
      <c r="T29" s="495"/>
      <c r="U29" s="495"/>
      <c r="V29" s="537"/>
      <c r="W29" s="592"/>
      <c r="X29" s="593"/>
      <c r="Y29" s="594"/>
      <c r="Z29" s="493" t="s">
        <v>192</v>
      </c>
      <c r="AA29" s="473"/>
      <c r="AB29" s="473"/>
      <c r="AC29" s="473"/>
      <c r="AD29" s="473"/>
      <c r="AE29" s="473"/>
      <c r="AF29" s="473"/>
      <c r="AG29" s="474"/>
      <c r="AH29" s="494">
        <v>312</v>
      </c>
      <c r="AI29" s="495"/>
      <c r="AJ29" s="495"/>
      <c r="AK29" s="495"/>
      <c r="AL29" s="537"/>
      <c r="AM29" s="494">
        <v>991440</v>
      </c>
      <c r="AN29" s="495"/>
      <c r="AO29" s="495"/>
      <c r="AP29" s="495"/>
      <c r="AQ29" s="495"/>
      <c r="AR29" s="537"/>
      <c r="AS29" s="494">
        <v>3178</v>
      </c>
      <c r="AT29" s="495"/>
      <c r="AU29" s="495"/>
      <c r="AV29" s="495"/>
      <c r="AW29" s="495"/>
      <c r="AX29" s="496"/>
      <c r="AY29" s="600"/>
      <c r="AZ29" s="601"/>
      <c r="BA29" s="601"/>
      <c r="BB29" s="602"/>
      <c r="BC29" s="477" t="s">
        <v>193</v>
      </c>
      <c r="BD29" s="478"/>
      <c r="BE29" s="478"/>
      <c r="BF29" s="478"/>
      <c r="BG29" s="478"/>
      <c r="BH29" s="478"/>
      <c r="BI29" s="478"/>
      <c r="BJ29" s="478"/>
      <c r="BK29" s="478"/>
      <c r="BL29" s="478"/>
      <c r="BM29" s="479"/>
      <c r="BN29" s="443">
        <v>980252</v>
      </c>
      <c r="BO29" s="444"/>
      <c r="BP29" s="444"/>
      <c r="BQ29" s="444"/>
      <c r="BR29" s="444"/>
      <c r="BS29" s="444"/>
      <c r="BT29" s="444"/>
      <c r="BU29" s="445"/>
      <c r="BV29" s="443">
        <v>968322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194</v>
      </c>
      <c r="X30" s="611"/>
      <c r="Y30" s="611"/>
      <c r="Z30" s="611"/>
      <c r="AA30" s="611"/>
      <c r="AB30" s="611"/>
      <c r="AC30" s="611"/>
      <c r="AD30" s="611"/>
      <c r="AE30" s="611"/>
      <c r="AF30" s="611"/>
      <c r="AG30" s="612"/>
      <c r="AH30" s="573">
        <v>97.2</v>
      </c>
      <c r="AI30" s="574"/>
      <c r="AJ30" s="574"/>
      <c r="AK30" s="574"/>
      <c r="AL30" s="574"/>
      <c r="AM30" s="574"/>
      <c r="AN30" s="574"/>
      <c r="AO30" s="574"/>
      <c r="AP30" s="574"/>
      <c r="AQ30" s="574"/>
      <c r="AR30" s="574"/>
      <c r="AS30" s="574"/>
      <c r="AT30" s="574"/>
      <c r="AU30" s="574"/>
      <c r="AV30" s="574"/>
      <c r="AW30" s="574"/>
      <c r="AX30" s="576"/>
      <c r="AY30" s="603"/>
      <c r="AZ30" s="604"/>
      <c r="BA30" s="604"/>
      <c r="BB30" s="605"/>
      <c r="BC30" s="562" t="s">
        <v>51</v>
      </c>
      <c r="BD30" s="563"/>
      <c r="BE30" s="563"/>
      <c r="BF30" s="563"/>
      <c r="BG30" s="563"/>
      <c r="BH30" s="563"/>
      <c r="BI30" s="563"/>
      <c r="BJ30" s="563"/>
      <c r="BK30" s="563"/>
      <c r="BL30" s="563"/>
      <c r="BM30" s="564"/>
      <c r="BN30" s="565">
        <v>5210449</v>
      </c>
      <c r="BO30" s="566"/>
      <c r="BP30" s="566"/>
      <c r="BQ30" s="566"/>
      <c r="BR30" s="566"/>
      <c r="BS30" s="566"/>
      <c r="BT30" s="566"/>
      <c r="BU30" s="567"/>
      <c r="BV30" s="565">
        <v>5080286</v>
      </c>
      <c r="BW30" s="566"/>
      <c r="BX30" s="566"/>
      <c r="BY30" s="566"/>
      <c r="BZ30" s="566"/>
      <c r="CA30" s="566"/>
      <c r="CB30" s="566"/>
      <c r="CC30" s="567"/>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195</v>
      </c>
      <c r="D32" s="606"/>
      <c r="E32" s="606"/>
      <c r="F32" s="606"/>
      <c r="G32" s="606"/>
      <c r="H32" s="606"/>
      <c r="I32" s="606"/>
      <c r="J32" s="606"/>
      <c r="K32" s="606"/>
      <c r="L32" s="606"/>
      <c r="M32" s="606"/>
      <c r="N32" s="606"/>
      <c r="O32" s="606"/>
      <c r="P32" s="606"/>
      <c r="Q32" s="606"/>
      <c r="R32" s="606"/>
      <c r="S32" s="606"/>
      <c r="U32" s="447" t="s">
        <v>196</v>
      </c>
      <c r="V32" s="447"/>
      <c r="W32" s="447"/>
      <c r="X32" s="447"/>
      <c r="Y32" s="447"/>
      <c r="Z32" s="447"/>
      <c r="AA32" s="447"/>
      <c r="AB32" s="447"/>
      <c r="AC32" s="447"/>
      <c r="AD32" s="447"/>
      <c r="AE32" s="447"/>
      <c r="AF32" s="447"/>
      <c r="AG32" s="447"/>
      <c r="AH32" s="447"/>
      <c r="AI32" s="447"/>
      <c r="AJ32" s="447"/>
      <c r="AK32" s="447"/>
      <c r="AM32" s="447" t="s">
        <v>197</v>
      </c>
      <c r="AN32" s="447"/>
      <c r="AO32" s="447"/>
      <c r="AP32" s="447"/>
      <c r="AQ32" s="447"/>
      <c r="AR32" s="447"/>
      <c r="AS32" s="447"/>
      <c r="AT32" s="447"/>
      <c r="AU32" s="447"/>
      <c r="AV32" s="447"/>
      <c r="AW32" s="447"/>
      <c r="AX32" s="447"/>
      <c r="AY32" s="447"/>
      <c r="AZ32" s="447"/>
      <c r="BA32" s="447"/>
      <c r="BB32" s="447"/>
      <c r="BC32" s="447"/>
      <c r="BE32" s="447" t="s">
        <v>198</v>
      </c>
      <c r="BF32" s="447"/>
      <c r="BG32" s="447"/>
      <c r="BH32" s="447"/>
      <c r="BI32" s="447"/>
      <c r="BJ32" s="447"/>
      <c r="BK32" s="447"/>
      <c r="BL32" s="447"/>
      <c r="BM32" s="447"/>
      <c r="BN32" s="447"/>
      <c r="BO32" s="447"/>
      <c r="BP32" s="447"/>
      <c r="BQ32" s="447"/>
      <c r="BR32" s="447"/>
      <c r="BS32" s="447"/>
      <c r="BT32" s="447"/>
      <c r="BU32" s="447"/>
      <c r="BW32" s="447" t="s">
        <v>199</v>
      </c>
      <c r="BX32" s="447"/>
      <c r="BY32" s="447"/>
      <c r="BZ32" s="447"/>
      <c r="CA32" s="447"/>
      <c r="CB32" s="447"/>
      <c r="CC32" s="447"/>
      <c r="CD32" s="447"/>
      <c r="CE32" s="447"/>
      <c r="CF32" s="447"/>
      <c r="CG32" s="447"/>
      <c r="CH32" s="447"/>
      <c r="CI32" s="447"/>
      <c r="CJ32" s="447"/>
      <c r="CK32" s="447"/>
      <c r="CL32" s="447"/>
      <c r="CM32" s="447"/>
      <c r="CO32" s="447" t="s">
        <v>200</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201</v>
      </c>
      <c r="D33" s="467"/>
      <c r="E33" s="432" t="s">
        <v>202</v>
      </c>
      <c r="F33" s="432"/>
      <c r="G33" s="432"/>
      <c r="H33" s="432"/>
      <c r="I33" s="432"/>
      <c r="J33" s="432"/>
      <c r="K33" s="432"/>
      <c r="L33" s="432"/>
      <c r="M33" s="432"/>
      <c r="N33" s="432"/>
      <c r="O33" s="432"/>
      <c r="P33" s="432"/>
      <c r="Q33" s="432"/>
      <c r="R33" s="432"/>
      <c r="S33" s="432"/>
      <c r="T33" s="206"/>
      <c r="U33" s="467" t="s">
        <v>201</v>
      </c>
      <c r="V33" s="467"/>
      <c r="W33" s="432" t="s">
        <v>202</v>
      </c>
      <c r="X33" s="432"/>
      <c r="Y33" s="432"/>
      <c r="Z33" s="432"/>
      <c r="AA33" s="432"/>
      <c r="AB33" s="432"/>
      <c r="AC33" s="432"/>
      <c r="AD33" s="432"/>
      <c r="AE33" s="432"/>
      <c r="AF33" s="432"/>
      <c r="AG33" s="432"/>
      <c r="AH33" s="432"/>
      <c r="AI33" s="432"/>
      <c r="AJ33" s="432"/>
      <c r="AK33" s="432"/>
      <c r="AL33" s="206"/>
      <c r="AM33" s="467" t="s">
        <v>201</v>
      </c>
      <c r="AN33" s="467"/>
      <c r="AO33" s="432" t="s">
        <v>202</v>
      </c>
      <c r="AP33" s="432"/>
      <c r="AQ33" s="432"/>
      <c r="AR33" s="432"/>
      <c r="AS33" s="432"/>
      <c r="AT33" s="432"/>
      <c r="AU33" s="432"/>
      <c r="AV33" s="432"/>
      <c r="AW33" s="432"/>
      <c r="AX33" s="432"/>
      <c r="AY33" s="432"/>
      <c r="AZ33" s="432"/>
      <c r="BA33" s="432"/>
      <c r="BB33" s="432"/>
      <c r="BC33" s="432"/>
      <c r="BD33" s="207"/>
      <c r="BE33" s="432" t="s">
        <v>203</v>
      </c>
      <c r="BF33" s="432"/>
      <c r="BG33" s="432" t="s">
        <v>204</v>
      </c>
      <c r="BH33" s="432"/>
      <c r="BI33" s="432"/>
      <c r="BJ33" s="432"/>
      <c r="BK33" s="432"/>
      <c r="BL33" s="432"/>
      <c r="BM33" s="432"/>
      <c r="BN33" s="432"/>
      <c r="BO33" s="432"/>
      <c r="BP33" s="432"/>
      <c r="BQ33" s="432"/>
      <c r="BR33" s="432"/>
      <c r="BS33" s="432"/>
      <c r="BT33" s="432"/>
      <c r="BU33" s="432"/>
      <c r="BV33" s="207"/>
      <c r="BW33" s="467" t="s">
        <v>203</v>
      </c>
      <c r="BX33" s="467"/>
      <c r="BY33" s="432" t="s">
        <v>205</v>
      </c>
      <c r="BZ33" s="432"/>
      <c r="CA33" s="432"/>
      <c r="CB33" s="432"/>
      <c r="CC33" s="432"/>
      <c r="CD33" s="432"/>
      <c r="CE33" s="432"/>
      <c r="CF33" s="432"/>
      <c r="CG33" s="432"/>
      <c r="CH33" s="432"/>
      <c r="CI33" s="432"/>
      <c r="CJ33" s="432"/>
      <c r="CK33" s="432"/>
      <c r="CL33" s="432"/>
      <c r="CM33" s="432"/>
      <c r="CN33" s="206"/>
      <c r="CO33" s="467" t="s">
        <v>206</v>
      </c>
      <c r="CP33" s="467"/>
      <c r="CQ33" s="432" t="s">
        <v>207</v>
      </c>
      <c r="CR33" s="432"/>
      <c r="CS33" s="432"/>
      <c r="CT33" s="432"/>
      <c r="CU33" s="432"/>
      <c r="CV33" s="432"/>
      <c r="CW33" s="432"/>
      <c r="CX33" s="432"/>
      <c r="CY33" s="432"/>
      <c r="CZ33" s="432"/>
      <c r="DA33" s="432"/>
      <c r="DB33" s="432"/>
      <c r="DC33" s="432"/>
      <c r="DD33" s="432"/>
      <c r="DE33" s="432"/>
      <c r="DF33" s="206"/>
      <c r="DG33" s="632" t="s">
        <v>208</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島原市国民健康保険事業特別会計</v>
      </c>
      <c r="X34" s="634"/>
      <c r="Y34" s="634"/>
      <c r="Z34" s="634"/>
      <c r="AA34" s="634"/>
      <c r="AB34" s="634"/>
      <c r="AC34" s="634"/>
      <c r="AD34" s="634"/>
      <c r="AE34" s="634"/>
      <c r="AF34" s="634"/>
      <c r="AG34" s="634"/>
      <c r="AH34" s="634"/>
      <c r="AI34" s="634"/>
      <c r="AJ34" s="634"/>
      <c r="AK34" s="634"/>
      <c r="AL34" s="181"/>
      <c r="AM34" s="633">
        <f>IF(AO34="","",MAX(C34:D43,U34:V43)+1)</f>
        <v>4</v>
      </c>
      <c r="AN34" s="633"/>
      <c r="AO34" s="634" t="str">
        <f>IF('各会計、関係団体の財政状況及び健全化判断比率'!B30="","",'各会計、関係団体の財政状況及び健全化判断比率'!B30)</f>
        <v>島原市水道事業会計</v>
      </c>
      <c r="AP34" s="634"/>
      <c r="AQ34" s="634"/>
      <c r="AR34" s="634"/>
      <c r="AS34" s="634"/>
      <c r="AT34" s="634"/>
      <c r="AU34" s="634"/>
      <c r="AV34" s="634"/>
      <c r="AW34" s="634"/>
      <c r="AX34" s="634"/>
      <c r="AY34" s="634"/>
      <c r="AZ34" s="634"/>
      <c r="BA34" s="634"/>
      <c r="BB34" s="634"/>
      <c r="BC34" s="634"/>
      <c r="BD34" s="181"/>
      <c r="BE34" s="633">
        <f>IF(BG34="","",MAX(C34:D43,U34:V43,AM34:AN43)+1)</f>
        <v>5</v>
      </c>
      <c r="BF34" s="633"/>
      <c r="BG34" s="634" t="str">
        <f>IF('各会計、関係団体の財政状況及び健全化判断比率'!B31="","",'各会計、関係団体の財政状況及び健全化判断比率'!B31)</f>
        <v>島原市温泉給湯事業特別会計</v>
      </c>
      <c r="BH34" s="634"/>
      <c r="BI34" s="634"/>
      <c r="BJ34" s="634"/>
      <c r="BK34" s="634"/>
      <c r="BL34" s="634"/>
      <c r="BM34" s="634"/>
      <c r="BN34" s="634"/>
      <c r="BO34" s="634"/>
      <c r="BP34" s="634"/>
      <c r="BQ34" s="634"/>
      <c r="BR34" s="634"/>
      <c r="BS34" s="634"/>
      <c r="BT34" s="634"/>
      <c r="BU34" s="634"/>
      <c r="BV34" s="181"/>
      <c r="BW34" s="633">
        <f>IF(BY34="","",MAX(C34:D43,U34:V43,AM34:AN43,BE34:BF43)+1)</f>
        <v>6</v>
      </c>
      <c r="BX34" s="633"/>
      <c r="BY34" s="634" t="str">
        <f>IF('各会計、関係団体の財政状況及び健全化判断比率'!B68="","",'各会計、関係団体の財政状況及び健全化判断比率'!B68)</f>
        <v>長崎県市町村総合事務組合（一般会計）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16</v>
      </c>
      <c r="CP34" s="633"/>
      <c r="CQ34" s="634" t="str">
        <f>IF('各会計、関係団体の財政状況及び健全化判断比率'!BS7="","",'各会計、関係団体の財政状況及び健全化判断比率'!BS7)</f>
        <v>島原市土地開発公社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島原市後期高齢者医療特別会計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7</v>
      </c>
      <c r="BX35" s="633"/>
      <c r="BY35" s="634" t="str">
        <f>IF('各会計、関係団体の財政状況及び健全化判断比率'!B69="","",'各会計、関係団体の財政状況及び健全化判断比率'!B69)</f>
        <v>長崎県市町村総合事務組合（市町村会館管理事業特別会計）</v>
      </c>
      <c r="BZ35" s="634"/>
      <c r="CA35" s="634"/>
      <c r="CB35" s="634"/>
      <c r="CC35" s="634"/>
      <c r="CD35" s="634"/>
      <c r="CE35" s="634"/>
      <c r="CF35" s="634"/>
      <c r="CG35" s="634"/>
      <c r="CH35" s="634"/>
      <c r="CI35" s="634"/>
      <c r="CJ35" s="634"/>
      <c r="CK35" s="634"/>
      <c r="CL35" s="634"/>
      <c r="CM35" s="634"/>
      <c r="CN35" s="181"/>
      <c r="CO35" s="633">
        <f t="shared" ref="CO35:CO43" si="3">IF(CQ35="","",CO34+1)</f>
        <v>17</v>
      </c>
      <c r="CP35" s="633"/>
      <c r="CQ35" s="634" t="str">
        <f>IF('各会計、関係団体の財政状況及び健全化判断比率'!BS8="","",'各会計、関係団体の財政状況及び健全化判断比率'!BS8)</f>
        <v>島原市教育文化振興事業団</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t="str">
        <f t="shared" ref="U36:U43" si="4">IF(W36="","",U35+1)</f>
        <v/>
      </c>
      <c r="V36" s="633"/>
      <c r="W36" s="634"/>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8</v>
      </c>
      <c r="BX36" s="633"/>
      <c r="BY36" s="634" t="str">
        <f>IF('各会計、関係団体の財政状況及び健全化判断比率'!B70="","",'各会計、関係団体の財政状況及び健全化判断比率'!B70)</f>
        <v>長崎県市町村総合事務組合（市町村会館馬町別館管理事業特別会計）</v>
      </c>
      <c r="BZ36" s="634"/>
      <c r="CA36" s="634"/>
      <c r="CB36" s="634"/>
      <c r="CC36" s="634"/>
      <c r="CD36" s="634"/>
      <c r="CE36" s="634"/>
      <c r="CF36" s="634"/>
      <c r="CG36" s="634"/>
      <c r="CH36" s="634"/>
      <c r="CI36" s="634"/>
      <c r="CJ36" s="634"/>
      <c r="CK36" s="634"/>
      <c r="CL36" s="634"/>
      <c r="CM36" s="634"/>
      <c r="CN36" s="181"/>
      <c r="CO36" s="633">
        <f t="shared" si="3"/>
        <v>18</v>
      </c>
      <c r="CP36" s="633"/>
      <c r="CQ36" s="634" t="str">
        <f>IF('各会計、関係団体の財政状況及び健全化判断比率'!BS9="","",'各会計、関係団体の財政状況及び健全化判断比率'!BS9)</f>
        <v>島原観光ビューロー</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9</v>
      </c>
      <c r="BX37" s="633"/>
      <c r="BY37" s="634" t="str">
        <f>IF('各会計、関係団体の財政状況及び健全化判断比率'!B71="","",'各会計、関係団体の財政状況及び健全化判断比率'!B71)</f>
        <v>長崎県市町村総合事務組合（交通災害共済事業特別会計）</v>
      </c>
      <c r="BZ37" s="634"/>
      <c r="CA37" s="634"/>
      <c r="CB37" s="634"/>
      <c r="CC37" s="634"/>
      <c r="CD37" s="634"/>
      <c r="CE37" s="634"/>
      <c r="CF37" s="634"/>
      <c r="CG37" s="634"/>
      <c r="CH37" s="634"/>
      <c r="CI37" s="634"/>
      <c r="CJ37" s="634"/>
      <c r="CK37" s="634"/>
      <c r="CL37" s="634"/>
      <c r="CM37" s="634"/>
      <c r="CN37" s="181"/>
      <c r="CO37" s="633">
        <f t="shared" si="3"/>
        <v>19</v>
      </c>
      <c r="CP37" s="633"/>
      <c r="CQ37" s="634" t="str">
        <f>IF('各会計、関係団体の財政状況及び健全化判断比率'!BS10="","",'各会計、関係団体の財政状況及び健全化判断比率'!BS10)</f>
        <v>島原市学校給食会</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10</v>
      </c>
      <c r="BX38" s="633"/>
      <c r="BY38" s="634" t="str">
        <f>IF('各会計、関係団体の財政状況及び健全化判断比率'!B72="","",'各会計、関係団体の財政状況及び健全化判断比率'!B72)</f>
        <v>長崎県後期高齢者広域連合（普通会計）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11</v>
      </c>
      <c r="BX39" s="633"/>
      <c r="BY39" s="634" t="str">
        <f>IF('各会計、関係団体の財政状況及び健全化判断比率'!B73="","",'各会計、関係団体の財政状況及び健全化判断比率'!B73)</f>
        <v>長崎県後期高齢者広域連合（後期高齢者医療事業会計）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12</v>
      </c>
      <c r="BX40" s="633"/>
      <c r="BY40" s="634" t="str">
        <f>IF('各会計、関係団体の財政状況及び健全化判断比率'!B74="","",'各会計、関係団体の財政状況及び健全化判断比率'!B74)</f>
        <v>県央県南広域環境組合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13</v>
      </c>
      <c r="BX41" s="633"/>
      <c r="BY41" s="634" t="str">
        <f>IF('各会計、関係団体の財政状況及び健全化判断比率'!B75="","",'各会計、関係団体の財政状況及び健全化判断比率'!B75)</f>
        <v>島原地域広域市町村圏組合（一般会計）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14</v>
      </c>
      <c r="BX42" s="633"/>
      <c r="BY42" s="634" t="str">
        <f>IF('各会計、関係団体の財政状況及び健全化判断比率'!B76="","",'各会計、関係団体の財政状況及び健全化判断比率'!B76)</f>
        <v>島原地域広域市町村圏組合（介護保険事業特別会計）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15</v>
      </c>
      <c r="BX43" s="633"/>
      <c r="BY43" s="634" t="str">
        <f>IF('各会計、関係団体の財政状況及び健全化判断比率'!B77="","",'各会計、関係団体の財政状況及び健全化判断比率'!B77)</f>
        <v>長崎県病院企業団（島原病院分）</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209</v>
      </c>
      <c r="E46" s="636" t="s">
        <v>210</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211</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212</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213</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214</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215</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216</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217</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ohFuzEXPA+bIqaP6miDu8VHyTdltj4ovWEiYvdlWaCPDdJiB3Y+7LOqwqvU7ojYTy76xtCbUPzuK9gpx/MxBew==" saltValue="rZ/8Wo+bglWnT+CayonoZ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573</v>
      </c>
      <c r="G33" s="29" t="s">
        <v>574</v>
      </c>
      <c r="H33" s="29" t="s">
        <v>575</v>
      </c>
      <c r="I33" s="29" t="s">
        <v>576</v>
      </c>
      <c r="J33" s="30" t="s">
        <v>577</v>
      </c>
      <c r="K33" s="22"/>
      <c r="L33" s="22"/>
      <c r="M33" s="22"/>
      <c r="N33" s="22"/>
      <c r="O33" s="22"/>
      <c r="P33" s="22"/>
    </row>
    <row r="34" spans="1:16" ht="39" customHeight="1" x14ac:dyDescent="0.15">
      <c r="A34" s="22"/>
      <c r="B34" s="31"/>
      <c r="C34" s="1187" t="s">
        <v>579</v>
      </c>
      <c r="D34" s="1187"/>
      <c r="E34" s="1188"/>
      <c r="F34" s="32">
        <v>2.36</v>
      </c>
      <c r="G34" s="33">
        <v>2.84</v>
      </c>
      <c r="H34" s="33">
        <v>2.66</v>
      </c>
      <c r="I34" s="33">
        <v>3.7</v>
      </c>
      <c r="J34" s="34">
        <v>5.08</v>
      </c>
      <c r="K34" s="22"/>
      <c r="L34" s="22"/>
      <c r="M34" s="22"/>
      <c r="N34" s="22"/>
      <c r="O34" s="22"/>
      <c r="P34" s="22"/>
    </row>
    <row r="35" spans="1:16" ht="39" customHeight="1" x14ac:dyDescent="0.15">
      <c r="A35" s="22"/>
      <c r="B35" s="35"/>
      <c r="C35" s="1181" t="s">
        <v>580</v>
      </c>
      <c r="D35" s="1182"/>
      <c r="E35" s="1183"/>
      <c r="F35" s="36">
        <v>9.0399999999999991</v>
      </c>
      <c r="G35" s="37">
        <v>9.59</v>
      </c>
      <c r="H35" s="37">
        <v>6.65</v>
      </c>
      <c r="I35" s="37">
        <v>4.28</v>
      </c>
      <c r="J35" s="38">
        <v>4.37</v>
      </c>
      <c r="K35" s="22"/>
      <c r="L35" s="22"/>
      <c r="M35" s="22"/>
      <c r="N35" s="22"/>
      <c r="O35" s="22"/>
      <c r="P35" s="22"/>
    </row>
    <row r="36" spans="1:16" ht="39" customHeight="1" x14ac:dyDescent="0.15">
      <c r="A36" s="22"/>
      <c r="B36" s="35"/>
      <c r="C36" s="1181" t="s">
        <v>581</v>
      </c>
      <c r="D36" s="1182"/>
      <c r="E36" s="1183"/>
      <c r="F36" s="36">
        <v>0.16</v>
      </c>
      <c r="G36" s="37">
        <v>0.16</v>
      </c>
      <c r="H36" s="37">
        <v>0.6</v>
      </c>
      <c r="I36" s="37">
        <v>0.82</v>
      </c>
      <c r="J36" s="38">
        <v>1.47</v>
      </c>
      <c r="K36" s="22"/>
      <c r="L36" s="22"/>
      <c r="M36" s="22"/>
      <c r="N36" s="22"/>
      <c r="O36" s="22"/>
      <c r="P36" s="22"/>
    </row>
    <row r="37" spans="1:16" ht="39" customHeight="1" x14ac:dyDescent="0.15">
      <c r="A37" s="22"/>
      <c r="B37" s="35"/>
      <c r="C37" s="1181" t="s">
        <v>582</v>
      </c>
      <c r="D37" s="1182"/>
      <c r="E37" s="1183"/>
      <c r="F37" s="36">
        <v>0.08</v>
      </c>
      <c r="G37" s="37">
        <v>0.14000000000000001</v>
      </c>
      <c r="H37" s="37">
        <v>0.21</v>
      </c>
      <c r="I37" s="37">
        <v>0.27</v>
      </c>
      <c r="J37" s="38">
        <v>0.23</v>
      </c>
      <c r="K37" s="22"/>
      <c r="L37" s="22"/>
      <c r="M37" s="22"/>
      <c r="N37" s="22"/>
      <c r="O37" s="22"/>
      <c r="P37" s="22"/>
    </row>
    <row r="38" spans="1:16" ht="39" customHeight="1" x14ac:dyDescent="0.15">
      <c r="A38" s="22"/>
      <c r="B38" s="35"/>
      <c r="C38" s="1181" t="s">
        <v>583</v>
      </c>
      <c r="D38" s="1182"/>
      <c r="E38" s="1183"/>
      <c r="F38" s="36">
        <v>0.12</v>
      </c>
      <c r="G38" s="37">
        <v>0.1</v>
      </c>
      <c r="H38" s="37">
        <v>0.11</v>
      </c>
      <c r="I38" s="37">
        <v>0.1</v>
      </c>
      <c r="J38" s="38">
        <v>0.12</v>
      </c>
      <c r="K38" s="22"/>
      <c r="L38" s="22"/>
      <c r="M38" s="22"/>
      <c r="N38" s="22"/>
      <c r="O38" s="22"/>
      <c r="P38" s="22"/>
    </row>
    <row r="39" spans="1:16" ht="39" customHeight="1" x14ac:dyDescent="0.15">
      <c r="A39" s="22"/>
      <c r="B39" s="35"/>
      <c r="C39" s="1181"/>
      <c r="D39" s="1182"/>
      <c r="E39" s="1183"/>
      <c r="F39" s="36"/>
      <c r="G39" s="37"/>
      <c r="H39" s="37"/>
      <c r="I39" s="37"/>
      <c r="J39" s="38"/>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584</v>
      </c>
      <c r="D42" s="1182"/>
      <c r="E42" s="1183"/>
      <c r="F42" s="36" t="s">
        <v>531</v>
      </c>
      <c r="G42" s="37" t="s">
        <v>531</v>
      </c>
      <c r="H42" s="37" t="s">
        <v>531</v>
      </c>
      <c r="I42" s="37" t="s">
        <v>531</v>
      </c>
      <c r="J42" s="38" t="s">
        <v>531</v>
      </c>
      <c r="K42" s="22"/>
      <c r="L42" s="22"/>
      <c r="M42" s="22"/>
      <c r="N42" s="22"/>
      <c r="O42" s="22"/>
      <c r="P42" s="22"/>
    </row>
    <row r="43" spans="1:16" ht="39" customHeight="1" thickBot="1" x14ac:dyDescent="0.2">
      <c r="A43" s="22"/>
      <c r="B43" s="40"/>
      <c r="C43" s="1184" t="s">
        <v>585</v>
      </c>
      <c r="D43" s="1185"/>
      <c r="E43" s="1186"/>
      <c r="F43" s="41" t="s">
        <v>531</v>
      </c>
      <c r="G43" s="42" t="s">
        <v>531</v>
      </c>
      <c r="H43" s="42" t="s">
        <v>531</v>
      </c>
      <c r="I43" s="42" t="s">
        <v>531</v>
      </c>
      <c r="J43" s="43" t="s">
        <v>531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VXgJjWURmAR70Whjd6vHkUR1iyjNfAnIPBBs5VcUZQqa0JAd9BHnVvvFjHDxABTlyDCs6ALck71oAd3guXaQ==" saltValue="btfCgYxs1PfcBd/124/i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573</v>
      </c>
      <c r="L44" s="56" t="s">
        <v>574</v>
      </c>
      <c r="M44" s="56" t="s">
        <v>575</v>
      </c>
      <c r="N44" s="56" t="s">
        <v>576</v>
      </c>
      <c r="O44" s="57" t="s">
        <v>577</v>
      </c>
      <c r="P44" s="48"/>
      <c r="Q44" s="48"/>
      <c r="R44" s="48"/>
      <c r="S44" s="48"/>
      <c r="T44" s="48"/>
      <c r="U44" s="48"/>
    </row>
    <row r="45" spans="1:21" ht="30.75" customHeight="1" x14ac:dyDescent="0.15">
      <c r="A45" s="48"/>
      <c r="B45" s="1189" t="s">
        <v>10</v>
      </c>
      <c r="C45" s="1190"/>
      <c r="D45" s="58"/>
      <c r="E45" s="1195" t="s">
        <v>11</v>
      </c>
      <c r="F45" s="1195"/>
      <c r="G45" s="1195"/>
      <c r="H45" s="1195"/>
      <c r="I45" s="1195"/>
      <c r="J45" s="1196"/>
      <c r="K45" s="59">
        <v>1955</v>
      </c>
      <c r="L45" s="60">
        <v>1863</v>
      </c>
      <c r="M45" s="60">
        <v>1773</v>
      </c>
      <c r="N45" s="60">
        <v>2035</v>
      </c>
      <c r="O45" s="61">
        <v>2529</v>
      </c>
      <c r="P45" s="48"/>
      <c r="Q45" s="48"/>
      <c r="R45" s="48"/>
      <c r="S45" s="48"/>
      <c r="T45" s="48"/>
      <c r="U45" s="48"/>
    </row>
    <row r="46" spans="1:21" ht="30.75" customHeight="1" x14ac:dyDescent="0.15">
      <c r="A46" s="48"/>
      <c r="B46" s="1191"/>
      <c r="C46" s="1192"/>
      <c r="D46" s="62"/>
      <c r="E46" s="1197" t="s">
        <v>12</v>
      </c>
      <c r="F46" s="1197"/>
      <c r="G46" s="1197"/>
      <c r="H46" s="1197"/>
      <c r="I46" s="1197"/>
      <c r="J46" s="1198"/>
      <c r="K46" s="63" t="s">
        <v>531</v>
      </c>
      <c r="L46" s="64" t="s">
        <v>531</v>
      </c>
      <c r="M46" s="64" t="s">
        <v>531</v>
      </c>
      <c r="N46" s="64" t="s">
        <v>531</v>
      </c>
      <c r="O46" s="65" t="s">
        <v>531</v>
      </c>
      <c r="P46" s="48"/>
      <c r="Q46" s="48"/>
      <c r="R46" s="48"/>
      <c r="S46" s="48"/>
      <c r="T46" s="48"/>
      <c r="U46" s="48"/>
    </row>
    <row r="47" spans="1:21" ht="30.75" customHeight="1" x14ac:dyDescent="0.15">
      <c r="A47" s="48"/>
      <c r="B47" s="1191"/>
      <c r="C47" s="1192"/>
      <c r="D47" s="62"/>
      <c r="E47" s="1197" t="s">
        <v>13</v>
      </c>
      <c r="F47" s="1197"/>
      <c r="G47" s="1197"/>
      <c r="H47" s="1197"/>
      <c r="I47" s="1197"/>
      <c r="J47" s="1198"/>
      <c r="K47" s="63" t="s">
        <v>531</v>
      </c>
      <c r="L47" s="64" t="s">
        <v>531</v>
      </c>
      <c r="M47" s="64" t="s">
        <v>531</v>
      </c>
      <c r="N47" s="64" t="s">
        <v>531</v>
      </c>
      <c r="O47" s="65" t="s">
        <v>531</v>
      </c>
      <c r="P47" s="48"/>
      <c r="Q47" s="48"/>
      <c r="R47" s="48"/>
      <c r="S47" s="48"/>
      <c r="T47" s="48"/>
      <c r="U47" s="48"/>
    </row>
    <row r="48" spans="1:21" ht="30.75" customHeight="1" x14ac:dyDescent="0.15">
      <c r="A48" s="48"/>
      <c r="B48" s="1191"/>
      <c r="C48" s="1192"/>
      <c r="D48" s="62"/>
      <c r="E48" s="1197" t="s">
        <v>14</v>
      </c>
      <c r="F48" s="1197"/>
      <c r="G48" s="1197"/>
      <c r="H48" s="1197"/>
      <c r="I48" s="1197"/>
      <c r="J48" s="1198"/>
      <c r="K48" s="63">
        <v>64</v>
      </c>
      <c r="L48" s="64">
        <v>71</v>
      </c>
      <c r="M48" s="64">
        <v>71</v>
      </c>
      <c r="N48" s="64">
        <v>73</v>
      </c>
      <c r="O48" s="65">
        <v>94</v>
      </c>
      <c r="P48" s="48"/>
      <c r="Q48" s="48"/>
      <c r="R48" s="48"/>
      <c r="S48" s="48"/>
      <c r="T48" s="48"/>
      <c r="U48" s="48"/>
    </row>
    <row r="49" spans="1:21" ht="30.75" customHeight="1" x14ac:dyDescent="0.15">
      <c r="A49" s="48"/>
      <c r="B49" s="1191"/>
      <c r="C49" s="1192"/>
      <c r="D49" s="62"/>
      <c r="E49" s="1197" t="s">
        <v>15</v>
      </c>
      <c r="F49" s="1197"/>
      <c r="G49" s="1197"/>
      <c r="H49" s="1197"/>
      <c r="I49" s="1197"/>
      <c r="J49" s="1198"/>
      <c r="K49" s="63">
        <v>222</v>
      </c>
      <c r="L49" s="64">
        <v>111</v>
      </c>
      <c r="M49" s="64">
        <v>50</v>
      </c>
      <c r="N49" s="64">
        <v>84</v>
      </c>
      <c r="O49" s="65">
        <v>103</v>
      </c>
      <c r="P49" s="48"/>
      <c r="Q49" s="48"/>
      <c r="R49" s="48"/>
      <c r="S49" s="48"/>
      <c r="T49" s="48"/>
      <c r="U49" s="48"/>
    </row>
    <row r="50" spans="1:21" ht="30.75" customHeight="1" x14ac:dyDescent="0.15">
      <c r="A50" s="48"/>
      <c r="B50" s="1191"/>
      <c r="C50" s="1192"/>
      <c r="D50" s="62"/>
      <c r="E50" s="1197" t="s">
        <v>16</v>
      </c>
      <c r="F50" s="1197"/>
      <c r="G50" s="1197"/>
      <c r="H50" s="1197"/>
      <c r="I50" s="1197"/>
      <c r="J50" s="1198"/>
      <c r="K50" s="63">
        <v>3</v>
      </c>
      <c r="L50" s="64">
        <v>4</v>
      </c>
      <c r="M50" s="64">
        <v>3</v>
      </c>
      <c r="N50" s="64">
        <v>0</v>
      </c>
      <c r="O50" s="65">
        <v>0</v>
      </c>
      <c r="P50" s="48"/>
      <c r="Q50" s="48"/>
      <c r="R50" s="48"/>
      <c r="S50" s="48"/>
      <c r="T50" s="48"/>
      <c r="U50" s="48"/>
    </row>
    <row r="51" spans="1:21" ht="30.75" customHeight="1" x14ac:dyDescent="0.15">
      <c r="A51" s="48"/>
      <c r="B51" s="1193"/>
      <c r="C51" s="1194"/>
      <c r="D51" s="66"/>
      <c r="E51" s="1197" t="s">
        <v>17</v>
      </c>
      <c r="F51" s="1197"/>
      <c r="G51" s="1197"/>
      <c r="H51" s="1197"/>
      <c r="I51" s="1197"/>
      <c r="J51" s="1198"/>
      <c r="K51" s="63">
        <v>0</v>
      </c>
      <c r="L51" s="64">
        <v>0</v>
      </c>
      <c r="M51" s="64">
        <v>0</v>
      </c>
      <c r="N51" s="64">
        <v>0</v>
      </c>
      <c r="O51" s="65">
        <v>0</v>
      </c>
      <c r="P51" s="48"/>
      <c r="Q51" s="48"/>
      <c r="R51" s="48"/>
      <c r="S51" s="48"/>
      <c r="T51" s="48"/>
      <c r="U51" s="48"/>
    </row>
    <row r="52" spans="1:21" ht="30.75" customHeight="1" x14ac:dyDescent="0.15">
      <c r="A52" s="48"/>
      <c r="B52" s="1199" t="s">
        <v>18</v>
      </c>
      <c r="C52" s="1200"/>
      <c r="D52" s="66"/>
      <c r="E52" s="1197" t="s">
        <v>19</v>
      </c>
      <c r="F52" s="1197"/>
      <c r="G52" s="1197"/>
      <c r="H52" s="1197"/>
      <c r="I52" s="1197"/>
      <c r="J52" s="1198"/>
      <c r="K52" s="63">
        <v>1867</v>
      </c>
      <c r="L52" s="64">
        <v>1785</v>
      </c>
      <c r="M52" s="64">
        <v>1602</v>
      </c>
      <c r="N52" s="64">
        <v>1721</v>
      </c>
      <c r="O52" s="65">
        <v>2099</v>
      </c>
      <c r="P52" s="48"/>
      <c r="Q52" s="48"/>
      <c r="R52" s="48"/>
      <c r="S52" s="48"/>
      <c r="T52" s="48"/>
      <c r="U52" s="48"/>
    </row>
    <row r="53" spans="1:21" ht="30.75" customHeight="1" thickBot="1" x14ac:dyDescent="0.2">
      <c r="A53" s="48"/>
      <c r="B53" s="1201" t="s">
        <v>20</v>
      </c>
      <c r="C53" s="1202"/>
      <c r="D53" s="67"/>
      <c r="E53" s="1203" t="s">
        <v>21</v>
      </c>
      <c r="F53" s="1203"/>
      <c r="G53" s="1203"/>
      <c r="H53" s="1203"/>
      <c r="I53" s="1203"/>
      <c r="J53" s="1204"/>
      <c r="K53" s="68">
        <v>377</v>
      </c>
      <c r="L53" s="69">
        <v>264</v>
      </c>
      <c r="M53" s="69">
        <v>295</v>
      </c>
      <c r="N53" s="69">
        <v>471</v>
      </c>
      <c r="O53" s="70">
        <v>627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586</v>
      </c>
      <c r="P56" s="48"/>
      <c r="Q56" s="48"/>
      <c r="R56" s="48"/>
      <c r="S56" s="48"/>
      <c r="T56" s="48"/>
      <c r="U56" s="48"/>
    </row>
    <row r="57" spans="1:21" ht="31.5" customHeight="1" thickBot="1" x14ac:dyDescent="0.2">
      <c r="A57" s="48"/>
      <c r="B57" s="76"/>
      <c r="C57" s="77"/>
      <c r="D57" s="77"/>
      <c r="E57" s="78"/>
      <c r="F57" s="78"/>
      <c r="G57" s="78"/>
      <c r="H57" s="78"/>
      <c r="I57" s="78"/>
      <c r="J57" s="79" t="s">
        <v>2</v>
      </c>
      <c r="K57" s="80" t="s">
        <v>587</v>
      </c>
      <c r="L57" s="81" t="s">
        <v>588</v>
      </c>
      <c r="M57" s="81" t="s">
        <v>589</v>
      </c>
      <c r="N57" s="81" t="s">
        <v>590</v>
      </c>
      <c r="O57" s="82" t="s">
        <v>591</v>
      </c>
      <c r="P57" s="48"/>
      <c r="Q57" s="48"/>
      <c r="R57" s="48"/>
      <c r="S57" s="48"/>
      <c r="T57" s="48"/>
      <c r="U57" s="48"/>
    </row>
    <row r="58" spans="1:21" ht="31.5" customHeight="1" x14ac:dyDescent="0.15">
      <c r="B58" s="1205" t="s">
        <v>25</v>
      </c>
      <c r="C58" s="1206"/>
      <c r="D58" s="1211" t="s">
        <v>26</v>
      </c>
      <c r="E58" s="1212"/>
      <c r="F58" s="1212"/>
      <c r="G58" s="1212"/>
      <c r="H58" s="1212"/>
      <c r="I58" s="1212"/>
      <c r="J58" s="1213"/>
      <c r="K58" s="83"/>
      <c r="L58" s="84"/>
      <c r="M58" s="84"/>
      <c r="N58" s="84"/>
      <c r="O58" s="85"/>
    </row>
    <row r="59" spans="1:21" ht="31.5" customHeight="1" x14ac:dyDescent="0.15">
      <c r="B59" s="1207"/>
      <c r="C59" s="1208"/>
      <c r="D59" s="1214" t="s">
        <v>27</v>
      </c>
      <c r="E59" s="1215"/>
      <c r="F59" s="1215"/>
      <c r="G59" s="1215"/>
      <c r="H59" s="1215"/>
      <c r="I59" s="1215"/>
      <c r="J59" s="1216"/>
      <c r="K59" s="86"/>
      <c r="L59" s="87"/>
      <c r="M59" s="87"/>
      <c r="N59" s="87"/>
      <c r="O59" s="88"/>
    </row>
    <row r="60" spans="1:21" ht="31.5" customHeight="1" thickBot="1" x14ac:dyDescent="0.2">
      <c r="B60" s="1209"/>
      <c r="C60" s="1210"/>
      <c r="D60" s="1217" t="s">
        <v>28</v>
      </c>
      <c r="E60" s="1218"/>
      <c r="F60" s="1218"/>
      <c r="G60" s="1218"/>
      <c r="H60" s="1218"/>
      <c r="I60" s="1218"/>
      <c r="J60" s="1219"/>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XQHlgSFC1fCY1bDCLXVQwfOCMD4lNfvkKemo1/vOJg+2liLgT0JRzioAlP5Y39lEFWcPBD1D+XkRgQtyHa8Jg==" saltValue="cTJqODgf0Z6MO4xP4Xkcr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573</v>
      </c>
      <c r="J40" s="103" t="s">
        <v>574</v>
      </c>
      <c r="K40" s="103" t="s">
        <v>575</v>
      </c>
      <c r="L40" s="103" t="s">
        <v>576</v>
      </c>
      <c r="M40" s="104" t="s">
        <v>577</v>
      </c>
    </row>
    <row r="41" spans="2:13" ht="27.75" customHeight="1" x14ac:dyDescent="0.15">
      <c r="B41" s="1220" t="s">
        <v>31</v>
      </c>
      <c r="C41" s="1221"/>
      <c r="D41" s="105"/>
      <c r="E41" s="1226" t="s">
        <v>32</v>
      </c>
      <c r="F41" s="1226"/>
      <c r="G41" s="1226"/>
      <c r="H41" s="1227"/>
      <c r="I41" s="355">
        <v>21429</v>
      </c>
      <c r="J41" s="356">
        <v>23401</v>
      </c>
      <c r="K41" s="356">
        <v>23805</v>
      </c>
      <c r="L41" s="356">
        <v>23746</v>
      </c>
      <c r="M41" s="357">
        <v>22740</v>
      </c>
    </row>
    <row r="42" spans="2:13" ht="27.75" customHeight="1" x14ac:dyDescent="0.15">
      <c r="B42" s="1222"/>
      <c r="C42" s="1223"/>
      <c r="D42" s="106"/>
      <c r="E42" s="1228" t="s">
        <v>33</v>
      </c>
      <c r="F42" s="1228"/>
      <c r="G42" s="1228"/>
      <c r="H42" s="1229"/>
      <c r="I42" s="358" t="s">
        <v>531</v>
      </c>
      <c r="J42" s="359" t="s">
        <v>531</v>
      </c>
      <c r="K42" s="359" t="s">
        <v>531</v>
      </c>
      <c r="L42" s="359" t="s">
        <v>531</v>
      </c>
      <c r="M42" s="360" t="s">
        <v>531</v>
      </c>
    </row>
    <row r="43" spans="2:13" ht="27.75" customHeight="1" x14ac:dyDescent="0.15">
      <c r="B43" s="1222"/>
      <c r="C43" s="1223"/>
      <c r="D43" s="106"/>
      <c r="E43" s="1228" t="s">
        <v>34</v>
      </c>
      <c r="F43" s="1228"/>
      <c r="G43" s="1228"/>
      <c r="H43" s="1229"/>
      <c r="I43" s="358">
        <v>874</v>
      </c>
      <c r="J43" s="359">
        <v>1047</v>
      </c>
      <c r="K43" s="359">
        <v>1131</v>
      </c>
      <c r="L43" s="359">
        <v>1259</v>
      </c>
      <c r="M43" s="360">
        <v>1411</v>
      </c>
    </row>
    <row r="44" spans="2:13" ht="27.75" customHeight="1" x14ac:dyDescent="0.15">
      <c r="B44" s="1222"/>
      <c r="C44" s="1223"/>
      <c r="D44" s="106"/>
      <c r="E44" s="1228" t="s">
        <v>35</v>
      </c>
      <c r="F44" s="1228"/>
      <c r="G44" s="1228"/>
      <c r="H44" s="1229"/>
      <c r="I44" s="358">
        <v>152</v>
      </c>
      <c r="J44" s="359">
        <v>142</v>
      </c>
      <c r="K44" s="359">
        <v>138</v>
      </c>
      <c r="L44" s="359">
        <v>177</v>
      </c>
      <c r="M44" s="360">
        <v>134</v>
      </c>
    </row>
    <row r="45" spans="2:13" ht="27.75" customHeight="1" x14ac:dyDescent="0.15">
      <c r="B45" s="1222"/>
      <c r="C45" s="1223"/>
      <c r="D45" s="106"/>
      <c r="E45" s="1228" t="s">
        <v>36</v>
      </c>
      <c r="F45" s="1228"/>
      <c r="G45" s="1228"/>
      <c r="H45" s="1229"/>
      <c r="I45" s="358">
        <v>2155</v>
      </c>
      <c r="J45" s="359">
        <v>2035</v>
      </c>
      <c r="K45" s="359">
        <v>2137</v>
      </c>
      <c r="L45" s="359">
        <v>2107</v>
      </c>
      <c r="M45" s="360">
        <v>2170</v>
      </c>
    </row>
    <row r="46" spans="2:13" ht="27.75" customHeight="1" x14ac:dyDescent="0.15">
      <c r="B46" s="1222"/>
      <c r="C46" s="1223"/>
      <c r="D46" s="107"/>
      <c r="E46" s="1228" t="s">
        <v>37</v>
      </c>
      <c r="F46" s="1228"/>
      <c r="G46" s="1228"/>
      <c r="H46" s="1229"/>
      <c r="I46" s="358" t="s">
        <v>531</v>
      </c>
      <c r="J46" s="359" t="s">
        <v>531</v>
      </c>
      <c r="K46" s="359" t="s">
        <v>531</v>
      </c>
      <c r="L46" s="359" t="s">
        <v>531</v>
      </c>
      <c r="M46" s="360" t="s">
        <v>531</v>
      </c>
    </row>
    <row r="47" spans="2:13" ht="27.75" customHeight="1" x14ac:dyDescent="0.15">
      <c r="B47" s="1222"/>
      <c r="C47" s="1223"/>
      <c r="D47" s="108"/>
      <c r="E47" s="1230" t="s">
        <v>38</v>
      </c>
      <c r="F47" s="1231"/>
      <c r="G47" s="1231"/>
      <c r="H47" s="1232"/>
      <c r="I47" s="358" t="s">
        <v>531</v>
      </c>
      <c r="J47" s="359" t="s">
        <v>531</v>
      </c>
      <c r="K47" s="359" t="s">
        <v>531</v>
      </c>
      <c r="L47" s="359" t="s">
        <v>531</v>
      </c>
      <c r="M47" s="360" t="s">
        <v>531</v>
      </c>
    </row>
    <row r="48" spans="2:13" ht="27.75" customHeight="1" x14ac:dyDescent="0.15">
      <c r="B48" s="1222"/>
      <c r="C48" s="1223"/>
      <c r="D48" s="106"/>
      <c r="E48" s="1228" t="s">
        <v>39</v>
      </c>
      <c r="F48" s="1228"/>
      <c r="G48" s="1228"/>
      <c r="H48" s="1229"/>
      <c r="I48" s="358" t="s">
        <v>531</v>
      </c>
      <c r="J48" s="359" t="s">
        <v>531</v>
      </c>
      <c r="K48" s="359" t="s">
        <v>531</v>
      </c>
      <c r="L48" s="359" t="s">
        <v>531</v>
      </c>
      <c r="M48" s="360" t="s">
        <v>531</v>
      </c>
    </row>
    <row r="49" spans="2:13" ht="27.75" customHeight="1" x14ac:dyDescent="0.15">
      <c r="B49" s="1224"/>
      <c r="C49" s="1225"/>
      <c r="D49" s="106"/>
      <c r="E49" s="1228" t="s">
        <v>40</v>
      </c>
      <c r="F49" s="1228"/>
      <c r="G49" s="1228"/>
      <c r="H49" s="1229"/>
      <c r="I49" s="358" t="s">
        <v>531</v>
      </c>
      <c r="J49" s="359" t="s">
        <v>531</v>
      </c>
      <c r="K49" s="359" t="s">
        <v>531</v>
      </c>
      <c r="L49" s="359" t="s">
        <v>531</v>
      </c>
      <c r="M49" s="360" t="s">
        <v>531</v>
      </c>
    </row>
    <row r="50" spans="2:13" ht="27.75" customHeight="1" x14ac:dyDescent="0.15">
      <c r="B50" s="1233" t="s">
        <v>41</v>
      </c>
      <c r="C50" s="1234"/>
      <c r="D50" s="109"/>
      <c r="E50" s="1228" t="s">
        <v>42</v>
      </c>
      <c r="F50" s="1228"/>
      <c r="G50" s="1228"/>
      <c r="H50" s="1229"/>
      <c r="I50" s="358">
        <v>6502</v>
      </c>
      <c r="J50" s="359">
        <v>6143</v>
      </c>
      <c r="K50" s="359">
        <v>6406</v>
      </c>
      <c r="L50" s="359">
        <v>7139</v>
      </c>
      <c r="M50" s="360">
        <v>7496</v>
      </c>
    </row>
    <row r="51" spans="2:13" ht="27.75" customHeight="1" x14ac:dyDescent="0.15">
      <c r="B51" s="1222"/>
      <c r="C51" s="1223"/>
      <c r="D51" s="106"/>
      <c r="E51" s="1228" t="s">
        <v>43</v>
      </c>
      <c r="F51" s="1228"/>
      <c r="G51" s="1228"/>
      <c r="H51" s="1229"/>
      <c r="I51" s="358">
        <v>2561</v>
      </c>
      <c r="J51" s="359">
        <v>2399</v>
      </c>
      <c r="K51" s="359">
        <v>2401</v>
      </c>
      <c r="L51" s="359">
        <v>2224</v>
      </c>
      <c r="M51" s="360">
        <v>2033</v>
      </c>
    </row>
    <row r="52" spans="2:13" ht="27.75" customHeight="1" x14ac:dyDescent="0.15">
      <c r="B52" s="1224"/>
      <c r="C52" s="1225"/>
      <c r="D52" s="106"/>
      <c r="E52" s="1228" t="s">
        <v>44</v>
      </c>
      <c r="F52" s="1228"/>
      <c r="G52" s="1228"/>
      <c r="H52" s="1229"/>
      <c r="I52" s="358">
        <v>16622</v>
      </c>
      <c r="J52" s="359">
        <v>17623</v>
      </c>
      <c r="K52" s="359">
        <v>18633</v>
      </c>
      <c r="L52" s="359">
        <v>18948</v>
      </c>
      <c r="M52" s="360">
        <v>18236</v>
      </c>
    </row>
    <row r="53" spans="2:13" ht="27.75" customHeight="1" thickBot="1" x14ac:dyDescent="0.2">
      <c r="B53" s="1235" t="s">
        <v>45</v>
      </c>
      <c r="C53" s="1236"/>
      <c r="D53" s="110"/>
      <c r="E53" s="1237" t="s">
        <v>46</v>
      </c>
      <c r="F53" s="1237"/>
      <c r="G53" s="1237"/>
      <c r="H53" s="1238"/>
      <c r="I53" s="361">
        <v>-1074</v>
      </c>
      <c r="J53" s="362">
        <v>461</v>
      </c>
      <c r="K53" s="362">
        <v>-228</v>
      </c>
      <c r="L53" s="362">
        <v>-1021</v>
      </c>
      <c r="M53" s="363">
        <v>-1309</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QLeE5YQL+XOglHOd/uZKNbisc2rSkZYDBNqtIJDjQCD94JthYHdymsnhsm9TmWbu5Com799VjxMuEBelLZPlEA==" saltValue="ufTiEh01bzpQe84zXJS/I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575</v>
      </c>
      <c r="G54" s="119" t="s">
        <v>576</v>
      </c>
      <c r="H54" s="120" t="s">
        <v>577</v>
      </c>
    </row>
    <row r="55" spans="2:8" ht="52.5" customHeight="1" x14ac:dyDescent="0.15">
      <c r="B55" s="121"/>
      <c r="C55" s="1247" t="s">
        <v>49</v>
      </c>
      <c r="D55" s="1247"/>
      <c r="E55" s="1248"/>
      <c r="F55" s="122">
        <v>713</v>
      </c>
      <c r="G55" s="122">
        <v>867</v>
      </c>
      <c r="H55" s="123">
        <v>1027</v>
      </c>
    </row>
    <row r="56" spans="2:8" ht="52.5" customHeight="1" x14ac:dyDescent="0.15">
      <c r="B56" s="124"/>
      <c r="C56" s="1249" t="s">
        <v>50</v>
      </c>
      <c r="D56" s="1249"/>
      <c r="E56" s="1250"/>
      <c r="F56" s="125">
        <v>806</v>
      </c>
      <c r="G56" s="125">
        <v>968</v>
      </c>
      <c r="H56" s="126">
        <v>980</v>
      </c>
    </row>
    <row r="57" spans="2:8" ht="53.25" customHeight="1" x14ac:dyDescent="0.15">
      <c r="B57" s="124"/>
      <c r="C57" s="1251" t="s">
        <v>51</v>
      </c>
      <c r="D57" s="1251"/>
      <c r="E57" s="1252"/>
      <c r="F57" s="127">
        <v>4660</v>
      </c>
      <c r="G57" s="127">
        <v>5080</v>
      </c>
      <c r="H57" s="128">
        <v>5210</v>
      </c>
    </row>
    <row r="58" spans="2:8" ht="45.75" customHeight="1" x14ac:dyDescent="0.15">
      <c r="B58" s="129"/>
      <c r="C58" s="1239" t="s">
        <v>607</v>
      </c>
      <c r="D58" s="1240"/>
      <c r="E58" s="1241"/>
      <c r="F58" s="130">
        <v>963</v>
      </c>
      <c r="G58" s="130">
        <v>1702</v>
      </c>
      <c r="H58" s="131">
        <v>1858</v>
      </c>
    </row>
    <row r="59" spans="2:8" ht="45.75" customHeight="1" x14ac:dyDescent="0.15">
      <c r="B59" s="129"/>
      <c r="C59" s="1239" t="s">
        <v>608</v>
      </c>
      <c r="D59" s="1240"/>
      <c r="E59" s="1241"/>
      <c r="F59" s="130">
        <v>710</v>
      </c>
      <c r="G59" s="130">
        <v>718</v>
      </c>
      <c r="H59" s="131">
        <v>739</v>
      </c>
    </row>
    <row r="60" spans="2:8" ht="45.75" customHeight="1" x14ac:dyDescent="0.15">
      <c r="B60" s="129"/>
      <c r="C60" s="1239" t="s">
        <v>609</v>
      </c>
      <c r="D60" s="1240"/>
      <c r="E60" s="1241"/>
      <c r="F60" s="130">
        <v>692</v>
      </c>
      <c r="G60" s="130">
        <v>702</v>
      </c>
      <c r="H60" s="131">
        <v>711</v>
      </c>
    </row>
    <row r="61" spans="2:8" ht="45.75" customHeight="1" x14ac:dyDescent="0.15">
      <c r="B61" s="129"/>
      <c r="C61" s="1239" t="s">
        <v>610</v>
      </c>
      <c r="D61" s="1240"/>
      <c r="E61" s="1241"/>
      <c r="F61" s="130">
        <v>668</v>
      </c>
      <c r="G61" s="130">
        <v>676</v>
      </c>
      <c r="H61" s="131">
        <v>684</v>
      </c>
    </row>
    <row r="62" spans="2:8" ht="45.75" customHeight="1" thickBot="1" x14ac:dyDescent="0.2">
      <c r="B62" s="132"/>
      <c r="C62" s="1242" t="s">
        <v>611</v>
      </c>
      <c r="D62" s="1243"/>
      <c r="E62" s="1244"/>
      <c r="F62" s="133">
        <v>533</v>
      </c>
      <c r="G62" s="133">
        <v>540</v>
      </c>
      <c r="H62" s="134">
        <v>497</v>
      </c>
    </row>
    <row r="63" spans="2:8" ht="52.5" customHeight="1" thickBot="1" x14ac:dyDescent="0.2">
      <c r="B63" s="135"/>
      <c r="C63" s="1245" t="s">
        <v>52</v>
      </c>
      <c r="D63" s="1245"/>
      <c r="E63" s="1246"/>
      <c r="F63" s="136">
        <v>6179</v>
      </c>
      <c r="G63" s="136">
        <v>6916</v>
      </c>
      <c r="H63" s="137">
        <v>7218</v>
      </c>
    </row>
    <row r="64" spans="2:8" x14ac:dyDescent="0.15"/>
  </sheetData>
  <sheetProtection algorithmName="SHA-512" hashValue="gWprBc1o/XA+KiwQZez/nnM1lH0Uk/g8ph2bVoQdARtxP98giwUhXsdHStWCR1iVTxlchOXlGZAnNZ9I3kwsYg==" saltValue="nMBChhCAI5an0kXNKffV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66260-2F8F-492F-A468-2A6704076A0A}">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612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613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614</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615</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573</v>
      </c>
      <c r="BQ50" s="1258"/>
      <c r="BR50" s="1258"/>
      <c r="BS50" s="1258"/>
      <c r="BT50" s="1258"/>
      <c r="BU50" s="1258"/>
      <c r="BV50" s="1258"/>
      <c r="BW50" s="1258"/>
      <c r="BX50" s="1258" t="s">
        <v>574</v>
      </c>
      <c r="BY50" s="1258"/>
      <c r="BZ50" s="1258"/>
      <c r="CA50" s="1258"/>
      <c r="CB50" s="1258"/>
      <c r="CC50" s="1258"/>
      <c r="CD50" s="1258"/>
      <c r="CE50" s="1258"/>
      <c r="CF50" s="1258" t="s">
        <v>575</v>
      </c>
      <c r="CG50" s="1258"/>
      <c r="CH50" s="1258"/>
      <c r="CI50" s="1258"/>
      <c r="CJ50" s="1258"/>
      <c r="CK50" s="1258"/>
      <c r="CL50" s="1258"/>
      <c r="CM50" s="1258"/>
      <c r="CN50" s="1258" t="s">
        <v>576</v>
      </c>
      <c r="CO50" s="1258"/>
      <c r="CP50" s="1258"/>
      <c r="CQ50" s="1258"/>
      <c r="CR50" s="1258"/>
      <c r="CS50" s="1258"/>
      <c r="CT50" s="1258"/>
      <c r="CU50" s="1258"/>
      <c r="CV50" s="1258" t="s">
        <v>577</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616</v>
      </c>
      <c r="AO51" s="1256"/>
      <c r="AP51" s="1256"/>
      <c r="AQ51" s="1256"/>
      <c r="AR51" s="1256"/>
      <c r="AS51" s="1256"/>
      <c r="AT51" s="1256"/>
      <c r="AU51" s="1256"/>
      <c r="AV51" s="1256"/>
      <c r="AW51" s="1256"/>
      <c r="AX51" s="1256"/>
      <c r="AY51" s="1256"/>
      <c r="AZ51" s="1256"/>
      <c r="BA51" s="1256"/>
      <c r="BB51" s="1256" t="s">
        <v>617</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v>4.5999999999999996</v>
      </c>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618</v>
      </c>
      <c r="BC53" s="1256"/>
      <c r="BD53" s="1256"/>
      <c r="BE53" s="1256"/>
      <c r="BF53" s="1256"/>
      <c r="BG53" s="1256"/>
      <c r="BH53" s="1256"/>
      <c r="BI53" s="1256"/>
      <c r="BJ53" s="1256"/>
      <c r="BK53" s="1256"/>
      <c r="BL53" s="1256"/>
      <c r="BM53" s="1256"/>
      <c r="BN53" s="1256"/>
      <c r="BO53" s="1256"/>
      <c r="BP53" s="1253">
        <v>61.9</v>
      </c>
      <c r="BQ53" s="1253"/>
      <c r="BR53" s="1253"/>
      <c r="BS53" s="1253"/>
      <c r="BT53" s="1253"/>
      <c r="BU53" s="1253"/>
      <c r="BV53" s="1253"/>
      <c r="BW53" s="1253"/>
      <c r="BX53" s="1253">
        <v>60</v>
      </c>
      <c r="BY53" s="1253"/>
      <c r="BZ53" s="1253"/>
      <c r="CA53" s="1253"/>
      <c r="CB53" s="1253"/>
      <c r="CC53" s="1253"/>
      <c r="CD53" s="1253"/>
      <c r="CE53" s="1253"/>
      <c r="CF53" s="1253">
        <v>60.9</v>
      </c>
      <c r="CG53" s="1253"/>
      <c r="CH53" s="1253"/>
      <c r="CI53" s="1253"/>
      <c r="CJ53" s="1253"/>
      <c r="CK53" s="1253"/>
      <c r="CL53" s="1253"/>
      <c r="CM53" s="1253"/>
      <c r="CN53" s="1253">
        <v>62</v>
      </c>
      <c r="CO53" s="1253"/>
      <c r="CP53" s="1253"/>
      <c r="CQ53" s="1253"/>
      <c r="CR53" s="1253"/>
      <c r="CS53" s="1253"/>
      <c r="CT53" s="1253"/>
      <c r="CU53" s="1253"/>
      <c r="CV53" s="1253">
        <v>62.9</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619</v>
      </c>
      <c r="AO55" s="1258"/>
      <c r="AP55" s="1258"/>
      <c r="AQ55" s="1258"/>
      <c r="AR55" s="1258"/>
      <c r="AS55" s="1258"/>
      <c r="AT55" s="1258"/>
      <c r="AU55" s="1258"/>
      <c r="AV55" s="1258"/>
      <c r="AW55" s="1258"/>
      <c r="AX55" s="1258"/>
      <c r="AY55" s="1258"/>
      <c r="AZ55" s="1258"/>
      <c r="BA55" s="1258"/>
      <c r="BB55" s="1256" t="s">
        <v>617</v>
      </c>
      <c r="BC55" s="1256"/>
      <c r="BD55" s="1256"/>
      <c r="BE55" s="1256"/>
      <c r="BF55" s="1256"/>
      <c r="BG55" s="1256"/>
      <c r="BH55" s="1256"/>
      <c r="BI55" s="1256"/>
      <c r="BJ55" s="1256"/>
      <c r="BK55" s="1256"/>
      <c r="BL55" s="1256"/>
      <c r="BM55" s="1256"/>
      <c r="BN55" s="1256"/>
      <c r="BO55" s="1256"/>
      <c r="BP55" s="1253">
        <v>48</v>
      </c>
      <c r="BQ55" s="1253"/>
      <c r="BR55" s="1253"/>
      <c r="BS55" s="1253"/>
      <c r="BT55" s="1253"/>
      <c r="BU55" s="1253"/>
      <c r="BV55" s="1253"/>
      <c r="BW55" s="1253"/>
      <c r="BX55" s="1253">
        <v>49.1</v>
      </c>
      <c r="BY55" s="1253"/>
      <c r="BZ55" s="1253"/>
      <c r="CA55" s="1253"/>
      <c r="CB55" s="1253"/>
      <c r="CC55" s="1253"/>
      <c r="CD55" s="1253"/>
      <c r="CE55" s="1253"/>
      <c r="CF55" s="1253">
        <v>41.5</v>
      </c>
      <c r="CG55" s="1253"/>
      <c r="CH55" s="1253"/>
      <c r="CI55" s="1253"/>
      <c r="CJ55" s="1253"/>
      <c r="CK55" s="1253"/>
      <c r="CL55" s="1253"/>
      <c r="CM55" s="1253"/>
      <c r="CN55" s="1253">
        <v>25.2</v>
      </c>
      <c r="CO55" s="1253"/>
      <c r="CP55" s="1253"/>
      <c r="CQ55" s="1253"/>
      <c r="CR55" s="1253"/>
      <c r="CS55" s="1253"/>
      <c r="CT55" s="1253"/>
      <c r="CU55" s="1253"/>
      <c r="CV55" s="1253">
        <v>15.7</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618</v>
      </c>
      <c r="BC57" s="1256"/>
      <c r="BD57" s="1256"/>
      <c r="BE57" s="1256"/>
      <c r="BF57" s="1256"/>
      <c r="BG57" s="1256"/>
      <c r="BH57" s="1256"/>
      <c r="BI57" s="1256"/>
      <c r="BJ57" s="1256"/>
      <c r="BK57" s="1256"/>
      <c r="BL57" s="1256"/>
      <c r="BM57" s="1256"/>
      <c r="BN57" s="1256"/>
      <c r="BO57" s="1256"/>
      <c r="BP57" s="1253">
        <v>60.8</v>
      </c>
      <c r="BQ57" s="1253"/>
      <c r="BR57" s="1253"/>
      <c r="BS57" s="1253"/>
      <c r="BT57" s="1253"/>
      <c r="BU57" s="1253"/>
      <c r="BV57" s="1253"/>
      <c r="BW57" s="1253"/>
      <c r="BX57" s="1253">
        <v>61</v>
      </c>
      <c r="BY57" s="1253"/>
      <c r="BZ57" s="1253"/>
      <c r="CA57" s="1253"/>
      <c r="CB57" s="1253"/>
      <c r="CC57" s="1253"/>
      <c r="CD57" s="1253"/>
      <c r="CE57" s="1253"/>
      <c r="CF57" s="1253">
        <v>61.7</v>
      </c>
      <c r="CG57" s="1253"/>
      <c r="CH57" s="1253"/>
      <c r="CI57" s="1253"/>
      <c r="CJ57" s="1253"/>
      <c r="CK57" s="1253"/>
      <c r="CL57" s="1253"/>
      <c r="CM57" s="1253"/>
      <c r="CN57" s="1253">
        <v>62.5</v>
      </c>
      <c r="CO57" s="1253"/>
      <c r="CP57" s="1253"/>
      <c r="CQ57" s="1253"/>
      <c r="CR57" s="1253"/>
      <c r="CS57" s="1253"/>
      <c r="CT57" s="1253"/>
      <c r="CU57" s="1253"/>
      <c r="CV57" s="1253">
        <v>65</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620</v>
      </c>
    </row>
    <row r="64" spans="1:109" x14ac:dyDescent="0.15">
      <c r="B64" s="372"/>
      <c r="G64" s="379"/>
      <c r="I64" s="392"/>
      <c r="J64" s="392"/>
      <c r="K64" s="392"/>
      <c r="L64" s="392"/>
      <c r="M64" s="392"/>
      <c r="N64" s="393"/>
      <c r="AM64" s="379"/>
      <c r="AN64" s="379" t="s">
        <v>613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621</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615</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573</v>
      </c>
      <c r="BQ72" s="1258"/>
      <c r="BR72" s="1258"/>
      <c r="BS72" s="1258"/>
      <c r="BT72" s="1258"/>
      <c r="BU72" s="1258"/>
      <c r="BV72" s="1258"/>
      <c r="BW72" s="1258"/>
      <c r="BX72" s="1258" t="s">
        <v>574</v>
      </c>
      <c r="BY72" s="1258"/>
      <c r="BZ72" s="1258"/>
      <c r="CA72" s="1258"/>
      <c r="CB72" s="1258"/>
      <c r="CC72" s="1258"/>
      <c r="CD72" s="1258"/>
      <c r="CE72" s="1258"/>
      <c r="CF72" s="1258" t="s">
        <v>575</v>
      </c>
      <c r="CG72" s="1258"/>
      <c r="CH72" s="1258"/>
      <c r="CI72" s="1258"/>
      <c r="CJ72" s="1258"/>
      <c r="CK72" s="1258"/>
      <c r="CL72" s="1258"/>
      <c r="CM72" s="1258"/>
      <c r="CN72" s="1258" t="s">
        <v>576</v>
      </c>
      <c r="CO72" s="1258"/>
      <c r="CP72" s="1258"/>
      <c r="CQ72" s="1258"/>
      <c r="CR72" s="1258"/>
      <c r="CS72" s="1258"/>
      <c r="CT72" s="1258"/>
      <c r="CU72" s="1258"/>
      <c r="CV72" s="1258" t="s">
        <v>577</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616</v>
      </c>
      <c r="AO73" s="1256"/>
      <c r="AP73" s="1256"/>
      <c r="AQ73" s="1256"/>
      <c r="AR73" s="1256"/>
      <c r="AS73" s="1256"/>
      <c r="AT73" s="1256"/>
      <c r="AU73" s="1256"/>
      <c r="AV73" s="1256"/>
      <c r="AW73" s="1256"/>
      <c r="AX73" s="1256"/>
      <c r="AY73" s="1256"/>
      <c r="AZ73" s="1256"/>
      <c r="BA73" s="1256"/>
      <c r="BB73" s="1256" t="s">
        <v>617</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v>4.5999999999999996</v>
      </c>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622</v>
      </c>
      <c r="BC75" s="1256"/>
      <c r="BD75" s="1256"/>
      <c r="BE75" s="1256"/>
      <c r="BF75" s="1256"/>
      <c r="BG75" s="1256"/>
      <c r="BH75" s="1256"/>
      <c r="BI75" s="1256"/>
      <c r="BJ75" s="1256"/>
      <c r="BK75" s="1256"/>
      <c r="BL75" s="1256"/>
      <c r="BM75" s="1256"/>
      <c r="BN75" s="1256"/>
      <c r="BO75" s="1256"/>
      <c r="BP75" s="1253">
        <v>4</v>
      </c>
      <c r="BQ75" s="1253"/>
      <c r="BR75" s="1253"/>
      <c r="BS75" s="1253"/>
      <c r="BT75" s="1253"/>
      <c r="BU75" s="1253"/>
      <c r="BV75" s="1253"/>
      <c r="BW75" s="1253"/>
      <c r="BX75" s="1253">
        <v>3.3</v>
      </c>
      <c r="BY75" s="1253"/>
      <c r="BZ75" s="1253"/>
      <c r="CA75" s="1253"/>
      <c r="CB75" s="1253"/>
      <c r="CC75" s="1253"/>
      <c r="CD75" s="1253"/>
      <c r="CE75" s="1253"/>
      <c r="CF75" s="1253">
        <v>3.1</v>
      </c>
      <c r="CG75" s="1253"/>
      <c r="CH75" s="1253"/>
      <c r="CI75" s="1253"/>
      <c r="CJ75" s="1253"/>
      <c r="CK75" s="1253"/>
      <c r="CL75" s="1253"/>
      <c r="CM75" s="1253"/>
      <c r="CN75" s="1253">
        <v>3.3</v>
      </c>
      <c r="CO75" s="1253"/>
      <c r="CP75" s="1253"/>
      <c r="CQ75" s="1253"/>
      <c r="CR75" s="1253"/>
      <c r="CS75" s="1253"/>
      <c r="CT75" s="1253"/>
      <c r="CU75" s="1253"/>
      <c r="CV75" s="1253">
        <v>4.5</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619</v>
      </c>
      <c r="AO77" s="1258"/>
      <c r="AP77" s="1258"/>
      <c r="AQ77" s="1258"/>
      <c r="AR77" s="1258"/>
      <c r="AS77" s="1258"/>
      <c r="AT77" s="1258"/>
      <c r="AU77" s="1258"/>
      <c r="AV77" s="1258"/>
      <c r="AW77" s="1258"/>
      <c r="AX77" s="1258"/>
      <c r="AY77" s="1258"/>
      <c r="AZ77" s="1258"/>
      <c r="BA77" s="1258"/>
      <c r="BB77" s="1256" t="s">
        <v>617</v>
      </c>
      <c r="BC77" s="1256"/>
      <c r="BD77" s="1256"/>
      <c r="BE77" s="1256"/>
      <c r="BF77" s="1256"/>
      <c r="BG77" s="1256"/>
      <c r="BH77" s="1256"/>
      <c r="BI77" s="1256"/>
      <c r="BJ77" s="1256"/>
      <c r="BK77" s="1256"/>
      <c r="BL77" s="1256"/>
      <c r="BM77" s="1256"/>
      <c r="BN77" s="1256"/>
      <c r="BO77" s="1256"/>
      <c r="BP77" s="1253">
        <v>48</v>
      </c>
      <c r="BQ77" s="1253"/>
      <c r="BR77" s="1253"/>
      <c r="BS77" s="1253"/>
      <c r="BT77" s="1253"/>
      <c r="BU77" s="1253"/>
      <c r="BV77" s="1253"/>
      <c r="BW77" s="1253"/>
      <c r="BX77" s="1253">
        <v>49.1</v>
      </c>
      <c r="BY77" s="1253"/>
      <c r="BZ77" s="1253"/>
      <c r="CA77" s="1253"/>
      <c r="CB77" s="1253"/>
      <c r="CC77" s="1253"/>
      <c r="CD77" s="1253"/>
      <c r="CE77" s="1253"/>
      <c r="CF77" s="1253">
        <v>41.5</v>
      </c>
      <c r="CG77" s="1253"/>
      <c r="CH77" s="1253"/>
      <c r="CI77" s="1253"/>
      <c r="CJ77" s="1253"/>
      <c r="CK77" s="1253"/>
      <c r="CL77" s="1253"/>
      <c r="CM77" s="1253"/>
      <c r="CN77" s="1253">
        <v>25.2</v>
      </c>
      <c r="CO77" s="1253"/>
      <c r="CP77" s="1253"/>
      <c r="CQ77" s="1253"/>
      <c r="CR77" s="1253"/>
      <c r="CS77" s="1253"/>
      <c r="CT77" s="1253"/>
      <c r="CU77" s="1253"/>
      <c r="CV77" s="1253">
        <v>15.7</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622</v>
      </c>
      <c r="BC79" s="1256"/>
      <c r="BD79" s="1256"/>
      <c r="BE79" s="1256"/>
      <c r="BF79" s="1256"/>
      <c r="BG79" s="1256"/>
      <c r="BH79" s="1256"/>
      <c r="BI79" s="1256"/>
      <c r="BJ79" s="1256"/>
      <c r="BK79" s="1256"/>
      <c r="BL79" s="1256"/>
      <c r="BM79" s="1256"/>
      <c r="BN79" s="1256"/>
      <c r="BO79" s="1256"/>
      <c r="BP79" s="1253">
        <v>9.6</v>
      </c>
      <c r="BQ79" s="1253"/>
      <c r="BR79" s="1253"/>
      <c r="BS79" s="1253"/>
      <c r="BT79" s="1253"/>
      <c r="BU79" s="1253"/>
      <c r="BV79" s="1253"/>
      <c r="BW79" s="1253"/>
      <c r="BX79" s="1253">
        <v>9.5</v>
      </c>
      <c r="BY79" s="1253"/>
      <c r="BZ79" s="1253"/>
      <c r="CA79" s="1253"/>
      <c r="CB79" s="1253"/>
      <c r="CC79" s="1253"/>
      <c r="CD79" s="1253"/>
      <c r="CE79" s="1253"/>
      <c r="CF79" s="1253">
        <v>9.1999999999999993</v>
      </c>
      <c r="CG79" s="1253"/>
      <c r="CH79" s="1253"/>
      <c r="CI79" s="1253"/>
      <c r="CJ79" s="1253"/>
      <c r="CK79" s="1253"/>
      <c r="CL79" s="1253"/>
      <c r="CM79" s="1253"/>
      <c r="CN79" s="1253">
        <v>8.9</v>
      </c>
      <c r="CO79" s="1253"/>
      <c r="CP79" s="1253"/>
      <c r="CQ79" s="1253"/>
      <c r="CR79" s="1253"/>
      <c r="CS79" s="1253"/>
      <c r="CT79" s="1253"/>
      <c r="CU79" s="1253"/>
      <c r="CV79" s="1253">
        <v>8.9</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yzZUccr1pMkg6PmtunwNaXDX1c3jy/4/K0g1kiaqR7X4HlrgirrvgxeJnMfk3v3fZ9FoSS1PJMyUridUAVmktg==" saltValue="zYsHl9E6s1/A6qbDa3PZa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78160-251C-4212-9EC4-E009C7E87B05}">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520</v>
      </c>
    </row>
  </sheetData>
  <sheetProtection algorithmName="SHA-512" hashValue="8B8ADHsoTB/5iQcSX83Y966EzwF4s4fr+cEymysc5kdheU9S1GkOiMZmbBK1ovYPT0rZrkJZVgxKY92KFQKWUQ==" saltValue="5n34zDLBdRxF312qn8tBC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B8FB7F-5083-420D-B7B0-17EC6C8AAD2D}">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520</v>
      </c>
    </row>
  </sheetData>
  <sheetProtection algorithmName="SHA-512" hashValue="dxXmQhdVEY/gM4bzgmc8cVnmYOErfjzcDScwmJWCxxUq9VH6j2Nk/mh8c6QjiqVktP3Rqx46HkDa1YhCDN51dA==" saltValue="IiW4NLG9ifg3tqEcDQuiI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570</v>
      </c>
      <c r="G2" s="151"/>
      <c r="H2" s="152"/>
    </row>
    <row r="3" spans="1:8" x14ac:dyDescent="0.15">
      <c r="A3" s="148" t="s">
        <v>563</v>
      </c>
      <c r="B3" s="153"/>
      <c r="C3" s="154"/>
      <c r="D3" s="155">
        <v>44384</v>
      </c>
      <c r="E3" s="156"/>
      <c r="F3" s="157">
        <v>85173</v>
      </c>
      <c r="G3" s="158"/>
      <c r="H3" s="159"/>
    </row>
    <row r="4" spans="1:8" x14ac:dyDescent="0.15">
      <c r="A4" s="160"/>
      <c r="B4" s="161"/>
      <c r="C4" s="162"/>
      <c r="D4" s="163">
        <v>12106</v>
      </c>
      <c r="E4" s="164"/>
      <c r="F4" s="165">
        <v>43913</v>
      </c>
      <c r="G4" s="166"/>
      <c r="H4" s="167"/>
    </row>
    <row r="5" spans="1:8" x14ac:dyDescent="0.15">
      <c r="A5" s="148" t="s">
        <v>565</v>
      </c>
      <c r="B5" s="153"/>
      <c r="C5" s="154"/>
      <c r="D5" s="155">
        <v>41537</v>
      </c>
      <c r="E5" s="156"/>
      <c r="F5" s="157">
        <v>94081</v>
      </c>
      <c r="G5" s="158"/>
      <c r="H5" s="159"/>
    </row>
    <row r="6" spans="1:8" x14ac:dyDescent="0.15">
      <c r="A6" s="160"/>
      <c r="B6" s="161"/>
      <c r="C6" s="162"/>
      <c r="D6" s="163">
        <v>15480</v>
      </c>
      <c r="E6" s="164"/>
      <c r="F6" s="165">
        <v>48949</v>
      </c>
      <c r="G6" s="166"/>
      <c r="H6" s="167"/>
    </row>
    <row r="7" spans="1:8" x14ac:dyDescent="0.15">
      <c r="A7" s="148" t="s">
        <v>566</v>
      </c>
      <c r="B7" s="153"/>
      <c r="C7" s="154"/>
      <c r="D7" s="155">
        <v>63941</v>
      </c>
      <c r="E7" s="156"/>
      <c r="F7" s="157">
        <v>92632</v>
      </c>
      <c r="G7" s="158"/>
      <c r="H7" s="159"/>
    </row>
    <row r="8" spans="1:8" x14ac:dyDescent="0.15">
      <c r="A8" s="160"/>
      <c r="B8" s="161"/>
      <c r="C8" s="162"/>
      <c r="D8" s="163">
        <v>17961</v>
      </c>
      <c r="E8" s="164"/>
      <c r="F8" s="165">
        <v>47978</v>
      </c>
      <c r="G8" s="166"/>
      <c r="H8" s="167"/>
    </row>
    <row r="9" spans="1:8" x14ac:dyDescent="0.15">
      <c r="A9" s="148" t="s">
        <v>567</v>
      </c>
      <c r="B9" s="153"/>
      <c r="C9" s="154"/>
      <c r="D9" s="155">
        <v>54213</v>
      </c>
      <c r="E9" s="156"/>
      <c r="F9" s="157">
        <v>96469</v>
      </c>
      <c r="G9" s="158"/>
      <c r="H9" s="159"/>
    </row>
    <row r="10" spans="1:8" x14ac:dyDescent="0.15">
      <c r="A10" s="160"/>
      <c r="B10" s="161"/>
      <c r="C10" s="162"/>
      <c r="D10" s="163">
        <v>17988</v>
      </c>
      <c r="E10" s="164"/>
      <c r="F10" s="165">
        <v>49775</v>
      </c>
      <c r="G10" s="166"/>
      <c r="H10" s="167"/>
    </row>
    <row r="11" spans="1:8" x14ac:dyDescent="0.15">
      <c r="A11" s="148" t="s">
        <v>568</v>
      </c>
      <c r="B11" s="153"/>
      <c r="C11" s="154"/>
      <c r="D11" s="155">
        <v>68081</v>
      </c>
      <c r="E11" s="156"/>
      <c r="F11" s="157">
        <v>85743</v>
      </c>
      <c r="G11" s="158"/>
      <c r="H11" s="159"/>
    </row>
    <row r="12" spans="1:8" x14ac:dyDescent="0.15">
      <c r="A12" s="160"/>
      <c r="B12" s="161"/>
      <c r="C12" s="168"/>
      <c r="D12" s="163">
        <v>16289</v>
      </c>
      <c r="E12" s="164"/>
      <c r="F12" s="165">
        <v>45231</v>
      </c>
      <c r="G12" s="166"/>
      <c r="H12" s="167"/>
    </row>
    <row r="13" spans="1:8" x14ac:dyDescent="0.15">
      <c r="A13" s="148"/>
      <c r="B13" s="153"/>
      <c r="C13" s="169"/>
      <c r="D13" s="170">
        <v>54431</v>
      </c>
      <c r="E13" s="171"/>
      <c r="F13" s="172">
        <v>90820</v>
      </c>
      <c r="G13" s="173"/>
      <c r="H13" s="159"/>
    </row>
    <row r="14" spans="1:8" x14ac:dyDescent="0.15">
      <c r="A14" s="160"/>
      <c r="B14" s="161"/>
      <c r="C14" s="162"/>
      <c r="D14" s="163">
        <v>15965</v>
      </c>
      <c r="E14" s="164"/>
      <c r="F14" s="165">
        <v>47169</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2.37</v>
      </c>
      <c r="C19" s="174">
        <f>ROUND(VALUE(SUBSTITUTE(実質収支比率等に係る経年分析!G$48,"▲","-")),2)</f>
        <v>2.85</v>
      </c>
      <c r="D19" s="174">
        <f>ROUND(VALUE(SUBSTITUTE(実質収支比率等に係る経年分析!H$48,"▲","-")),2)</f>
        <v>2.66</v>
      </c>
      <c r="E19" s="174">
        <f>ROUND(VALUE(SUBSTITUTE(実質収支比率等に係る経年分析!I$48,"▲","-")),2)</f>
        <v>3.7</v>
      </c>
      <c r="F19" s="174">
        <f>ROUND(VALUE(SUBSTITUTE(実質収支比率等に係る経年分析!J$48,"▲","-")),2)</f>
        <v>5.08</v>
      </c>
    </row>
    <row r="20" spans="1:11" x14ac:dyDescent="0.15">
      <c r="A20" s="174" t="s">
        <v>56</v>
      </c>
      <c r="B20" s="174">
        <f>ROUND(VALUE(SUBSTITUTE(実質収支比率等に係る経年分析!F$47,"▲","-")),2)</f>
        <v>5.84</v>
      </c>
      <c r="C20" s="174">
        <f>ROUND(VALUE(SUBSTITUTE(実質収支比率等に係る経年分析!G$47,"▲","-")),2)</f>
        <v>6.31</v>
      </c>
      <c r="D20" s="174">
        <f>ROUND(VALUE(SUBSTITUTE(実質収支比率等に係る経年分析!H$47,"▲","-")),2)</f>
        <v>6.29</v>
      </c>
      <c r="E20" s="174">
        <f>ROUND(VALUE(SUBSTITUTE(実質収支比率等に係る経年分析!I$47,"▲","-")),2)</f>
        <v>7.27</v>
      </c>
      <c r="F20" s="174">
        <f>ROUND(VALUE(SUBSTITUTE(実質収支比率等に係る経年分析!J$47,"▲","-")),2)</f>
        <v>8.56</v>
      </c>
    </row>
    <row r="21" spans="1:11" x14ac:dyDescent="0.15">
      <c r="A21" s="174" t="s">
        <v>57</v>
      </c>
      <c r="B21" s="174">
        <f>IF(ISNUMBER(VALUE(SUBSTITUTE(実質収支比率等に係る経年分析!F$49,"▲","-"))),ROUND(VALUE(SUBSTITUTE(実質収支比率等に係る経年分析!F$49,"▲","-")),2),NA())</f>
        <v>0.36</v>
      </c>
      <c r="C21" s="174">
        <f>IF(ISNUMBER(VALUE(SUBSTITUTE(実質収支比率等に係る経年分析!G$49,"▲","-"))),ROUND(VALUE(SUBSTITUTE(実質収支比率等に係る経年分析!G$49,"▲","-")),2),NA())</f>
        <v>0.92</v>
      </c>
      <c r="D21" s="174">
        <f>IF(ISNUMBER(VALUE(SUBSTITUTE(実質収支比率等に係る経年分析!H$49,"▲","-"))),ROUND(VALUE(SUBSTITUTE(実質収支比率等に係る経年分析!H$49,"▲","-")),2),NA())</f>
        <v>-0.22</v>
      </c>
      <c r="E21" s="174">
        <f>IF(ISNUMBER(VALUE(SUBSTITUTE(実質収支比率等に係る経年分析!I$49,"▲","-"))),ROUND(VALUE(SUBSTITUTE(実質収支比率等に係る経年分析!I$49,"▲","-")),2),NA())</f>
        <v>2.4700000000000002</v>
      </c>
      <c r="F21" s="174">
        <f>IF(ISNUMBER(VALUE(SUBSTITUTE(実質収支比率等に係る経年分析!J$49,"▲","-"))),ROUND(VALUE(SUBSTITUTE(実質収支比率等に係る経年分析!J$49,"▲","-")),2),NA())</f>
        <v>3.39</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島原市後期高齢者医療特別会計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0.12</v>
      </c>
    </row>
    <row r="33" spans="1:16" x14ac:dyDescent="0.15">
      <c r="A33" s="175" t="str">
        <f>IF(連結実質赤字比率に係る赤字・黒字の構成分析!C$37="",NA(),連結実質赤字比率に係る赤字・黒字の構成分析!C$37)</f>
        <v>島原市温泉給湯事業特別会計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0.14000000000000001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0.23</v>
      </c>
    </row>
    <row r="34" spans="1:16" x14ac:dyDescent="0.15">
      <c r="A34" s="175" t="str">
        <f>IF(連結実質赤字比率に係る赤字・黒字の構成分析!C$36="",NA(),連結実質赤字比率に係る赤字・黒字の構成分析!C$36)</f>
        <v>島原市国民健康保険事業特別会計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0.16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1.47</v>
      </c>
    </row>
    <row r="35" spans="1:16" x14ac:dyDescent="0.15">
      <c r="A35" s="175" t="str">
        <f>IF(連結実質赤字比率に係る赤字・黒字の構成分析!C$35="",NA(),連結実質赤字比率に係る赤字・黒字の構成分析!C$35)</f>
        <v>島原市水道事業会計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9.0399999999999991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9.59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6.65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4.28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4.37</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2.36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2.84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2.66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5.08</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1867</v>
      </c>
      <c r="E42" s="176"/>
      <c r="F42" s="176"/>
      <c r="G42" s="176">
        <f>'実質公債費比率（分子）の構造'!L$52</f>
        <v>1785</v>
      </c>
      <c r="H42" s="176"/>
      <c r="I42" s="176"/>
      <c r="J42" s="176">
        <f>'実質公債費比率（分子）の構造'!M$52</f>
        <v>1602</v>
      </c>
      <c r="K42" s="176"/>
      <c r="L42" s="176"/>
      <c r="M42" s="176">
        <f>'実質公債費比率（分子）の構造'!N$52</f>
        <v>1721</v>
      </c>
      <c r="N42" s="176"/>
      <c r="O42" s="176"/>
      <c r="P42" s="176">
        <f>'実質公債費比率（分子）の構造'!O$52</f>
        <v>2099</v>
      </c>
    </row>
    <row r="43" spans="1:16" x14ac:dyDescent="0.15">
      <c r="A43" s="176" t="s">
        <v>65</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66</v>
      </c>
      <c r="B44" s="176">
        <f>'実質公債費比率（分子）の構造'!K$50</f>
        <v>3</v>
      </c>
      <c r="C44" s="176"/>
      <c r="D44" s="176"/>
      <c r="E44" s="176">
        <f>'実質公債費比率（分子）の構造'!L$50</f>
        <v>4</v>
      </c>
      <c r="F44" s="176"/>
      <c r="G44" s="176"/>
      <c r="H44" s="176">
        <f>'実質公債費比率（分子）の構造'!M$50</f>
        <v>3</v>
      </c>
      <c r="I44" s="176"/>
      <c r="J44" s="176"/>
      <c r="K44" s="176">
        <f>'実質公債費比率（分子）の構造'!N$50</f>
        <v>0</v>
      </c>
      <c r="L44" s="176"/>
      <c r="M44" s="176"/>
      <c r="N44" s="176">
        <f>'実質公債費比率（分子）の構造'!O$50</f>
        <v>0</v>
      </c>
      <c r="O44" s="176"/>
      <c r="P44" s="176"/>
    </row>
    <row r="45" spans="1:16" x14ac:dyDescent="0.15">
      <c r="A45" s="176" t="s">
        <v>67</v>
      </c>
      <c r="B45" s="176">
        <f>'実質公債費比率（分子）の構造'!K$49</f>
        <v>222</v>
      </c>
      <c r="C45" s="176"/>
      <c r="D45" s="176"/>
      <c r="E45" s="176">
        <f>'実質公債費比率（分子）の構造'!L$49</f>
        <v>111</v>
      </c>
      <c r="F45" s="176"/>
      <c r="G45" s="176"/>
      <c r="H45" s="176">
        <f>'実質公債費比率（分子）の構造'!M$49</f>
        <v>50</v>
      </c>
      <c r="I45" s="176"/>
      <c r="J45" s="176"/>
      <c r="K45" s="176">
        <f>'実質公債費比率（分子）の構造'!N$49</f>
        <v>84</v>
      </c>
      <c r="L45" s="176"/>
      <c r="M45" s="176"/>
      <c r="N45" s="176">
        <f>'実質公債費比率（分子）の構造'!O$49</f>
        <v>103</v>
      </c>
      <c r="O45" s="176"/>
      <c r="P45" s="176"/>
    </row>
    <row r="46" spans="1:16" x14ac:dyDescent="0.15">
      <c r="A46" s="176" t="s">
        <v>68</v>
      </c>
      <c r="B46" s="176">
        <f>'実質公債費比率（分子）の構造'!K$48</f>
        <v>64</v>
      </c>
      <c r="C46" s="176"/>
      <c r="D46" s="176"/>
      <c r="E46" s="176">
        <f>'実質公債費比率（分子）の構造'!L$48</f>
        <v>71</v>
      </c>
      <c r="F46" s="176"/>
      <c r="G46" s="176"/>
      <c r="H46" s="176">
        <f>'実質公債費比率（分子）の構造'!M$48</f>
        <v>71</v>
      </c>
      <c r="I46" s="176"/>
      <c r="J46" s="176"/>
      <c r="K46" s="176">
        <f>'実質公債費比率（分子）の構造'!N$48</f>
        <v>73</v>
      </c>
      <c r="L46" s="176"/>
      <c r="M46" s="176"/>
      <c r="N46" s="176">
        <f>'実質公債費比率（分子）の構造'!O$48</f>
        <v>94</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1955</v>
      </c>
      <c r="C49" s="176"/>
      <c r="D49" s="176"/>
      <c r="E49" s="176">
        <f>'実質公債費比率（分子）の構造'!L$45</f>
        <v>1863</v>
      </c>
      <c r="F49" s="176"/>
      <c r="G49" s="176"/>
      <c r="H49" s="176">
        <f>'実質公債費比率（分子）の構造'!M$45</f>
        <v>1773</v>
      </c>
      <c r="I49" s="176"/>
      <c r="J49" s="176"/>
      <c r="K49" s="176">
        <f>'実質公債費比率（分子）の構造'!N$45</f>
        <v>2035</v>
      </c>
      <c r="L49" s="176"/>
      <c r="M49" s="176"/>
      <c r="N49" s="176">
        <f>'実質公債費比率（分子）の構造'!O$45</f>
        <v>2529</v>
      </c>
      <c r="O49" s="176"/>
      <c r="P49" s="176"/>
    </row>
    <row r="50" spans="1:16" x14ac:dyDescent="0.15">
      <c r="A50" s="176" t="s">
        <v>72</v>
      </c>
      <c r="B50" s="176" t="e">
        <f>NA()</f>
        <v>#N/A</v>
      </c>
      <c r="C50" s="176">
        <f>IF(ISNUMBER('実質公債費比率（分子）の構造'!K$53),'実質公債費比率（分子）の構造'!K$53,NA())</f>
        <v>377</v>
      </c>
      <c r="D50" s="176" t="e">
        <f>NA()</f>
        <v>#N/A</v>
      </c>
      <c r="E50" s="176" t="e">
        <f>NA()</f>
        <v>#N/A</v>
      </c>
      <c r="F50" s="176">
        <f>IF(ISNUMBER('実質公債費比率（分子）の構造'!L$53),'実質公債費比率（分子）の構造'!L$53,NA())</f>
        <v>264</v>
      </c>
      <c r="G50" s="176" t="e">
        <f>NA()</f>
        <v>#N/A</v>
      </c>
      <c r="H50" s="176" t="e">
        <f>NA()</f>
        <v>#N/A</v>
      </c>
      <c r="I50" s="176">
        <f>IF(ISNUMBER('実質公債費比率（分子）の構造'!M$53),'実質公債費比率（分子）の構造'!M$53,NA())</f>
        <v>295</v>
      </c>
      <c r="J50" s="176" t="e">
        <f>NA()</f>
        <v>#N/A</v>
      </c>
      <c r="K50" s="176" t="e">
        <f>NA()</f>
        <v>#N/A</v>
      </c>
      <c r="L50" s="176">
        <f>IF(ISNUMBER('実質公債費比率（分子）の構造'!N$53),'実質公債費比率（分子）の構造'!N$53,NA())</f>
        <v>471</v>
      </c>
      <c r="M50" s="176" t="e">
        <f>NA()</f>
        <v>#N/A</v>
      </c>
      <c r="N50" s="176" t="e">
        <f>NA()</f>
        <v>#N/A</v>
      </c>
      <c r="O50" s="176">
        <f>IF(ISNUMBER('実質公債費比率（分子）の構造'!O$53),'実質公債費比率（分子）の構造'!O$53,NA())</f>
        <v>627</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16622</v>
      </c>
      <c r="E56" s="175"/>
      <c r="F56" s="175"/>
      <c r="G56" s="175">
        <f>'将来負担比率（分子）の構造'!J$52</f>
        <v>17623</v>
      </c>
      <c r="H56" s="175"/>
      <c r="I56" s="175"/>
      <c r="J56" s="175">
        <f>'将来負担比率（分子）の構造'!K$52</f>
        <v>18633</v>
      </c>
      <c r="K56" s="175"/>
      <c r="L56" s="175"/>
      <c r="M56" s="175">
        <f>'将来負担比率（分子）の構造'!L$52</f>
        <v>18948</v>
      </c>
      <c r="N56" s="175"/>
      <c r="O56" s="175"/>
      <c r="P56" s="175">
        <f>'将来負担比率（分子）の構造'!M$52</f>
        <v>18236</v>
      </c>
    </row>
    <row r="57" spans="1:16" x14ac:dyDescent="0.15">
      <c r="A57" s="175" t="s">
        <v>43</v>
      </c>
      <c r="B57" s="175"/>
      <c r="C57" s="175"/>
      <c r="D57" s="175">
        <f>'将来負担比率（分子）の構造'!I$51</f>
        <v>2561</v>
      </c>
      <c r="E57" s="175"/>
      <c r="F57" s="175"/>
      <c r="G57" s="175">
        <f>'将来負担比率（分子）の構造'!J$51</f>
        <v>2399</v>
      </c>
      <c r="H57" s="175"/>
      <c r="I57" s="175"/>
      <c r="J57" s="175">
        <f>'将来負担比率（分子）の構造'!K$51</f>
        <v>2401</v>
      </c>
      <c r="K57" s="175"/>
      <c r="L57" s="175"/>
      <c r="M57" s="175">
        <f>'将来負担比率（分子）の構造'!L$51</f>
        <v>2224</v>
      </c>
      <c r="N57" s="175"/>
      <c r="O57" s="175"/>
      <c r="P57" s="175">
        <f>'将来負担比率（分子）の構造'!M$51</f>
        <v>2033</v>
      </c>
    </row>
    <row r="58" spans="1:16" x14ac:dyDescent="0.15">
      <c r="A58" s="175" t="s">
        <v>42</v>
      </c>
      <c r="B58" s="175"/>
      <c r="C58" s="175"/>
      <c r="D58" s="175">
        <f>'将来負担比率（分子）の構造'!I$50</f>
        <v>6502</v>
      </c>
      <c r="E58" s="175"/>
      <c r="F58" s="175"/>
      <c r="G58" s="175">
        <f>'将来負担比率（分子）の構造'!J$50</f>
        <v>6143</v>
      </c>
      <c r="H58" s="175"/>
      <c r="I58" s="175"/>
      <c r="J58" s="175">
        <f>'将来負担比率（分子）の構造'!K$50</f>
        <v>6406</v>
      </c>
      <c r="K58" s="175"/>
      <c r="L58" s="175"/>
      <c r="M58" s="175">
        <f>'将来負担比率（分子）の構造'!L$50</f>
        <v>7139</v>
      </c>
      <c r="N58" s="175"/>
      <c r="O58" s="175"/>
      <c r="P58" s="175">
        <f>'将来負担比率（分子）の構造'!M$50</f>
        <v>7496</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2155</v>
      </c>
      <c r="C62" s="175"/>
      <c r="D62" s="175"/>
      <c r="E62" s="175">
        <f>'将来負担比率（分子）の構造'!J$45</f>
        <v>2035</v>
      </c>
      <c r="F62" s="175"/>
      <c r="G62" s="175"/>
      <c r="H62" s="175">
        <f>'将来負担比率（分子）の構造'!K$45</f>
        <v>2137</v>
      </c>
      <c r="I62" s="175"/>
      <c r="J62" s="175"/>
      <c r="K62" s="175">
        <f>'将来負担比率（分子）の構造'!L$45</f>
        <v>2107</v>
      </c>
      <c r="L62" s="175"/>
      <c r="M62" s="175"/>
      <c r="N62" s="175">
        <f>'将来負担比率（分子）の構造'!M$45</f>
        <v>2170</v>
      </c>
      <c r="O62" s="175"/>
      <c r="P62" s="175"/>
    </row>
    <row r="63" spans="1:16" x14ac:dyDescent="0.15">
      <c r="A63" s="175" t="s">
        <v>35</v>
      </c>
      <c r="B63" s="175">
        <f>'将来負担比率（分子）の構造'!I$44</f>
        <v>152</v>
      </c>
      <c r="C63" s="175"/>
      <c r="D63" s="175"/>
      <c r="E63" s="175">
        <f>'将来負担比率（分子）の構造'!J$44</f>
        <v>142</v>
      </c>
      <c r="F63" s="175"/>
      <c r="G63" s="175"/>
      <c r="H63" s="175">
        <f>'将来負担比率（分子）の構造'!K$44</f>
        <v>138</v>
      </c>
      <c r="I63" s="175"/>
      <c r="J63" s="175"/>
      <c r="K63" s="175">
        <f>'将来負担比率（分子）の構造'!L$44</f>
        <v>177</v>
      </c>
      <c r="L63" s="175"/>
      <c r="M63" s="175"/>
      <c r="N63" s="175">
        <f>'将来負担比率（分子）の構造'!M$44</f>
        <v>134</v>
      </c>
      <c r="O63" s="175"/>
      <c r="P63" s="175"/>
    </row>
    <row r="64" spans="1:16" x14ac:dyDescent="0.15">
      <c r="A64" s="175" t="s">
        <v>34</v>
      </c>
      <c r="B64" s="175">
        <f>'将来負担比率（分子）の構造'!I$43</f>
        <v>874</v>
      </c>
      <c r="C64" s="175"/>
      <c r="D64" s="175"/>
      <c r="E64" s="175">
        <f>'将来負担比率（分子）の構造'!J$43</f>
        <v>1047</v>
      </c>
      <c r="F64" s="175"/>
      <c r="G64" s="175"/>
      <c r="H64" s="175">
        <f>'将来負担比率（分子）の構造'!K$43</f>
        <v>1131</v>
      </c>
      <c r="I64" s="175"/>
      <c r="J64" s="175"/>
      <c r="K64" s="175">
        <f>'将来負担比率（分子）の構造'!L$43</f>
        <v>1259</v>
      </c>
      <c r="L64" s="175"/>
      <c r="M64" s="175"/>
      <c r="N64" s="175">
        <f>'将来負担比率（分子）の構造'!M$43</f>
        <v>1411</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21429</v>
      </c>
      <c r="C66" s="175"/>
      <c r="D66" s="175"/>
      <c r="E66" s="175">
        <f>'将来負担比率（分子）の構造'!J$41</f>
        <v>23401</v>
      </c>
      <c r="F66" s="175"/>
      <c r="G66" s="175"/>
      <c r="H66" s="175">
        <f>'将来負担比率（分子）の構造'!K$41</f>
        <v>23805</v>
      </c>
      <c r="I66" s="175"/>
      <c r="J66" s="175"/>
      <c r="K66" s="175">
        <f>'将来負担比率（分子）の構造'!L$41</f>
        <v>23746</v>
      </c>
      <c r="L66" s="175"/>
      <c r="M66" s="175"/>
      <c r="N66" s="175">
        <f>'将来負担比率（分子）の構造'!M$41</f>
        <v>22740</v>
      </c>
      <c r="O66" s="175"/>
      <c r="P66" s="175"/>
    </row>
    <row r="67" spans="1:16" x14ac:dyDescent="0.15">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461</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713</v>
      </c>
      <c r="C72" s="179">
        <f>基金残高に係る経年分析!G55</f>
        <v>867</v>
      </c>
      <c r="D72" s="179">
        <f>基金残高に係る経年分析!H55</f>
        <v>1027</v>
      </c>
    </row>
    <row r="73" spans="1:16" x14ac:dyDescent="0.15">
      <c r="A73" s="178" t="s">
        <v>79</v>
      </c>
      <c r="B73" s="179">
        <f>基金残高に係る経年分析!F56</f>
        <v>806</v>
      </c>
      <c r="C73" s="179">
        <f>基金残高に係る経年分析!G56</f>
        <v>968</v>
      </c>
      <c r="D73" s="179">
        <f>基金残高に係る経年分析!H56</f>
        <v>980</v>
      </c>
    </row>
    <row r="74" spans="1:16" x14ac:dyDescent="0.15">
      <c r="A74" s="178" t="s">
        <v>80</v>
      </c>
      <c r="B74" s="179">
        <f>基金残高に係る経年分析!F57</f>
        <v>4660</v>
      </c>
      <c r="C74" s="179">
        <f>基金残高に係る経年分析!G57</f>
        <v>5080</v>
      </c>
      <c r="D74" s="179">
        <f>基金残高に係る経年分析!H57</f>
        <v>5210</v>
      </c>
    </row>
  </sheetData>
  <sheetProtection algorithmName="SHA-512" hashValue="w3ZJy1Skzxqqw8LK1Zs+sB9lZaotQgE0zKb7Pw4n6uQ61Pe+qZilE17reRkePfPp7r7wf/4WD11ciq9ji1hemQ==" saltValue="iLqTyWCinUtteVxOf+/o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218</v>
      </c>
      <c r="DI1" s="639"/>
      <c r="DJ1" s="639"/>
      <c r="DK1" s="639"/>
      <c r="DL1" s="639"/>
      <c r="DM1" s="639"/>
      <c r="DN1" s="640"/>
      <c r="DO1" s="214"/>
      <c r="DP1" s="638" t="s">
        <v>219</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221</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222</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224</v>
      </c>
      <c r="S4" s="642"/>
      <c r="T4" s="642"/>
      <c r="U4" s="642"/>
      <c r="V4" s="642"/>
      <c r="W4" s="642"/>
      <c r="X4" s="642"/>
      <c r="Y4" s="643"/>
      <c r="Z4" s="641" t="s">
        <v>225</v>
      </c>
      <c r="AA4" s="642"/>
      <c r="AB4" s="642"/>
      <c r="AC4" s="643"/>
      <c r="AD4" s="641" t="s">
        <v>226</v>
      </c>
      <c r="AE4" s="642"/>
      <c r="AF4" s="642"/>
      <c r="AG4" s="642"/>
      <c r="AH4" s="642"/>
      <c r="AI4" s="642"/>
      <c r="AJ4" s="642"/>
      <c r="AK4" s="643"/>
      <c r="AL4" s="641" t="s">
        <v>225</v>
      </c>
      <c r="AM4" s="642"/>
      <c r="AN4" s="642"/>
      <c r="AO4" s="643"/>
      <c r="AP4" s="644" t="s">
        <v>227</v>
      </c>
      <c r="AQ4" s="644"/>
      <c r="AR4" s="644"/>
      <c r="AS4" s="644"/>
      <c r="AT4" s="644"/>
      <c r="AU4" s="644"/>
      <c r="AV4" s="644"/>
      <c r="AW4" s="644"/>
      <c r="AX4" s="644"/>
      <c r="AY4" s="644"/>
      <c r="AZ4" s="644"/>
      <c r="BA4" s="644"/>
      <c r="BB4" s="644"/>
      <c r="BC4" s="644"/>
      <c r="BD4" s="644"/>
      <c r="BE4" s="644"/>
      <c r="BF4" s="644"/>
      <c r="BG4" s="644" t="s">
        <v>228</v>
      </c>
      <c r="BH4" s="644"/>
      <c r="BI4" s="644"/>
      <c r="BJ4" s="644"/>
      <c r="BK4" s="644"/>
      <c r="BL4" s="644"/>
      <c r="BM4" s="644"/>
      <c r="BN4" s="644"/>
      <c r="BO4" s="644" t="s">
        <v>225</v>
      </c>
      <c r="BP4" s="644"/>
      <c r="BQ4" s="644"/>
      <c r="BR4" s="644"/>
      <c r="BS4" s="644" t="s">
        <v>229</v>
      </c>
      <c r="BT4" s="644"/>
      <c r="BU4" s="644"/>
      <c r="BV4" s="644"/>
      <c r="BW4" s="644"/>
      <c r="BX4" s="644"/>
      <c r="BY4" s="644"/>
      <c r="BZ4" s="644"/>
      <c r="CA4" s="644"/>
      <c r="CB4" s="644"/>
      <c r="CD4" s="641" t="s">
        <v>230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231</v>
      </c>
      <c r="C5" s="646"/>
      <c r="D5" s="646"/>
      <c r="E5" s="646"/>
      <c r="F5" s="646"/>
      <c r="G5" s="646"/>
      <c r="H5" s="646"/>
      <c r="I5" s="646"/>
      <c r="J5" s="646"/>
      <c r="K5" s="646"/>
      <c r="L5" s="646"/>
      <c r="M5" s="646"/>
      <c r="N5" s="646"/>
      <c r="O5" s="646"/>
      <c r="P5" s="646"/>
      <c r="Q5" s="647"/>
      <c r="R5" s="648">
        <v>4714595</v>
      </c>
      <c r="S5" s="649"/>
      <c r="T5" s="649"/>
      <c r="U5" s="649"/>
      <c r="V5" s="649"/>
      <c r="W5" s="649"/>
      <c r="X5" s="649"/>
      <c r="Y5" s="650"/>
      <c r="Z5" s="651">
        <v>18.3</v>
      </c>
      <c r="AA5" s="651"/>
      <c r="AB5" s="651"/>
      <c r="AC5" s="651"/>
      <c r="AD5" s="652">
        <v>4396736</v>
      </c>
      <c r="AE5" s="652"/>
      <c r="AF5" s="652"/>
      <c r="AG5" s="652"/>
      <c r="AH5" s="652"/>
      <c r="AI5" s="652"/>
      <c r="AJ5" s="652"/>
      <c r="AK5" s="652"/>
      <c r="AL5" s="653">
        <v>36.799999999999997</v>
      </c>
      <c r="AM5" s="654"/>
      <c r="AN5" s="654"/>
      <c r="AO5" s="655"/>
      <c r="AP5" s="645" t="s">
        <v>232</v>
      </c>
      <c r="AQ5" s="646"/>
      <c r="AR5" s="646"/>
      <c r="AS5" s="646"/>
      <c r="AT5" s="646"/>
      <c r="AU5" s="646"/>
      <c r="AV5" s="646"/>
      <c r="AW5" s="646"/>
      <c r="AX5" s="646"/>
      <c r="AY5" s="646"/>
      <c r="AZ5" s="646"/>
      <c r="BA5" s="646"/>
      <c r="BB5" s="646"/>
      <c r="BC5" s="646"/>
      <c r="BD5" s="646"/>
      <c r="BE5" s="646"/>
      <c r="BF5" s="647"/>
      <c r="BG5" s="659">
        <v>4382091</v>
      </c>
      <c r="BH5" s="660"/>
      <c r="BI5" s="660"/>
      <c r="BJ5" s="660"/>
      <c r="BK5" s="660"/>
      <c r="BL5" s="660"/>
      <c r="BM5" s="660"/>
      <c r="BN5" s="661"/>
      <c r="BO5" s="662">
        <v>92.9</v>
      </c>
      <c r="BP5" s="662"/>
      <c r="BQ5" s="662"/>
      <c r="BR5" s="662"/>
      <c r="BS5" s="663">
        <v>33262</v>
      </c>
      <c r="BT5" s="663"/>
      <c r="BU5" s="663"/>
      <c r="BV5" s="663"/>
      <c r="BW5" s="663"/>
      <c r="BX5" s="663"/>
      <c r="BY5" s="663"/>
      <c r="BZ5" s="663"/>
      <c r="CA5" s="663"/>
      <c r="CB5" s="667"/>
      <c r="CD5" s="641" t="s">
        <v>227</v>
      </c>
      <c r="CE5" s="642"/>
      <c r="CF5" s="642"/>
      <c r="CG5" s="642"/>
      <c r="CH5" s="642"/>
      <c r="CI5" s="642"/>
      <c r="CJ5" s="642"/>
      <c r="CK5" s="642"/>
      <c r="CL5" s="642"/>
      <c r="CM5" s="642"/>
      <c r="CN5" s="642"/>
      <c r="CO5" s="642"/>
      <c r="CP5" s="642"/>
      <c r="CQ5" s="643"/>
      <c r="CR5" s="641" t="s">
        <v>233</v>
      </c>
      <c r="CS5" s="642"/>
      <c r="CT5" s="642"/>
      <c r="CU5" s="642"/>
      <c r="CV5" s="642"/>
      <c r="CW5" s="642"/>
      <c r="CX5" s="642"/>
      <c r="CY5" s="643"/>
      <c r="CZ5" s="641" t="s">
        <v>225</v>
      </c>
      <c r="DA5" s="642"/>
      <c r="DB5" s="642"/>
      <c r="DC5" s="643"/>
      <c r="DD5" s="641" t="s">
        <v>234</v>
      </c>
      <c r="DE5" s="642"/>
      <c r="DF5" s="642"/>
      <c r="DG5" s="642"/>
      <c r="DH5" s="642"/>
      <c r="DI5" s="642"/>
      <c r="DJ5" s="642"/>
      <c r="DK5" s="642"/>
      <c r="DL5" s="642"/>
      <c r="DM5" s="642"/>
      <c r="DN5" s="642"/>
      <c r="DO5" s="642"/>
      <c r="DP5" s="643"/>
      <c r="DQ5" s="641" t="s">
        <v>235</v>
      </c>
      <c r="DR5" s="642"/>
      <c r="DS5" s="642"/>
      <c r="DT5" s="642"/>
      <c r="DU5" s="642"/>
      <c r="DV5" s="642"/>
      <c r="DW5" s="642"/>
      <c r="DX5" s="642"/>
      <c r="DY5" s="642"/>
      <c r="DZ5" s="642"/>
      <c r="EA5" s="642"/>
      <c r="EB5" s="642"/>
      <c r="EC5" s="643"/>
    </row>
    <row r="6" spans="2:143" ht="11.25" customHeight="1" x14ac:dyDescent="0.15">
      <c r="B6" s="656" t="s">
        <v>236</v>
      </c>
      <c r="C6" s="657"/>
      <c r="D6" s="657"/>
      <c r="E6" s="657"/>
      <c r="F6" s="657"/>
      <c r="G6" s="657"/>
      <c r="H6" s="657"/>
      <c r="I6" s="657"/>
      <c r="J6" s="657"/>
      <c r="K6" s="657"/>
      <c r="L6" s="657"/>
      <c r="M6" s="657"/>
      <c r="N6" s="657"/>
      <c r="O6" s="657"/>
      <c r="P6" s="657"/>
      <c r="Q6" s="658"/>
      <c r="R6" s="659">
        <v>168739</v>
      </c>
      <c r="S6" s="660"/>
      <c r="T6" s="660"/>
      <c r="U6" s="660"/>
      <c r="V6" s="660"/>
      <c r="W6" s="660"/>
      <c r="X6" s="660"/>
      <c r="Y6" s="661"/>
      <c r="Z6" s="662">
        <v>0.7</v>
      </c>
      <c r="AA6" s="662"/>
      <c r="AB6" s="662"/>
      <c r="AC6" s="662"/>
      <c r="AD6" s="663">
        <v>168739</v>
      </c>
      <c r="AE6" s="663"/>
      <c r="AF6" s="663"/>
      <c r="AG6" s="663"/>
      <c r="AH6" s="663"/>
      <c r="AI6" s="663"/>
      <c r="AJ6" s="663"/>
      <c r="AK6" s="663"/>
      <c r="AL6" s="664">
        <v>1.4</v>
      </c>
      <c r="AM6" s="665"/>
      <c r="AN6" s="665"/>
      <c r="AO6" s="666"/>
      <c r="AP6" s="656" t="s">
        <v>237</v>
      </c>
      <c r="AQ6" s="657"/>
      <c r="AR6" s="657"/>
      <c r="AS6" s="657"/>
      <c r="AT6" s="657"/>
      <c r="AU6" s="657"/>
      <c r="AV6" s="657"/>
      <c r="AW6" s="657"/>
      <c r="AX6" s="657"/>
      <c r="AY6" s="657"/>
      <c r="AZ6" s="657"/>
      <c r="BA6" s="657"/>
      <c r="BB6" s="657"/>
      <c r="BC6" s="657"/>
      <c r="BD6" s="657"/>
      <c r="BE6" s="657"/>
      <c r="BF6" s="658"/>
      <c r="BG6" s="659">
        <v>4382091</v>
      </c>
      <c r="BH6" s="660"/>
      <c r="BI6" s="660"/>
      <c r="BJ6" s="660"/>
      <c r="BK6" s="660"/>
      <c r="BL6" s="660"/>
      <c r="BM6" s="660"/>
      <c r="BN6" s="661"/>
      <c r="BO6" s="662">
        <v>92.9</v>
      </c>
      <c r="BP6" s="662"/>
      <c r="BQ6" s="662"/>
      <c r="BR6" s="662"/>
      <c r="BS6" s="663">
        <v>33262</v>
      </c>
      <c r="BT6" s="663"/>
      <c r="BU6" s="663"/>
      <c r="BV6" s="663"/>
      <c r="BW6" s="663"/>
      <c r="BX6" s="663"/>
      <c r="BY6" s="663"/>
      <c r="BZ6" s="663"/>
      <c r="CA6" s="663"/>
      <c r="CB6" s="667"/>
      <c r="CD6" s="645" t="s">
        <v>238</v>
      </c>
      <c r="CE6" s="646"/>
      <c r="CF6" s="646"/>
      <c r="CG6" s="646"/>
      <c r="CH6" s="646"/>
      <c r="CI6" s="646"/>
      <c r="CJ6" s="646"/>
      <c r="CK6" s="646"/>
      <c r="CL6" s="646"/>
      <c r="CM6" s="646"/>
      <c r="CN6" s="646"/>
      <c r="CO6" s="646"/>
      <c r="CP6" s="646"/>
      <c r="CQ6" s="647"/>
      <c r="CR6" s="659">
        <v>199943</v>
      </c>
      <c r="CS6" s="660"/>
      <c r="CT6" s="660"/>
      <c r="CU6" s="660"/>
      <c r="CV6" s="660"/>
      <c r="CW6" s="660"/>
      <c r="CX6" s="660"/>
      <c r="CY6" s="661"/>
      <c r="CZ6" s="653">
        <v>0.8</v>
      </c>
      <c r="DA6" s="654"/>
      <c r="DB6" s="654"/>
      <c r="DC6" s="670"/>
      <c r="DD6" s="668" t="s">
        <v>239</v>
      </c>
      <c r="DE6" s="660"/>
      <c r="DF6" s="660"/>
      <c r="DG6" s="660"/>
      <c r="DH6" s="660"/>
      <c r="DI6" s="660"/>
      <c r="DJ6" s="660"/>
      <c r="DK6" s="660"/>
      <c r="DL6" s="660"/>
      <c r="DM6" s="660"/>
      <c r="DN6" s="660"/>
      <c r="DO6" s="660"/>
      <c r="DP6" s="661"/>
      <c r="DQ6" s="668">
        <v>199943</v>
      </c>
      <c r="DR6" s="660"/>
      <c r="DS6" s="660"/>
      <c r="DT6" s="660"/>
      <c r="DU6" s="660"/>
      <c r="DV6" s="660"/>
      <c r="DW6" s="660"/>
      <c r="DX6" s="660"/>
      <c r="DY6" s="660"/>
      <c r="DZ6" s="660"/>
      <c r="EA6" s="660"/>
      <c r="EB6" s="660"/>
      <c r="EC6" s="669"/>
    </row>
    <row r="7" spans="2:143" ht="11.25" customHeight="1" x14ac:dyDescent="0.15">
      <c r="B7" s="656" t="s">
        <v>240</v>
      </c>
      <c r="C7" s="657"/>
      <c r="D7" s="657"/>
      <c r="E7" s="657"/>
      <c r="F7" s="657"/>
      <c r="G7" s="657"/>
      <c r="H7" s="657"/>
      <c r="I7" s="657"/>
      <c r="J7" s="657"/>
      <c r="K7" s="657"/>
      <c r="L7" s="657"/>
      <c r="M7" s="657"/>
      <c r="N7" s="657"/>
      <c r="O7" s="657"/>
      <c r="P7" s="657"/>
      <c r="Q7" s="658"/>
      <c r="R7" s="659">
        <v>1213</v>
      </c>
      <c r="S7" s="660"/>
      <c r="T7" s="660"/>
      <c r="U7" s="660"/>
      <c r="V7" s="660"/>
      <c r="W7" s="660"/>
      <c r="X7" s="660"/>
      <c r="Y7" s="661"/>
      <c r="Z7" s="662">
        <v>0</v>
      </c>
      <c r="AA7" s="662"/>
      <c r="AB7" s="662"/>
      <c r="AC7" s="662"/>
      <c r="AD7" s="663">
        <v>1213</v>
      </c>
      <c r="AE7" s="663"/>
      <c r="AF7" s="663"/>
      <c r="AG7" s="663"/>
      <c r="AH7" s="663"/>
      <c r="AI7" s="663"/>
      <c r="AJ7" s="663"/>
      <c r="AK7" s="663"/>
      <c r="AL7" s="664">
        <v>0</v>
      </c>
      <c r="AM7" s="665"/>
      <c r="AN7" s="665"/>
      <c r="AO7" s="666"/>
      <c r="AP7" s="656" t="s">
        <v>241</v>
      </c>
      <c r="AQ7" s="657"/>
      <c r="AR7" s="657"/>
      <c r="AS7" s="657"/>
      <c r="AT7" s="657"/>
      <c r="AU7" s="657"/>
      <c r="AV7" s="657"/>
      <c r="AW7" s="657"/>
      <c r="AX7" s="657"/>
      <c r="AY7" s="657"/>
      <c r="AZ7" s="657"/>
      <c r="BA7" s="657"/>
      <c r="BB7" s="657"/>
      <c r="BC7" s="657"/>
      <c r="BD7" s="657"/>
      <c r="BE7" s="657"/>
      <c r="BF7" s="658"/>
      <c r="BG7" s="659">
        <v>1747824</v>
      </c>
      <c r="BH7" s="660"/>
      <c r="BI7" s="660"/>
      <c r="BJ7" s="660"/>
      <c r="BK7" s="660"/>
      <c r="BL7" s="660"/>
      <c r="BM7" s="660"/>
      <c r="BN7" s="661"/>
      <c r="BO7" s="662">
        <v>37.1</v>
      </c>
      <c r="BP7" s="662"/>
      <c r="BQ7" s="662"/>
      <c r="BR7" s="662"/>
      <c r="BS7" s="663">
        <v>33262</v>
      </c>
      <c r="BT7" s="663"/>
      <c r="BU7" s="663"/>
      <c r="BV7" s="663"/>
      <c r="BW7" s="663"/>
      <c r="BX7" s="663"/>
      <c r="BY7" s="663"/>
      <c r="BZ7" s="663"/>
      <c r="CA7" s="663"/>
      <c r="CB7" s="667"/>
      <c r="CD7" s="656" t="s">
        <v>242</v>
      </c>
      <c r="CE7" s="657"/>
      <c r="CF7" s="657"/>
      <c r="CG7" s="657"/>
      <c r="CH7" s="657"/>
      <c r="CI7" s="657"/>
      <c r="CJ7" s="657"/>
      <c r="CK7" s="657"/>
      <c r="CL7" s="657"/>
      <c r="CM7" s="657"/>
      <c r="CN7" s="657"/>
      <c r="CO7" s="657"/>
      <c r="CP7" s="657"/>
      <c r="CQ7" s="658"/>
      <c r="CR7" s="659">
        <v>3195529</v>
      </c>
      <c r="CS7" s="660"/>
      <c r="CT7" s="660"/>
      <c r="CU7" s="660"/>
      <c r="CV7" s="660"/>
      <c r="CW7" s="660"/>
      <c r="CX7" s="660"/>
      <c r="CY7" s="661"/>
      <c r="CZ7" s="662">
        <v>12.8</v>
      </c>
      <c r="DA7" s="662"/>
      <c r="DB7" s="662"/>
      <c r="DC7" s="662"/>
      <c r="DD7" s="668">
        <v>102187</v>
      </c>
      <c r="DE7" s="660"/>
      <c r="DF7" s="660"/>
      <c r="DG7" s="660"/>
      <c r="DH7" s="660"/>
      <c r="DI7" s="660"/>
      <c r="DJ7" s="660"/>
      <c r="DK7" s="660"/>
      <c r="DL7" s="660"/>
      <c r="DM7" s="660"/>
      <c r="DN7" s="660"/>
      <c r="DO7" s="660"/>
      <c r="DP7" s="661"/>
      <c r="DQ7" s="668">
        <v>1835478</v>
      </c>
      <c r="DR7" s="660"/>
      <c r="DS7" s="660"/>
      <c r="DT7" s="660"/>
      <c r="DU7" s="660"/>
      <c r="DV7" s="660"/>
      <c r="DW7" s="660"/>
      <c r="DX7" s="660"/>
      <c r="DY7" s="660"/>
      <c r="DZ7" s="660"/>
      <c r="EA7" s="660"/>
      <c r="EB7" s="660"/>
      <c r="EC7" s="669"/>
    </row>
    <row r="8" spans="2:143" ht="11.25" customHeight="1" x14ac:dyDescent="0.15">
      <c r="B8" s="656" t="s">
        <v>243</v>
      </c>
      <c r="C8" s="657"/>
      <c r="D8" s="657"/>
      <c r="E8" s="657"/>
      <c r="F8" s="657"/>
      <c r="G8" s="657"/>
      <c r="H8" s="657"/>
      <c r="I8" s="657"/>
      <c r="J8" s="657"/>
      <c r="K8" s="657"/>
      <c r="L8" s="657"/>
      <c r="M8" s="657"/>
      <c r="N8" s="657"/>
      <c r="O8" s="657"/>
      <c r="P8" s="657"/>
      <c r="Q8" s="658"/>
      <c r="R8" s="659">
        <v>12984</v>
      </c>
      <c r="S8" s="660"/>
      <c r="T8" s="660"/>
      <c r="U8" s="660"/>
      <c r="V8" s="660"/>
      <c r="W8" s="660"/>
      <c r="X8" s="660"/>
      <c r="Y8" s="661"/>
      <c r="Z8" s="662">
        <v>0.1</v>
      </c>
      <c r="AA8" s="662"/>
      <c r="AB8" s="662"/>
      <c r="AC8" s="662"/>
      <c r="AD8" s="663">
        <v>12984</v>
      </c>
      <c r="AE8" s="663"/>
      <c r="AF8" s="663"/>
      <c r="AG8" s="663"/>
      <c r="AH8" s="663"/>
      <c r="AI8" s="663"/>
      <c r="AJ8" s="663"/>
      <c r="AK8" s="663"/>
      <c r="AL8" s="664">
        <v>0.1</v>
      </c>
      <c r="AM8" s="665"/>
      <c r="AN8" s="665"/>
      <c r="AO8" s="666"/>
      <c r="AP8" s="656" t="s">
        <v>244</v>
      </c>
      <c r="AQ8" s="657"/>
      <c r="AR8" s="657"/>
      <c r="AS8" s="657"/>
      <c r="AT8" s="657"/>
      <c r="AU8" s="657"/>
      <c r="AV8" s="657"/>
      <c r="AW8" s="657"/>
      <c r="AX8" s="657"/>
      <c r="AY8" s="657"/>
      <c r="AZ8" s="657"/>
      <c r="BA8" s="657"/>
      <c r="BB8" s="657"/>
      <c r="BC8" s="657"/>
      <c r="BD8" s="657"/>
      <c r="BE8" s="657"/>
      <c r="BF8" s="658"/>
      <c r="BG8" s="659">
        <v>69141</v>
      </c>
      <c r="BH8" s="660"/>
      <c r="BI8" s="660"/>
      <c r="BJ8" s="660"/>
      <c r="BK8" s="660"/>
      <c r="BL8" s="660"/>
      <c r="BM8" s="660"/>
      <c r="BN8" s="661"/>
      <c r="BO8" s="662">
        <v>1.5</v>
      </c>
      <c r="BP8" s="662"/>
      <c r="BQ8" s="662"/>
      <c r="BR8" s="662"/>
      <c r="BS8" s="663" t="s">
        <v>239</v>
      </c>
      <c r="BT8" s="663"/>
      <c r="BU8" s="663"/>
      <c r="BV8" s="663"/>
      <c r="BW8" s="663"/>
      <c r="BX8" s="663"/>
      <c r="BY8" s="663"/>
      <c r="BZ8" s="663"/>
      <c r="CA8" s="663"/>
      <c r="CB8" s="667"/>
      <c r="CD8" s="656" t="s">
        <v>245</v>
      </c>
      <c r="CE8" s="657"/>
      <c r="CF8" s="657"/>
      <c r="CG8" s="657"/>
      <c r="CH8" s="657"/>
      <c r="CI8" s="657"/>
      <c r="CJ8" s="657"/>
      <c r="CK8" s="657"/>
      <c r="CL8" s="657"/>
      <c r="CM8" s="657"/>
      <c r="CN8" s="657"/>
      <c r="CO8" s="657"/>
      <c r="CP8" s="657"/>
      <c r="CQ8" s="658"/>
      <c r="CR8" s="659">
        <v>10483223</v>
      </c>
      <c r="CS8" s="660"/>
      <c r="CT8" s="660"/>
      <c r="CU8" s="660"/>
      <c r="CV8" s="660"/>
      <c r="CW8" s="660"/>
      <c r="CX8" s="660"/>
      <c r="CY8" s="661"/>
      <c r="CZ8" s="662">
        <v>42</v>
      </c>
      <c r="DA8" s="662"/>
      <c r="DB8" s="662"/>
      <c r="DC8" s="662"/>
      <c r="DD8" s="668">
        <v>501691</v>
      </c>
      <c r="DE8" s="660"/>
      <c r="DF8" s="660"/>
      <c r="DG8" s="660"/>
      <c r="DH8" s="660"/>
      <c r="DI8" s="660"/>
      <c r="DJ8" s="660"/>
      <c r="DK8" s="660"/>
      <c r="DL8" s="660"/>
      <c r="DM8" s="660"/>
      <c r="DN8" s="660"/>
      <c r="DO8" s="660"/>
      <c r="DP8" s="661"/>
      <c r="DQ8" s="668">
        <v>4125805</v>
      </c>
      <c r="DR8" s="660"/>
      <c r="DS8" s="660"/>
      <c r="DT8" s="660"/>
      <c r="DU8" s="660"/>
      <c r="DV8" s="660"/>
      <c r="DW8" s="660"/>
      <c r="DX8" s="660"/>
      <c r="DY8" s="660"/>
      <c r="DZ8" s="660"/>
      <c r="EA8" s="660"/>
      <c r="EB8" s="660"/>
      <c r="EC8" s="669"/>
    </row>
    <row r="9" spans="2:143" ht="11.25" customHeight="1" x14ac:dyDescent="0.15">
      <c r="B9" s="656" t="s">
        <v>246</v>
      </c>
      <c r="C9" s="657"/>
      <c r="D9" s="657"/>
      <c r="E9" s="657"/>
      <c r="F9" s="657"/>
      <c r="G9" s="657"/>
      <c r="H9" s="657"/>
      <c r="I9" s="657"/>
      <c r="J9" s="657"/>
      <c r="K9" s="657"/>
      <c r="L9" s="657"/>
      <c r="M9" s="657"/>
      <c r="N9" s="657"/>
      <c r="O9" s="657"/>
      <c r="P9" s="657"/>
      <c r="Q9" s="658"/>
      <c r="R9" s="659">
        <v>12525</v>
      </c>
      <c r="S9" s="660"/>
      <c r="T9" s="660"/>
      <c r="U9" s="660"/>
      <c r="V9" s="660"/>
      <c r="W9" s="660"/>
      <c r="X9" s="660"/>
      <c r="Y9" s="661"/>
      <c r="Z9" s="662">
        <v>0</v>
      </c>
      <c r="AA9" s="662"/>
      <c r="AB9" s="662"/>
      <c r="AC9" s="662"/>
      <c r="AD9" s="663">
        <v>12525</v>
      </c>
      <c r="AE9" s="663"/>
      <c r="AF9" s="663"/>
      <c r="AG9" s="663"/>
      <c r="AH9" s="663"/>
      <c r="AI9" s="663"/>
      <c r="AJ9" s="663"/>
      <c r="AK9" s="663"/>
      <c r="AL9" s="664">
        <v>0.1</v>
      </c>
      <c r="AM9" s="665"/>
      <c r="AN9" s="665"/>
      <c r="AO9" s="666"/>
      <c r="AP9" s="656" t="s">
        <v>247</v>
      </c>
      <c r="AQ9" s="657"/>
      <c r="AR9" s="657"/>
      <c r="AS9" s="657"/>
      <c r="AT9" s="657"/>
      <c r="AU9" s="657"/>
      <c r="AV9" s="657"/>
      <c r="AW9" s="657"/>
      <c r="AX9" s="657"/>
      <c r="AY9" s="657"/>
      <c r="AZ9" s="657"/>
      <c r="BA9" s="657"/>
      <c r="BB9" s="657"/>
      <c r="BC9" s="657"/>
      <c r="BD9" s="657"/>
      <c r="BE9" s="657"/>
      <c r="BF9" s="658"/>
      <c r="BG9" s="659">
        <v>1454719</v>
      </c>
      <c r="BH9" s="660"/>
      <c r="BI9" s="660"/>
      <c r="BJ9" s="660"/>
      <c r="BK9" s="660"/>
      <c r="BL9" s="660"/>
      <c r="BM9" s="660"/>
      <c r="BN9" s="661"/>
      <c r="BO9" s="662">
        <v>30.9</v>
      </c>
      <c r="BP9" s="662"/>
      <c r="BQ9" s="662"/>
      <c r="BR9" s="662"/>
      <c r="BS9" s="663" t="s">
        <v>239</v>
      </c>
      <c r="BT9" s="663"/>
      <c r="BU9" s="663"/>
      <c r="BV9" s="663"/>
      <c r="BW9" s="663"/>
      <c r="BX9" s="663"/>
      <c r="BY9" s="663"/>
      <c r="BZ9" s="663"/>
      <c r="CA9" s="663"/>
      <c r="CB9" s="667"/>
      <c r="CD9" s="656" t="s">
        <v>248</v>
      </c>
      <c r="CE9" s="657"/>
      <c r="CF9" s="657"/>
      <c r="CG9" s="657"/>
      <c r="CH9" s="657"/>
      <c r="CI9" s="657"/>
      <c r="CJ9" s="657"/>
      <c r="CK9" s="657"/>
      <c r="CL9" s="657"/>
      <c r="CM9" s="657"/>
      <c r="CN9" s="657"/>
      <c r="CO9" s="657"/>
      <c r="CP9" s="657"/>
      <c r="CQ9" s="658"/>
      <c r="CR9" s="659">
        <v>2554596</v>
      </c>
      <c r="CS9" s="660"/>
      <c r="CT9" s="660"/>
      <c r="CU9" s="660"/>
      <c r="CV9" s="660"/>
      <c r="CW9" s="660"/>
      <c r="CX9" s="660"/>
      <c r="CY9" s="661"/>
      <c r="CZ9" s="662">
        <v>10.199999999999999</v>
      </c>
      <c r="DA9" s="662"/>
      <c r="DB9" s="662"/>
      <c r="DC9" s="662"/>
      <c r="DD9" s="668">
        <v>344046</v>
      </c>
      <c r="DE9" s="660"/>
      <c r="DF9" s="660"/>
      <c r="DG9" s="660"/>
      <c r="DH9" s="660"/>
      <c r="DI9" s="660"/>
      <c r="DJ9" s="660"/>
      <c r="DK9" s="660"/>
      <c r="DL9" s="660"/>
      <c r="DM9" s="660"/>
      <c r="DN9" s="660"/>
      <c r="DO9" s="660"/>
      <c r="DP9" s="661"/>
      <c r="DQ9" s="668">
        <v>1853098</v>
      </c>
      <c r="DR9" s="660"/>
      <c r="DS9" s="660"/>
      <c r="DT9" s="660"/>
      <c r="DU9" s="660"/>
      <c r="DV9" s="660"/>
      <c r="DW9" s="660"/>
      <c r="DX9" s="660"/>
      <c r="DY9" s="660"/>
      <c r="DZ9" s="660"/>
      <c r="EA9" s="660"/>
      <c r="EB9" s="660"/>
      <c r="EC9" s="669"/>
    </row>
    <row r="10" spans="2:143" ht="11.25" customHeight="1" x14ac:dyDescent="0.15">
      <c r="B10" s="656" t="s">
        <v>249</v>
      </c>
      <c r="C10" s="657"/>
      <c r="D10" s="657"/>
      <c r="E10" s="657"/>
      <c r="F10" s="657"/>
      <c r="G10" s="657"/>
      <c r="H10" s="657"/>
      <c r="I10" s="657"/>
      <c r="J10" s="657"/>
      <c r="K10" s="657"/>
      <c r="L10" s="657"/>
      <c r="M10" s="657"/>
      <c r="N10" s="657"/>
      <c r="O10" s="657"/>
      <c r="P10" s="657"/>
      <c r="Q10" s="658"/>
      <c r="R10" s="659" t="s">
        <v>148</v>
      </c>
      <c r="S10" s="660"/>
      <c r="T10" s="660"/>
      <c r="U10" s="660"/>
      <c r="V10" s="660"/>
      <c r="W10" s="660"/>
      <c r="X10" s="660"/>
      <c r="Y10" s="661"/>
      <c r="Z10" s="662" t="s">
        <v>148</v>
      </c>
      <c r="AA10" s="662"/>
      <c r="AB10" s="662"/>
      <c r="AC10" s="662"/>
      <c r="AD10" s="663" t="s">
        <v>148</v>
      </c>
      <c r="AE10" s="663"/>
      <c r="AF10" s="663"/>
      <c r="AG10" s="663"/>
      <c r="AH10" s="663"/>
      <c r="AI10" s="663"/>
      <c r="AJ10" s="663"/>
      <c r="AK10" s="663"/>
      <c r="AL10" s="664" t="s">
        <v>139</v>
      </c>
      <c r="AM10" s="665"/>
      <c r="AN10" s="665"/>
      <c r="AO10" s="666"/>
      <c r="AP10" s="656" t="s">
        <v>250</v>
      </c>
      <c r="AQ10" s="657"/>
      <c r="AR10" s="657"/>
      <c r="AS10" s="657"/>
      <c r="AT10" s="657"/>
      <c r="AU10" s="657"/>
      <c r="AV10" s="657"/>
      <c r="AW10" s="657"/>
      <c r="AX10" s="657"/>
      <c r="AY10" s="657"/>
      <c r="AZ10" s="657"/>
      <c r="BA10" s="657"/>
      <c r="BB10" s="657"/>
      <c r="BC10" s="657"/>
      <c r="BD10" s="657"/>
      <c r="BE10" s="657"/>
      <c r="BF10" s="658"/>
      <c r="BG10" s="659">
        <v>108235</v>
      </c>
      <c r="BH10" s="660"/>
      <c r="BI10" s="660"/>
      <c r="BJ10" s="660"/>
      <c r="BK10" s="660"/>
      <c r="BL10" s="660"/>
      <c r="BM10" s="660"/>
      <c r="BN10" s="661"/>
      <c r="BO10" s="662">
        <v>2.2999999999999998</v>
      </c>
      <c r="BP10" s="662"/>
      <c r="BQ10" s="662"/>
      <c r="BR10" s="662"/>
      <c r="BS10" s="663" t="s">
        <v>148</v>
      </c>
      <c r="BT10" s="663"/>
      <c r="BU10" s="663"/>
      <c r="BV10" s="663"/>
      <c r="BW10" s="663"/>
      <c r="BX10" s="663"/>
      <c r="BY10" s="663"/>
      <c r="BZ10" s="663"/>
      <c r="CA10" s="663"/>
      <c r="CB10" s="667"/>
      <c r="CD10" s="656" t="s">
        <v>251</v>
      </c>
      <c r="CE10" s="657"/>
      <c r="CF10" s="657"/>
      <c r="CG10" s="657"/>
      <c r="CH10" s="657"/>
      <c r="CI10" s="657"/>
      <c r="CJ10" s="657"/>
      <c r="CK10" s="657"/>
      <c r="CL10" s="657"/>
      <c r="CM10" s="657"/>
      <c r="CN10" s="657"/>
      <c r="CO10" s="657"/>
      <c r="CP10" s="657"/>
      <c r="CQ10" s="658"/>
      <c r="CR10" s="659">
        <v>14604</v>
      </c>
      <c r="CS10" s="660"/>
      <c r="CT10" s="660"/>
      <c r="CU10" s="660"/>
      <c r="CV10" s="660"/>
      <c r="CW10" s="660"/>
      <c r="CX10" s="660"/>
      <c r="CY10" s="661"/>
      <c r="CZ10" s="662">
        <v>0.1</v>
      </c>
      <c r="DA10" s="662"/>
      <c r="DB10" s="662"/>
      <c r="DC10" s="662"/>
      <c r="DD10" s="668" t="s">
        <v>148</v>
      </c>
      <c r="DE10" s="660"/>
      <c r="DF10" s="660"/>
      <c r="DG10" s="660"/>
      <c r="DH10" s="660"/>
      <c r="DI10" s="660"/>
      <c r="DJ10" s="660"/>
      <c r="DK10" s="660"/>
      <c r="DL10" s="660"/>
      <c r="DM10" s="660"/>
      <c r="DN10" s="660"/>
      <c r="DO10" s="660"/>
      <c r="DP10" s="661"/>
      <c r="DQ10" s="668">
        <v>13711</v>
      </c>
      <c r="DR10" s="660"/>
      <c r="DS10" s="660"/>
      <c r="DT10" s="660"/>
      <c r="DU10" s="660"/>
      <c r="DV10" s="660"/>
      <c r="DW10" s="660"/>
      <c r="DX10" s="660"/>
      <c r="DY10" s="660"/>
      <c r="DZ10" s="660"/>
      <c r="EA10" s="660"/>
      <c r="EB10" s="660"/>
      <c r="EC10" s="669"/>
    </row>
    <row r="11" spans="2:143" ht="11.25" customHeight="1" x14ac:dyDescent="0.15">
      <c r="B11" s="656" t="s">
        <v>252</v>
      </c>
      <c r="C11" s="657"/>
      <c r="D11" s="657"/>
      <c r="E11" s="657"/>
      <c r="F11" s="657"/>
      <c r="G11" s="657"/>
      <c r="H11" s="657"/>
      <c r="I11" s="657"/>
      <c r="J11" s="657"/>
      <c r="K11" s="657"/>
      <c r="L11" s="657"/>
      <c r="M11" s="657"/>
      <c r="N11" s="657"/>
      <c r="O11" s="657"/>
      <c r="P11" s="657"/>
      <c r="Q11" s="658"/>
      <c r="R11" s="659">
        <v>1106257</v>
      </c>
      <c r="S11" s="660"/>
      <c r="T11" s="660"/>
      <c r="U11" s="660"/>
      <c r="V11" s="660"/>
      <c r="W11" s="660"/>
      <c r="X11" s="660"/>
      <c r="Y11" s="661"/>
      <c r="Z11" s="664">
        <v>4.3</v>
      </c>
      <c r="AA11" s="665"/>
      <c r="AB11" s="665"/>
      <c r="AC11" s="671"/>
      <c r="AD11" s="668">
        <v>1106257</v>
      </c>
      <c r="AE11" s="660"/>
      <c r="AF11" s="660"/>
      <c r="AG11" s="660"/>
      <c r="AH11" s="660"/>
      <c r="AI11" s="660"/>
      <c r="AJ11" s="660"/>
      <c r="AK11" s="661"/>
      <c r="AL11" s="664">
        <v>9.3000000000000007</v>
      </c>
      <c r="AM11" s="665"/>
      <c r="AN11" s="665"/>
      <c r="AO11" s="666"/>
      <c r="AP11" s="656" t="s">
        <v>253</v>
      </c>
      <c r="AQ11" s="657"/>
      <c r="AR11" s="657"/>
      <c r="AS11" s="657"/>
      <c r="AT11" s="657"/>
      <c r="AU11" s="657"/>
      <c r="AV11" s="657"/>
      <c r="AW11" s="657"/>
      <c r="AX11" s="657"/>
      <c r="AY11" s="657"/>
      <c r="AZ11" s="657"/>
      <c r="BA11" s="657"/>
      <c r="BB11" s="657"/>
      <c r="BC11" s="657"/>
      <c r="BD11" s="657"/>
      <c r="BE11" s="657"/>
      <c r="BF11" s="658"/>
      <c r="BG11" s="659">
        <v>115729</v>
      </c>
      <c r="BH11" s="660"/>
      <c r="BI11" s="660"/>
      <c r="BJ11" s="660"/>
      <c r="BK11" s="660"/>
      <c r="BL11" s="660"/>
      <c r="BM11" s="660"/>
      <c r="BN11" s="661"/>
      <c r="BO11" s="662">
        <v>2.5</v>
      </c>
      <c r="BP11" s="662"/>
      <c r="BQ11" s="662"/>
      <c r="BR11" s="662"/>
      <c r="BS11" s="663">
        <v>33262</v>
      </c>
      <c r="BT11" s="663"/>
      <c r="BU11" s="663"/>
      <c r="BV11" s="663"/>
      <c r="BW11" s="663"/>
      <c r="BX11" s="663"/>
      <c r="BY11" s="663"/>
      <c r="BZ11" s="663"/>
      <c r="CA11" s="663"/>
      <c r="CB11" s="667"/>
      <c r="CD11" s="656" t="s">
        <v>254</v>
      </c>
      <c r="CE11" s="657"/>
      <c r="CF11" s="657"/>
      <c r="CG11" s="657"/>
      <c r="CH11" s="657"/>
      <c r="CI11" s="657"/>
      <c r="CJ11" s="657"/>
      <c r="CK11" s="657"/>
      <c r="CL11" s="657"/>
      <c r="CM11" s="657"/>
      <c r="CN11" s="657"/>
      <c r="CO11" s="657"/>
      <c r="CP11" s="657"/>
      <c r="CQ11" s="658"/>
      <c r="CR11" s="659">
        <v>792140</v>
      </c>
      <c r="CS11" s="660"/>
      <c r="CT11" s="660"/>
      <c r="CU11" s="660"/>
      <c r="CV11" s="660"/>
      <c r="CW11" s="660"/>
      <c r="CX11" s="660"/>
      <c r="CY11" s="661"/>
      <c r="CZ11" s="662">
        <v>3.2</v>
      </c>
      <c r="DA11" s="662"/>
      <c r="DB11" s="662"/>
      <c r="DC11" s="662"/>
      <c r="DD11" s="668">
        <v>268169</v>
      </c>
      <c r="DE11" s="660"/>
      <c r="DF11" s="660"/>
      <c r="DG11" s="660"/>
      <c r="DH11" s="660"/>
      <c r="DI11" s="660"/>
      <c r="DJ11" s="660"/>
      <c r="DK11" s="660"/>
      <c r="DL11" s="660"/>
      <c r="DM11" s="660"/>
      <c r="DN11" s="660"/>
      <c r="DO11" s="660"/>
      <c r="DP11" s="661"/>
      <c r="DQ11" s="668">
        <v>441236</v>
      </c>
      <c r="DR11" s="660"/>
      <c r="DS11" s="660"/>
      <c r="DT11" s="660"/>
      <c r="DU11" s="660"/>
      <c r="DV11" s="660"/>
      <c r="DW11" s="660"/>
      <c r="DX11" s="660"/>
      <c r="DY11" s="660"/>
      <c r="DZ11" s="660"/>
      <c r="EA11" s="660"/>
      <c r="EB11" s="660"/>
      <c r="EC11" s="669"/>
    </row>
    <row r="12" spans="2:143" ht="11.25" customHeight="1" x14ac:dyDescent="0.15">
      <c r="B12" s="656" t="s">
        <v>255</v>
      </c>
      <c r="C12" s="657"/>
      <c r="D12" s="657"/>
      <c r="E12" s="657"/>
      <c r="F12" s="657"/>
      <c r="G12" s="657"/>
      <c r="H12" s="657"/>
      <c r="I12" s="657"/>
      <c r="J12" s="657"/>
      <c r="K12" s="657"/>
      <c r="L12" s="657"/>
      <c r="M12" s="657"/>
      <c r="N12" s="657"/>
      <c r="O12" s="657"/>
      <c r="P12" s="657"/>
      <c r="Q12" s="658"/>
      <c r="R12" s="659" t="s">
        <v>239</v>
      </c>
      <c r="S12" s="660"/>
      <c r="T12" s="660"/>
      <c r="U12" s="660"/>
      <c r="V12" s="660"/>
      <c r="W12" s="660"/>
      <c r="X12" s="660"/>
      <c r="Y12" s="661"/>
      <c r="Z12" s="662" t="s">
        <v>148</v>
      </c>
      <c r="AA12" s="662"/>
      <c r="AB12" s="662"/>
      <c r="AC12" s="662"/>
      <c r="AD12" s="663" t="s">
        <v>239</v>
      </c>
      <c r="AE12" s="663"/>
      <c r="AF12" s="663"/>
      <c r="AG12" s="663"/>
      <c r="AH12" s="663"/>
      <c r="AI12" s="663"/>
      <c r="AJ12" s="663"/>
      <c r="AK12" s="663"/>
      <c r="AL12" s="664" t="s">
        <v>148</v>
      </c>
      <c r="AM12" s="665"/>
      <c r="AN12" s="665"/>
      <c r="AO12" s="666"/>
      <c r="AP12" s="656" t="s">
        <v>256</v>
      </c>
      <c r="AQ12" s="657"/>
      <c r="AR12" s="657"/>
      <c r="AS12" s="657"/>
      <c r="AT12" s="657"/>
      <c r="AU12" s="657"/>
      <c r="AV12" s="657"/>
      <c r="AW12" s="657"/>
      <c r="AX12" s="657"/>
      <c r="AY12" s="657"/>
      <c r="AZ12" s="657"/>
      <c r="BA12" s="657"/>
      <c r="BB12" s="657"/>
      <c r="BC12" s="657"/>
      <c r="BD12" s="657"/>
      <c r="BE12" s="657"/>
      <c r="BF12" s="658"/>
      <c r="BG12" s="659">
        <v>2084516</v>
      </c>
      <c r="BH12" s="660"/>
      <c r="BI12" s="660"/>
      <c r="BJ12" s="660"/>
      <c r="BK12" s="660"/>
      <c r="BL12" s="660"/>
      <c r="BM12" s="660"/>
      <c r="BN12" s="661"/>
      <c r="BO12" s="662">
        <v>44.2</v>
      </c>
      <c r="BP12" s="662"/>
      <c r="BQ12" s="662"/>
      <c r="BR12" s="662"/>
      <c r="BS12" s="663" t="s">
        <v>239</v>
      </c>
      <c r="BT12" s="663"/>
      <c r="BU12" s="663"/>
      <c r="BV12" s="663"/>
      <c r="BW12" s="663"/>
      <c r="BX12" s="663"/>
      <c r="BY12" s="663"/>
      <c r="BZ12" s="663"/>
      <c r="CA12" s="663"/>
      <c r="CB12" s="667"/>
      <c r="CD12" s="656" t="s">
        <v>257</v>
      </c>
      <c r="CE12" s="657"/>
      <c r="CF12" s="657"/>
      <c r="CG12" s="657"/>
      <c r="CH12" s="657"/>
      <c r="CI12" s="657"/>
      <c r="CJ12" s="657"/>
      <c r="CK12" s="657"/>
      <c r="CL12" s="657"/>
      <c r="CM12" s="657"/>
      <c r="CN12" s="657"/>
      <c r="CO12" s="657"/>
      <c r="CP12" s="657"/>
      <c r="CQ12" s="658"/>
      <c r="CR12" s="659">
        <v>1089280</v>
      </c>
      <c r="CS12" s="660"/>
      <c r="CT12" s="660"/>
      <c r="CU12" s="660"/>
      <c r="CV12" s="660"/>
      <c r="CW12" s="660"/>
      <c r="CX12" s="660"/>
      <c r="CY12" s="661"/>
      <c r="CZ12" s="662">
        <v>4.4000000000000004</v>
      </c>
      <c r="DA12" s="662"/>
      <c r="DB12" s="662"/>
      <c r="DC12" s="662"/>
      <c r="DD12" s="668">
        <v>277207</v>
      </c>
      <c r="DE12" s="660"/>
      <c r="DF12" s="660"/>
      <c r="DG12" s="660"/>
      <c r="DH12" s="660"/>
      <c r="DI12" s="660"/>
      <c r="DJ12" s="660"/>
      <c r="DK12" s="660"/>
      <c r="DL12" s="660"/>
      <c r="DM12" s="660"/>
      <c r="DN12" s="660"/>
      <c r="DO12" s="660"/>
      <c r="DP12" s="661"/>
      <c r="DQ12" s="668">
        <v>679779</v>
      </c>
      <c r="DR12" s="660"/>
      <c r="DS12" s="660"/>
      <c r="DT12" s="660"/>
      <c r="DU12" s="660"/>
      <c r="DV12" s="660"/>
      <c r="DW12" s="660"/>
      <c r="DX12" s="660"/>
      <c r="DY12" s="660"/>
      <c r="DZ12" s="660"/>
      <c r="EA12" s="660"/>
      <c r="EB12" s="660"/>
      <c r="EC12" s="669"/>
    </row>
    <row r="13" spans="2:143" ht="11.25" customHeight="1" x14ac:dyDescent="0.15">
      <c r="B13" s="656" t="s">
        <v>258</v>
      </c>
      <c r="C13" s="657"/>
      <c r="D13" s="657"/>
      <c r="E13" s="657"/>
      <c r="F13" s="657"/>
      <c r="G13" s="657"/>
      <c r="H13" s="657"/>
      <c r="I13" s="657"/>
      <c r="J13" s="657"/>
      <c r="K13" s="657"/>
      <c r="L13" s="657"/>
      <c r="M13" s="657"/>
      <c r="N13" s="657"/>
      <c r="O13" s="657"/>
      <c r="P13" s="657"/>
      <c r="Q13" s="658"/>
      <c r="R13" s="659" t="s">
        <v>148</v>
      </c>
      <c r="S13" s="660"/>
      <c r="T13" s="660"/>
      <c r="U13" s="660"/>
      <c r="V13" s="660"/>
      <c r="W13" s="660"/>
      <c r="X13" s="660"/>
      <c r="Y13" s="661"/>
      <c r="Z13" s="662" t="s">
        <v>139</v>
      </c>
      <c r="AA13" s="662"/>
      <c r="AB13" s="662"/>
      <c r="AC13" s="662"/>
      <c r="AD13" s="663" t="s">
        <v>139</v>
      </c>
      <c r="AE13" s="663"/>
      <c r="AF13" s="663"/>
      <c r="AG13" s="663"/>
      <c r="AH13" s="663"/>
      <c r="AI13" s="663"/>
      <c r="AJ13" s="663"/>
      <c r="AK13" s="663"/>
      <c r="AL13" s="664" t="s">
        <v>239</v>
      </c>
      <c r="AM13" s="665"/>
      <c r="AN13" s="665"/>
      <c r="AO13" s="666"/>
      <c r="AP13" s="656" t="s">
        <v>259</v>
      </c>
      <c r="AQ13" s="657"/>
      <c r="AR13" s="657"/>
      <c r="AS13" s="657"/>
      <c r="AT13" s="657"/>
      <c r="AU13" s="657"/>
      <c r="AV13" s="657"/>
      <c r="AW13" s="657"/>
      <c r="AX13" s="657"/>
      <c r="AY13" s="657"/>
      <c r="AZ13" s="657"/>
      <c r="BA13" s="657"/>
      <c r="BB13" s="657"/>
      <c r="BC13" s="657"/>
      <c r="BD13" s="657"/>
      <c r="BE13" s="657"/>
      <c r="BF13" s="658"/>
      <c r="BG13" s="659">
        <v>2075353</v>
      </c>
      <c r="BH13" s="660"/>
      <c r="BI13" s="660"/>
      <c r="BJ13" s="660"/>
      <c r="BK13" s="660"/>
      <c r="BL13" s="660"/>
      <c r="BM13" s="660"/>
      <c r="BN13" s="661"/>
      <c r="BO13" s="662">
        <v>44</v>
      </c>
      <c r="BP13" s="662"/>
      <c r="BQ13" s="662"/>
      <c r="BR13" s="662"/>
      <c r="BS13" s="663" t="s">
        <v>239</v>
      </c>
      <c r="BT13" s="663"/>
      <c r="BU13" s="663"/>
      <c r="BV13" s="663"/>
      <c r="BW13" s="663"/>
      <c r="BX13" s="663"/>
      <c r="BY13" s="663"/>
      <c r="BZ13" s="663"/>
      <c r="CA13" s="663"/>
      <c r="CB13" s="667"/>
      <c r="CD13" s="656" t="s">
        <v>260</v>
      </c>
      <c r="CE13" s="657"/>
      <c r="CF13" s="657"/>
      <c r="CG13" s="657"/>
      <c r="CH13" s="657"/>
      <c r="CI13" s="657"/>
      <c r="CJ13" s="657"/>
      <c r="CK13" s="657"/>
      <c r="CL13" s="657"/>
      <c r="CM13" s="657"/>
      <c r="CN13" s="657"/>
      <c r="CO13" s="657"/>
      <c r="CP13" s="657"/>
      <c r="CQ13" s="658"/>
      <c r="CR13" s="659">
        <v>1530428</v>
      </c>
      <c r="CS13" s="660"/>
      <c r="CT13" s="660"/>
      <c r="CU13" s="660"/>
      <c r="CV13" s="660"/>
      <c r="CW13" s="660"/>
      <c r="CX13" s="660"/>
      <c r="CY13" s="661"/>
      <c r="CZ13" s="662">
        <v>6.1</v>
      </c>
      <c r="DA13" s="662"/>
      <c r="DB13" s="662"/>
      <c r="DC13" s="662"/>
      <c r="DD13" s="668">
        <v>959933</v>
      </c>
      <c r="DE13" s="660"/>
      <c r="DF13" s="660"/>
      <c r="DG13" s="660"/>
      <c r="DH13" s="660"/>
      <c r="DI13" s="660"/>
      <c r="DJ13" s="660"/>
      <c r="DK13" s="660"/>
      <c r="DL13" s="660"/>
      <c r="DM13" s="660"/>
      <c r="DN13" s="660"/>
      <c r="DO13" s="660"/>
      <c r="DP13" s="661"/>
      <c r="DQ13" s="668">
        <v>668221</v>
      </c>
      <c r="DR13" s="660"/>
      <c r="DS13" s="660"/>
      <c r="DT13" s="660"/>
      <c r="DU13" s="660"/>
      <c r="DV13" s="660"/>
      <c r="DW13" s="660"/>
      <c r="DX13" s="660"/>
      <c r="DY13" s="660"/>
      <c r="DZ13" s="660"/>
      <c r="EA13" s="660"/>
      <c r="EB13" s="660"/>
      <c r="EC13" s="669"/>
    </row>
    <row r="14" spans="2:143" ht="11.25" customHeight="1" x14ac:dyDescent="0.15">
      <c r="B14" s="656" t="s">
        <v>261</v>
      </c>
      <c r="C14" s="657"/>
      <c r="D14" s="657"/>
      <c r="E14" s="657"/>
      <c r="F14" s="657"/>
      <c r="G14" s="657"/>
      <c r="H14" s="657"/>
      <c r="I14" s="657"/>
      <c r="J14" s="657"/>
      <c r="K14" s="657"/>
      <c r="L14" s="657"/>
      <c r="M14" s="657"/>
      <c r="N14" s="657"/>
      <c r="O14" s="657"/>
      <c r="P14" s="657"/>
      <c r="Q14" s="658"/>
      <c r="R14" s="659">
        <v>354</v>
      </c>
      <c r="S14" s="660"/>
      <c r="T14" s="660"/>
      <c r="U14" s="660"/>
      <c r="V14" s="660"/>
      <c r="W14" s="660"/>
      <c r="X14" s="660"/>
      <c r="Y14" s="661"/>
      <c r="Z14" s="662">
        <v>0</v>
      </c>
      <c r="AA14" s="662"/>
      <c r="AB14" s="662"/>
      <c r="AC14" s="662"/>
      <c r="AD14" s="663">
        <v>354</v>
      </c>
      <c r="AE14" s="663"/>
      <c r="AF14" s="663"/>
      <c r="AG14" s="663"/>
      <c r="AH14" s="663"/>
      <c r="AI14" s="663"/>
      <c r="AJ14" s="663"/>
      <c r="AK14" s="663"/>
      <c r="AL14" s="664">
        <v>0</v>
      </c>
      <c r="AM14" s="665"/>
      <c r="AN14" s="665"/>
      <c r="AO14" s="666"/>
      <c r="AP14" s="656" t="s">
        <v>262</v>
      </c>
      <c r="AQ14" s="657"/>
      <c r="AR14" s="657"/>
      <c r="AS14" s="657"/>
      <c r="AT14" s="657"/>
      <c r="AU14" s="657"/>
      <c r="AV14" s="657"/>
      <c r="AW14" s="657"/>
      <c r="AX14" s="657"/>
      <c r="AY14" s="657"/>
      <c r="AZ14" s="657"/>
      <c r="BA14" s="657"/>
      <c r="BB14" s="657"/>
      <c r="BC14" s="657"/>
      <c r="BD14" s="657"/>
      <c r="BE14" s="657"/>
      <c r="BF14" s="658"/>
      <c r="BG14" s="659">
        <v>191494</v>
      </c>
      <c r="BH14" s="660"/>
      <c r="BI14" s="660"/>
      <c r="BJ14" s="660"/>
      <c r="BK14" s="660"/>
      <c r="BL14" s="660"/>
      <c r="BM14" s="660"/>
      <c r="BN14" s="661"/>
      <c r="BO14" s="662">
        <v>4.0999999999999996</v>
      </c>
      <c r="BP14" s="662"/>
      <c r="BQ14" s="662"/>
      <c r="BR14" s="662"/>
      <c r="BS14" s="663" t="s">
        <v>148</v>
      </c>
      <c r="BT14" s="663"/>
      <c r="BU14" s="663"/>
      <c r="BV14" s="663"/>
      <c r="BW14" s="663"/>
      <c r="BX14" s="663"/>
      <c r="BY14" s="663"/>
      <c r="BZ14" s="663"/>
      <c r="CA14" s="663"/>
      <c r="CB14" s="667"/>
      <c r="CD14" s="656" t="s">
        <v>263</v>
      </c>
      <c r="CE14" s="657"/>
      <c r="CF14" s="657"/>
      <c r="CG14" s="657"/>
      <c r="CH14" s="657"/>
      <c r="CI14" s="657"/>
      <c r="CJ14" s="657"/>
      <c r="CK14" s="657"/>
      <c r="CL14" s="657"/>
      <c r="CM14" s="657"/>
      <c r="CN14" s="657"/>
      <c r="CO14" s="657"/>
      <c r="CP14" s="657"/>
      <c r="CQ14" s="658"/>
      <c r="CR14" s="659">
        <v>639856</v>
      </c>
      <c r="CS14" s="660"/>
      <c r="CT14" s="660"/>
      <c r="CU14" s="660"/>
      <c r="CV14" s="660"/>
      <c r="CW14" s="660"/>
      <c r="CX14" s="660"/>
      <c r="CY14" s="661"/>
      <c r="CZ14" s="662">
        <v>2.6</v>
      </c>
      <c r="DA14" s="662"/>
      <c r="DB14" s="662"/>
      <c r="DC14" s="662"/>
      <c r="DD14" s="668">
        <v>18493</v>
      </c>
      <c r="DE14" s="660"/>
      <c r="DF14" s="660"/>
      <c r="DG14" s="660"/>
      <c r="DH14" s="660"/>
      <c r="DI14" s="660"/>
      <c r="DJ14" s="660"/>
      <c r="DK14" s="660"/>
      <c r="DL14" s="660"/>
      <c r="DM14" s="660"/>
      <c r="DN14" s="660"/>
      <c r="DO14" s="660"/>
      <c r="DP14" s="661"/>
      <c r="DQ14" s="668">
        <v>616705</v>
      </c>
      <c r="DR14" s="660"/>
      <c r="DS14" s="660"/>
      <c r="DT14" s="660"/>
      <c r="DU14" s="660"/>
      <c r="DV14" s="660"/>
      <c r="DW14" s="660"/>
      <c r="DX14" s="660"/>
      <c r="DY14" s="660"/>
      <c r="DZ14" s="660"/>
      <c r="EA14" s="660"/>
      <c r="EB14" s="660"/>
      <c r="EC14" s="669"/>
    </row>
    <row r="15" spans="2:143" ht="11.25" customHeight="1" x14ac:dyDescent="0.15">
      <c r="B15" s="656" t="s">
        <v>264</v>
      </c>
      <c r="C15" s="657"/>
      <c r="D15" s="657"/>
      <c r="E15" s="657"/>
      <c r="F15" s="657"/>
      <c r="G15" s="657"/>
      <c r="H15" s="657"/>
      <c r="I15" s="657"/>
      <c r="J15" s="657"/>
      <c r="K15" s="657"/>
      <c r="L15" s="657"/>
      <c r="M15" s="657"/>
      <c r="N15" s="657"/>
      <c r="O15" s="657"/>
      <c r="P15" s="657"/>
      <c r="Q15" s="658"/>
      <c r="R15" s="659" t="s">
        <v>148</v>
      </c>
      <c r="S15" s="660"/>
      <c r="T15" s="660"/>
      <c r="U15" s="660"/>
      <c r="V15" s="660"/>
      <c r="W15" s="660"/>
      <c r="X15" s="660"/>
      <c r="Y15" s="661"/>
      <c r="Z15" s="662" t="s">
        <v>148</v>
      </c>
      <c r="AA15" s="662"/>
      <c r="AB15" s="662"/>
      <c r="AC15" s="662"/>
      <c r="AD15" s="663" t="s">
        <v>239</v>
      </c>
      <c r="AE15" s="663"/>
      <c r="AF15" s="663"/>
      <c r="AG15" s="663"/>
      <c r="AH15" s="663"/>
      <c r="AI15" s="663"/>
      <c r="AJ15" s="663"/>
      <c r="AK15" s="663"/>
      <c r="AL15" s="664" t="s">
        <v>139</v>
      </c>
      <c r="AM15" s="665"/>
      <c r="AN15" s="665"/>
      <c r="AO15" s="666"/>
      <c r="AP15" s="656" t="s">
        <v>265</v>
      </c>
      <c r="AQ15" s="657"/>
      <c r="AR15" s="657"/>
      <c r="AS15" s="657"/>
      <c r="AT15" s="657"/>
      <c r="AU15" s="657"/>
      <c r="AV15" s="657"/>
      <c r="AW15" s="657"/>
      <c r="AX15" s="657"/>
      <c r="AY15" s="657"/>
      <c r="AZ15" s="657"/>
      <c r="BA15" s="657"/>
      <c r="BB15" s="657"/>
      <c r="BC15" s="657"/>
      <c r="BD15" s="657"/>
      <c r="BE15" s="657"/>
      <c r="BF15" s="658"/>
      <c r="BG15" s="659">
        <v>358257</v>
      </c>
      <c r="BH15" s="660"/>
      <c r="BI15" s="660"/>
      <c r="BJ15" s="660"/>
      <c r="BK15" s="660"/>
      <c r="BL15" s="660"/>
      <c r="BM15" s="660"/>
      <c r="BN15" s="661"/>
      <c r="BO15" s="662">
        <v>7.6</v>
      </c>
      <c r="BP15" s="662"/>
      <c r="BQ15" s="662"/>
      <c r="BR15" s="662"/>
      <c r="BS15" s="663" t="s">
        <v>148</v>
      </c>
      <c r="BT15" s="663"/>
      <c r="BU15" s="663"/>
      <c r="BV15" s="663"/>
      <c r="BW15" s="663"/>
      <c r="BX15" s="663"/>
      <c r="BY15" s="663"/>
      <c r="BZ15" s="663"/>
      <c r="CA15" s="663"/>
      <c r="CB15" s="667"/>
      <c r="CD15" s="656" t="s">
        <v>266</v>
      </c>
      <c r="CE15" s="657"/>
      <c r="CF15" s="657"/>
      <c r="CG15" s="657"/>
      <c r="CH15" s="657"/>
      <c r="CI15" s="657"/>
      <c r="CJ15" s="657"/>
      <c r="CK15" s="657"/>
      <c r="CL15" s="657"/>
      <c r="CM15" s="657"/>
      <c r="CN15" s="657"/>
      <c r="CO15" s="657"/>
      <c r="CP15" s="657"/>
      <c r="CQ15" s="658"/>
      <c r="CR15" s="659">
        <v>1896051</v>
      </c>
      <c r="CS15" s="660"/>
      <c r="CT15" s="660"/>
      <c r="CU15" s="660"/>
      <c r="CV15" s="660"/>
      <c r="CW15" s="660"/>
      <c r="CX15" s="660"/>
      <c r="CY15" s="661"/>
      <c r="CZ15" s="662">
        <v>7.6</v>
      </c>
      <c r="DA15" s="662"/>
      <c r="DB15" s="662"/>
      <c r="DC15" s="662"/>
      <c r="DD15" s="668">
        <v>467281</v>
      </c>
      <c r="DE15" s="660"/>
      <c r="DF15" s="660"/>
      <c r="DG15" s="660"/>
      <c r="DH15" s="660"/>
      <c r="DI15" s="660"/>
      <c r="DJ15" s="660"/>
      <c r="DK15" s="660"/>
      <c r="DL15" s="660"/>
      <c r="DM15" s="660"/>
      <c r="DN15" s="660"/>
      <c r="DO15" s="660"/>
      <c r="DP15" s="661"/>
      <c r="DQ15" s="668">
        <v>1360182</v>
      </c>
      <c r="DR15" s="660"/>
      <c r="DS15" s="660"/>
      <c r="DT15" s="660"/>
      <c r="DU15" s="660"/>
      <c r="DV15" s="660"/>
      <c r="DW15" s="660"/>
      <c r="DX15" s="660"/>
      <c r="DY15" s="660"/>
      <c r="DZ15" s="660"/>
      <c r="EA15" s="660"/>
      <c r="EB15" s="660"/>
      <c r="EC15" s="669"/>
    </row>
    <row r="16" spans="2:143" ht="11.25" customHeight="1" x14ac:dyDescent="0.15">
      <c r="B16" s="656" t="s">
        <v>267</v>
      </c>
      <c r="C16" s="657"/>
      <c r="D16" s="657"/>
      <c r="E16" s="657"/>
      <c r="F16" s="657"/>
      <c r="G16" s="657"/>
      <c r="H16" s="657"/>
      <c r="I16" s="657"/>
      <c r="J16" s="657"/>
      <c r="K16" s="657"/>
      <c r="L16" s="657"/>
      <c r="M16" s="657"/>
      <c r="N16" s="657"/>
      <c r="O16" s="657"/>
      <c r="P16" s="657"/>
      <c r="Q16" s="658"/>
      <c r="R16" s="659">
        <v>10899</v>
      </c>
      <c r="S16" s="660"/>
      <c r="T16" s="660"/>
      <c r="U16" s="660"/>
      <c r="V16" s="660"/>
      <c r="W16" s="660"/>
      <c r="X16" s="660"/>
      <c r="Y16" s="661"/>
      <c r="Z16" s="662">
        <v>0</v>
      </c>
      <c r="AA16" s="662"/>
      <c r="AB16" s="662"/>
      <c r="AC16" s="662"/>
      <c r="AD16" s="663">
        <v>10899</v>
      </c>
      <c r="AE16" s="663"/>
      <c r="AF16" s="663"/>
      <c r="AG16" s="663"/>
      <c r="AH16" s="663"/>
      <c r="AI16" s="663"/>
      <c r="AJ16" s="663"/>
      <c r="AK16" s="663"/>
      <c r="AL16" s="664">
        <v>0.1</v>
      </c>
      <c r="AM16" s="665"/>
      <c r="AN16" s="665"/>
      <c r="AO16" s="666"/>
      <c r="AP16" s="656" t="s">
        <v>268</v>
      </c>
      <c r="AQ16" s="657"/>
      <c r="AR16" s="657"/>
      <c r="AS16" s="657"/>
      <c r="AT16" s="657"/>
      <c r="AU16" s="657"/>
      <c r="AV16" s="657"/>
      <c r="AW16" s="657"/>
      <c r="AX16" s="657"/>
      <c r="AY16" s="657"/>
      <c r="AZ16" s="657"/>
      <c r="BA16" s="657"/>
      <c r="BB16" s="657"/>
      <c r="BC16" s="657"/>
      <c r="BD16" s="657"/>
      <c r="BE16" s="657"/>
      <c r="BF16" s="658"/>
      <c r="BG16" s="659" t="s">
        <v>239</v>
      </c>
      <c r="BH16" s="660"/>
      <c r="BI16" s="660"/>
      <c r="BJ16" s="660"/>
      <c r="BK16" s="660"/>
      <c r="BL16" s="660"/>
      <c r="BM16" s="660"/>
      <c r="BN16" s="661"/>
      <c r="BO16" s="662" t="s">
        <v>148</v>
      </c>
      <c r="BP16" s="662"/>
      <c r="BQ16" s="662"/>
      <c r="BR16" s="662"/>
      <c r="BS16" s="663" t="s">
        <v>139</v>
      </c>
      <c r="BT16" s="663"/>
      <c r="BU16" s="663"/>
      <c r="BV16" s="663"/>
      <c r="BW16" s="663"/>
      <c r="BX16" s="663"/>
      <c r="BY16" s="663"/>
      <c r="BZ16" s="663"/>
      <c r="CA16" s="663"/>
      <c r="CB16" s="667"/>
      <c r="CD16" s="656" t="s">
        <v>269</v>
      </c>
      <c r="CE16" s="657"/>
      <c r="CF16" s="657"/>
      <c r="CG16" s="657"/>
      <c r="CH16" s="657"/>
      <c r="CI16" s="657"/>
      <c r="CJ16" s="657"/>
      <c r="CK16" s="657"/>
      <c r="CL16" s="657"/>
      <c r="CM16" s="657"/>
      <c r="CN16" s="657"/>
      <c r="CO16" s="657"/>
      <c r="CP16" s="657"/>
      <c r="CQ16" s="658"/>
      <c r="CR16" s="659">
        <v>15111</v>
      </c>
      <c r="CS16" s="660"/>
      <c r="CT16" s="660"/>
      <c r="CU16" s="660"/>
      <c r="CV16" s="660"/>
      <c r="CW16" s="660"/>
      <c r="CX16" s="660"/>
      <c r="CY16" s="661"/>
      <c r="CZ16" s="662">
        <v>0.1</v>
      </c>
      <c r="DA16" s="662"/>
      <c r="DB16" s="662"/>
      <c r="DC16" s="662"/>
      <c r="DD16" s="668" t="s">
        <v>239</v>
      </c>
      <c r="DE16" s="660"/>
      <c r="DF16" s="660"/>
      <c r="DG16" s="660"/>
      <c r="DH16" s="660"/>
      <c r="DI16" s="660"/>
      <c r="DJ16" s="660"/>
      <c r="DK16" s="660"/>
      <c r="DL16" s="660"/>
      <c r="DM16" s="660"/>
      <c r="DN16" s="660"/>
      <c r="DO16" s="660"/>
      <c r="DP16" s="661"/>
      <c r="DQ16" s="668">
        <v>404</v>
      </c>
      <c r="DR16" s="660"/>
      <c r="DS16" s="660"/>
      <c r="DT16" s="660"/>
      <c r="DU16" s="660"/>
      <c r="DV16" s="660"/>
      <c r="DW16" s="660"/>
      <c r="DX16" s="660"/>
      <c r="DY16" s="660"/>
      <c r="DZ16" s="660"/>
      <c r="EA16" s="660"/>
      <c r="EB16" s="660"/>
      <c r="EC16" s="669"/>
    </row>
    <row r="17" spans="2:133" ht="11.25" customHeight="1" x14ac:dyDescent="0.15">
      <c r="B17" s="656" t="s">
        <v>270</v>
      </c>
      <c r="C17" s="657"/>
      <c r="D17" s="657"/>
      <c r="E17" s="657"/>
      <c r="F17" s="657"/>
      <c r="G17" s="657"/>
      <c r="H17" s="657"/>
      <c r="I17" s="657"/>
      <c r="J17" s="657"/>
      <c r="K17" s="657"/>
      <c r="L17" s="657"/>
      <c r="M17" s="657"/>
      <c r="N17" s="657"/>
      <c r="O17" s="657"/>
      <c r="P17" s="657"/>
      <c r="Q17" s="658"/>
      <c r="R17" s="659">
        <v>56497</v>
      </c>
      <c r="S17" s="660"/>
      <c r="T17" s="660"/>
      <c r="U17" s="660"/>
      <c r="V17" s="660"/>
      <c r="W17" s="660"/>
      <c r="X17" s="660"/>
      <c r="Y17" s="661"/>
      <c r="Z17" s="662">
        <v>0.2</v>
      </c>
      <c r="AA17" s="662"/>
      <c r="AB17" s="662"/>
      <c r="AC17" s="662"/>
      <c r="AD17" s="663">
        <v>56497</v>
      </c>
      <c r="AE17" s="663"/>
      <c r="AF17" s="663"/>
      <c r="AG17" s="663"/>
      <c r="AH17" s="663"/>
      <c r="AI17" s="663"/>
      <c r="AJ17" s="663"/>
      <c r="AK17" s="663"/>
      <c r="AL17" s="664">
        <v>0.5</v>
      </c>
      <c r="AM17" s="665"/>
      <c r="AN17" s="665"/>
      <c r="AO17" s="666"/>
      <c r="AP17" s="656" t="s">
        <v>271</v>
      </c>
      <c r="AQ17" s="657"/>
      <c r="AR17" s="657"/>
      <c r="AS17" s="657"/>
      <c r="AT17" s="657"/>
      <c r="AU17" s="657"/>
      <c r="AV17" s="657"/>
      <c r="AW17" s="657"/>
      <c r="AX17" s="657"/>
      <c r="AY17" s="657"/>
      <c r="AZ17" s="657"/>
      <c r="BA17" s="657"/>
      <c r="BB17" s="657"/>
      <c r="BC17" s="657"/>
      <c r="BD17" s="657"/>
      <c r="BE17" s="657"/>
      <c r="BF17" s="658"/>
      <c r="BG17" s="659" t="s">
        <v>239</v>
      </c>
      <c r="BH17" s="660"/>
      <c r="BI17" s="660"/>
      <c r="BJ17" s="660"/>
      <c r="BK17" s="660"/>
      <c r="BL17" s="660"/>
      <c r="BM17" s="660"/>
      <c r="BN17" s="661"/>
      <c r="BO17" s="662" t="s">
        <v>148</v>
      </c>
      <c r="BP17" s="662"/>
      <c r="BQ17" s="662"/>
      <c r="BR17" s="662"/>
      <c r="BS17" s="663" t="s">
        <v>139</v>
      </c>
      <c r="BT17" s="663"/>
      <c r="BU17" s="663"/>
      <c r="BV17" s="663"/>
      <c r="BW17" s="663"/>
      <c r="BX17" s="663"/>
      <c r="BY17" s="663"/>
      <c r="BZ17" s="663"/>
      <c r="CA17" s="663"/>
      <c r="CB17" s="667"/>
      <c r="CD17" s="656" t="s">
        <v>272</v>
      </c>
      <c r="CE17" s="657"/>
      <c r="CF17" s="657"/>
      <c r="CG17" s="657"/>
      <c r="CH17" s="657"/>
      <c r="CI17" s="657"/>
      <c r="CJ17" s="657"/>
      <c r="CK17" s="657"/>
      <c r="CL17" s="657"/>
      <c r="CM17" s="657"/>
      <c r="CN17" s="657"/>
      <c r="CO17" s="657"/>
      <c r="CP17" s="657"/>
      <c r="CQ17" s="658"/>
      <c r="CR17" s="659">
        <v>2528608</v>
      </c>
      <c r="CS17" s="660"/>
      <c r="CT17" s="660"/>
      <c r="CU17" s="660"/>
      <c r="CV17" s="660"/>
      <c r="CW17" s="660"/>
      <c r="CX17" s="660"/>
      <c r="CY17" s="661"/>
      <c r="CZ17" s="662">
        <v>10.1</v>
      </c>
      <c r="DA17" s="662"/>
      <c r="DB17" s="662"/>
      <c r="DC17" s="662"/>
      <c r="DD17" s="668" t="s">
        <v>148</v>
      </c>
      <c r="DE17" s="660"/>
      <c r="DF17" s="660"/>
      <c r="DG17" s="660"/>
      <c r="DH17" s="660"/>
      <c r="DI17" s="660"/>
      <c r="DJ17" s="660"/>
      <c r="DK17" s="660"/>
      <c r="DL17" s="660"/>
      <c r="DM17" s="660"/>
      <c r="DN17" s="660"/>
      <c r="DO17" s="660"/>
      <c r="DP17" s="661"/>
      <c r="DQ17" s="668">
        <v>2335288</v>
      </c>
      <c r="DR17" s="660"/>
      <c r="DS17" s="660"/>
      <c r="DT17" s="660"/>
      <c r="DU17" s="660"/>
      <c r="DV17" s="660"/>
      <c r="DW17" s="660"/>
      <c r="DX17" s="660"/>
      <c r="DY17" s="660"/>
      <c r="DZ17" s="660"/>
      <c r="EA17" s="660"/>
      <c r="EB17" s="660"/>
      <c r="EC17" s="669"/>
    </row>
    <row r="18" spans="2:133" ht="11.25" customHeight="1" x14ac:dyDescent="0.15">
      <c r="B18" s="656" t="s">
        <v>273</v>
      </c>
      <c r="C18" s="657"/>
      <c r="D18" s="657"/>
      <c r="E18" s="657"/>
      <c r="F18" s="657"/>
      <c r="G18" s="657"/>
      <c r="H18" s="657"/>
      <c r="I18" s="657"/>
      <c r="J18" s="657"/>
      <c r="K18" s="657"/>
      <c r="L18" s="657"/>
      <c r="M18" s="657"/>
      <c r="N18" s="657"/>
      <c r="O18" s="657"/>
      <c r="P18" s="657"/>
      <c r="Q18" s="658"/>
      <c r="R18" s="659">
        <v>20625</v>
      </c>
      <c r="S18" s="660"/>
      <c r="T18" s="660"/>
      <c r="U18" s="660"/>
      <c r="V18" s="660"/>
      <c r="W18" s="660"/>
      <c r="X18" s="660"/>
      <c r="Y18" s="661"/>
      <c r="Z18" s="662">
        <v>0.1</v>
      </c>
      <c r="AA18" s="662"/>
      <c r="AB18" s="662"/>
      <c r="AC18" s="662"/>
      <c r="AD18" s="663">
        <v>20625</v>
      </c>
      <c r="AE18" s="663"/>
      <c r="AF18" s="663"/>
      <c r="AG18" s="663"/>
      <c r="AH18" s="663"/>
      <c r="AI18" s="663"/>
      <c r="AJ18" s="663"/>
      <c r="AK18" s="663"/>
      <c r="AL18" s="664">
        <v>0.2</v>
      </c>
      <c r="AM18" s="665"/>
      <c r="AN18" s="665"/>
      <c r="AO18" s="666"/>
      <c r="AP18" s="656" t="s">
        <v>274</v>
      </c>
      <c r="AQ18" s="657"/>
      <c r="AR18" s="657"/>
      <c r="AS18" s="657"/>
      <c r="AT18" s="657"/>
      <c r="AU18" s="657"/>
      <c r="AV18" s="657"/>
      <c r="AW18" s="657"/>
      <c r="AX18" s="657"/>
      <c r="AY18" s="657"/>
      <c r="AZ18" s="657"/>
      <c r="BA18" s="657"/>
      <c r="BB18" s="657"/>
      <c r="BC18" s="657"/>
      <c r="BD18" s="657"/>
      <c r="BE18" s="657"/>
      <c r="BF18" s="658"/>
      <c r="BG18" s="659" t="s">
        <v>148</v>
      </c>
      <c r="BH18" s="660"/>
      <c r="BI18" s="660"/>
      <c r="BJ18" s="660"/>
      <c r="BK18" s="660"/>
      <c r="BL18" s="660"/>
      <c r="BM18" s="660"/>
      <c r="BN18" s="661"/>
      <c r="BO18" s="662" t="s">
        <v>148</v>
      </c>
      <c r="BP18" s="662"/>
      <c r="BQ18" s="662"/>
      <c r="BR18" s="662"/>
      <c r="BS18" s="663" t="s">
        <v>148</v>
      </c>
      <c r="BT18" s="663"/>
      <c r="BU18" s="663"/>
      <c r="BV18" s="663"/>
      <c r="BW18" s="663"/>
      <c r="BX18" s="663"/>
      <c r="BY18" s="663"/>
      <c r="BZ18" s="663"/>
      <c r="CA18" s="663"/>
      <c r="CB18" s="667"/>
      <c r="CD18" s="656" t="s">
        <v>275</v>
      </c>
      <c r="CE18" s="657"/>
      <c r="CF18" s="657"/>
      <c r="CG18" s="657"/>
      <c r="CH18" s="657"/>
      <c r="CI18" s="657"/>
      <c r="CJ18" s="657"/>
      <c r="CK18" s="657"/>
      <c r="CL18" s="657"/>
      <c r="CM18" s="657"/>
      <c r="CN18" s="657"/>
      <c r="CO18" s="657"/>
      <c r="CP18" s="657"/>
      <c r="CQ18" s="658"/>
      <c r="CR18" s="659" t="s">
        <v>239</v>
      </c>
      <c r="CS18" s="660"/>
      <c r="CT18" s="660"/>
      <c r="CU18" s="660"/>
      <c r="CV18" s="660"/>
      <c r="CW18" s="660"/>
      <c r="CX18" s="660"/>
      <c r="CY18" s="661"/>
      <c r="CZ18" s="662" t="s">
        <v>148</v>
      </c>
      <c r="DA18" s="662"/>
      <c r="DB18" s="662"/>
      <c r="DC18" s="662"/>
      <c r="DD18" s="668" t="s">
        <v>239</v>
      </c>
      <c r="DE18" s="660"/>
      <c r="DF18" s="660"/>
      <c r="DG18" s="660"/>
      <c r="DH18" s="660"/>
      <c r="DI18" s="660"/>
      <c r="DJ18" s="660"/>
      <c r="DK18" s="660"/>
      <c r="DL18" s="660"/>
      <c r="DM18" s="660"/>
      <c r="DN18" s="660"/>
      <c r="DO18" s="660"/>
      <c r="DP18" s="661"/>
      <c r="DQ18" s="668" t="s">
        <v>148</v>
      </c>
      <c r="DR18" s="660"/>
      <c r="DS18" s="660"/>
      <c r="DT18" s="660"/>
      <c r="DU18" s="660"/>
      <c r="DV18" s="660"/>
      <c r="DW18" s="660"/>
      <c r="DX18" s="660"/>
      <c r="DY18" s="660"/>
      <c r="DZ18" s="660"/>
      <c r="EA18" s="660"/>
      <c r="EB18" s="660"/>
      <c r="EC18" s="669"/>
    </row>
    <row r="19" spans="2:133" ht="11.25" customHeight="1" x14ac:dyDescent="0.15">
      <c r="B19" s="656" t="s">
        <v>276</v>
      </c>
      <c r="C19" s="657"/>
      <c r="D19" s="657"/>
      <c r="E19" s="657"/>
      <c r="F19" s="657"/>
      <c r="G19" s="657"/>
      <c r="H19" s="657"/>
      <c r="I19" s="657"/>
      <c r="J19" s="657"/>
      <c r="K19" s="657"/>
      <c r="L19" s="657"/>
      <c r="M19" s="657"/>
      <c r="N19" s="657"/>
      <c r="O19" s="657"/>
      <c r="P19" s="657"/>
      <c r="Q19" s="658"/>
      <c r="R19" s="659">
        <v>20342</v>
      </c>
      <c r="S19" s="660"/>
      <c r="T19" s="660"/>
      <c r="U19" s="660"/>
      <c r="V19" s="660"/>
      <c r="W19" s="660"/>
      <c r="X19" s="660"/>
      <c r="Y19" s="661"/>
      <c r="Z19" s="662">
        <v>0.1</v>
      </c>
      <c r="AA19" s="662"/>
      <c r="AB19" s="662"/>
      <c r="AC19" s="662"/>
      <c r="AD19" s="663">
        <v>20342</v>
      </c>
      <c r="AE19" s="663"/>
      <c r="AF19" s="663"/>
      <c r="AG19" s="663"/>
      <c r="AH19" s="663"/>
      <c r="AI19" s="663"/>
      <c r="AJ19" s="663"/>
      <c r="AK19" s="663"/>
      <c r="AL19" s="664">
        <v>0.2</v>
      </c>
      <c r="AM19" s="665"/>
      <c r="AN19" s="665"/>
      <c r="AO19" s="666"/>
      <c r="AP19" s="656" t="s">
        <v>277</v>
      </c>
      <c r="AQ19" s="657"/>
      <c r="AR19" s="657"/>
      <c r="AS19" s="657"/>
      <c r="AT19" s="657"/>
      <c r="AU19" s="657"/>
      <c r="AV19" s="657"/>
      <c r="AW19" s="657"/>
      <c r="AX19" s="657"/>
      <c r="AY19" s="657"/>
      <c r="AZ19" s="657"/>
      <c r="BA19" s="657"/>
      <c r="BB19" s="657"/>
      <c r="BC19" s="657"/>
      <c r="BD19" s="657"/>
      <c r="BE19" s="657"/>
      <c r="BF19" s="658"/>
      <c r="BG19" s="659">
        <v>332504</v>
      </c>
      <c r="BH19" s="660"/>
      <c r="BI19" s="660"/>
      <c r="BJ19" s="660"/>
      <c r="BK19" s="660"/>
      <c r="BL19" s="660"/>
      <c r="BM19" s="660"/>
      <c r="BN19" s="661"/>
      <c r="BO19" s="662">
        <v>7.1</v>
      </c>
      <c r="BP19" s="662"/>
      <c r="BQ19" s="662"/>
      <c r="BR19" s="662"/>
      <c r="BS19" s="663" t="s">
        <v>148</v>
      </c>
      <c r="BT19" s="663"/>
      <c r="BU19" s="663"/>
      <c r="BV19" s="663"/>
      <c r="BW19" s="663"/>
      <c r="BX19" s="663"/>
      <c r="BY19" s="663"/>
      <c r="BZ19" s="663"/>
      <c r="CA19" s="663"/>
      <c r="CB19" s="667"/>
      <c r="CD19" s="656" t="s">
        <v>278</v>
      </c>
      <c r="CE19" s="657"/>
      <c r="CF19" s="657"/>
      <c r="CG19" s="657"/>
      <c r="CH19" s="657"/>
      <c r="CI19" s="657"/>
      <c r="CJ19" s="657"/>
      <c r="CK19" s="657"/>
      <c r="CL19" s="657"/>
      <c r="CM19" s="657"/>
      <c r="CN19" s="657"/>
      <c r="CO19" s="657"/>
      <c r="CP19" s="657"/>
      <c r="CQ19" s="658"/>
      <c r="CR19" s="659" t="s">
        <v>148</v>
      </c>
      <c r="CS19" s="660"/>
      <c r="CT19" s="660"/>
      <c r="CU19" s="660"/>
      <c r="CV19" s="660"/>
      <c r="CW19" s="660"/>
      <c r="CX19" s="660"/>
      <c r="CY19" s="661"/>
      <c r="CZ19" s="662" t="s">
        <v>148</v>
      </c>
      <c r="DA19" s="662"/>
      <c r="DB19" s="662"/>
      <c r="DC19" s="662"/>
      <c r="DD19" s="668" t="s">
        <v>239</v>
      </c>
      <c r="DE19" s="660"/>
      <c r="DF19" s="660"/>
      <c r="DG19" s="660"/>
      <c r="DH19" s="660"/>
      <c r="DI19" s="660"/>
      <c r="DJ19" s="660"/>
      <c r="DK19" s="660"/>
      <c r="DL19" s="660"/>
      <c r="DM19" s="660"/>
      <c r="DN19" s="660"/>
      <c r="DO19" s="660"/>
      <c r="DP19" s="661"/>
      <c r="DQ19" s="668" t="s">
        <v>239</v>
      </c>
      <c r="DR19" s="660"/>
      <c r="DS19" s="660"/>
      <c r="DT19" s="660"/>
      <c r="DU19" s="660"/>
      <c r="DV19" s="660"/>
      <c r="DW19" s="660"/>
      <c r="DX19" s="660"/>
      <c r="DY19" s="660"/>
      <c r="DZ19" s="660"/>
      <c r="EA19" s="660"/>
      <c r="EB19" s="660"/>
      <c r="EC19" s="669"/>
    </row>
    <row r="20" spans="2:133" ht="11.25" customHeight="1" x14ac:dyDescent="0.15">
      <c r="B20" s="672" t="s">
        <v>279</v>
      </c>
      <c r="C20" s="673"/>
      <c r="D20" s="673"/>
      <c r="E20" s="673"/>
      <c r="F20" s="673"/>
      <c r="G20" s="673"/>
      <c r="H20" s="673"/>
      <c r="I20" s="673"/>
      <c r="J20" s="673"/>
      <c r="K20" s="673"/>
      <c r="L20" s="673"/>
      <c r="M20" s="673"/>
      <c r="N20" s="673"/>
      <c r="O20" s="673"/>
      <c r="P20" s="673"/>
      <c r="Q20" s="674"/>
      <c r="R20" s="659">
        <v>283</v>
      </c>
      <c r="S20" s="660"/>
      <c r="T20" s="660"/>
      <c r="U20" s="660"/>
      <c r="V20" s="660"/>
      <c r="W20" s="660"/>
      <c r="X20" s="660"/>
      <c r="Y20" s="661"/>
      <c r="Z20" s="662">
        <v>0</v>
      </c>
      <c r="AA20" s="662"/>
      <c r="AB20" s="662"/>
      <c r="AC20" s="662"/>
      <c r="AD20" s="663">
        <v>283</v>
      </c>
      <c r="AE20" s="663"/>
      <c r="AF20" s="663"/>
      <c r="AG20" s="663"/>
      <c r="AH20" s="663"/>
      <c r="AI20" s="663"/>
      <c r="AJ20" s="663"/>
      <c r="AK20" s="663"/>
      <c r="AL20" s="664">
        <v>0</v>
      </c>
      <c r="AM20" s="665"/>
      <c r="AN20" s="665"/>
      <c r="AO20" s="666"/>
      <c r="AP20" s="656" t="s">
        <v>280</v>
      </c>
      <c r="AQ20" s="657"/>
      <c r="AR20" s="657"/>
      <c r="AS20" s="657"/>
      <c r="AT20" s="657"/>
      <c r="AU20" s="657"/>
      <c r="AV20" s="657"/>
      <c r="AW20" s="657"/>
      <c r="AX20" s="657"/>
      <c r="AY20" s="657"/>
      <c r="AZ20" s="657"/>
      <c r="BA20" s="657"/>
      <c r="BB20" s="657"/>
      <c r="BC20" s="657"/>
      <c r="BD20" s="657"/>
      <c r="BE20" s="657"/>
      <c r="BF20" s="658"/>
      <c r="BG20" s="659">
        <v>332504</v>
      </c>
      <c r="BH20" s="660"/>
      <c r="BI20" s="660"/>
      <c r="BJ20" s="660"/>
      <c r="BK20" s="660"/>
      <c r="BL20" s="660"/>
      <c r="BM20" s="660"/>
      <c r="BN20" s="661"/>
      <c r="BO20" s="662">
        <v>7.1</v>
      </c>
      <c r="BP20" s="662"/>
      <c r="BQ20" s="662"/>
      <c r="BR20" s="662"/>
      <c r="BS20" s="663" t="s">
        <v>148</v>
      </c>
      <c r="BT20" s="663"/>
      <c r="BU20" s="663"/>
      <c r="BV20" s="663"/>
      <c r="BW20" s="663"/>
      <c r="BX20" s="663"/>
      <c r="BY20" s="663"/>
      <c r="BZ20" s="663"/>
      <c r="CA20" s="663"/>
      <c r="CB20" s="667"/>
      <c r="CD20" s="656" t="s">
        <v>281</v>
      </c>
      <c r="CE20" s="657"/>
      <c r="CF20" s="657"/>
      <c r="CG20" s="657"/>
      <c r="CH20" s="657"/>
      <c r="CI20" s="657"/>
      <c r="CJ20" s="657"/>
      <c r="CK20" s="657"/>
      <c r="CL20" s="657"/>
      <c r="CM20" s="657"/>
      <c r="CN20" s="657"/>
      <c r="CO20" s="657"/>
      <c r="CP20" s="657"/>
      <c r="CQ20" s="658"/>
      <c r="CR20" s="659">
        <v>24939369</v>
      </c>
      <c r="CS20" s="660"/>
      <c r="CT20" s="660"/>
      <c r="CU20" s="660"/>
      <c r="CV20" s="660"/>
      <c r="CW20" s="660"/>
      <c r="CX20" s="660"/>
      <c r="CY20" s="661"/>
      <c r="CZ20" s="662">
        <v>100</v>
      </c>
      <c r="DA20" s="662"/>
      <c r="DB20" s="662"/>
      <c r="DC20" s="662"/>
      <c r="DD20" s="668">
        <v>2939007</v>
      </c>
      <c r="DE20" s="660"/>
      <c r="DF20" s="660"/>
      <c r="DG20" s="660"/>
      <c r="DH20" s="660"/>
      <c r="DI20" s="660"/>
      <c r="DJ20" s="660"/>
      <c r="DK20" s="660"/>
      <c r="DL20" s="660"/>
      <c r="DM20" s="660"/>
      <c r="DN20" s="660"/>
      <c r="DO20" s="660"/>
      <c r="DP20" s="661"/>
      <c r="DQ20" s="668">
        <v>14129850</v>
      </c>
      <c r="DR20" s="660"/>
      <c r="DS20" s="660"/>
      <c r="DT20" s="660"/>
      <c r="DU20" s="660"/>
      <c r="DV20" s="660"/>
      <c r="DW20" s="660"/>
      <c r="DX20" s="660"/>
      <c r="DY20" s="660"/>
      <c r="DZ20" s="660"/>
      <c r="EA20" s="660"/>
      <c r="EB20" s="660"/>
      <c r="EC20" s="669"/>
    </row>
    <row r="21" spans="2:133" ht="11.25" customHeight="1" x14ac:dyDescent="0.15">
      <c r="B21" s="656" t="s">
        <v>282</v>
      </c>
      <c r="C21" s="657"/>
      <c r="D21" s="657"/>
      <c r="E21" s="657"/>
      <c r="F21" s="657"/>
      <c r="G21" s="657"/>
      <c r="H21" s="657"/>
      <c r="I21" s="657"/>
      <c r="J21" s="657"/>
      <c r="K21" s="657"/>
      <c r="L21" s="657"/>
      <c r="M21" s="657"/>
      <c r="N21" s="657"/>
      <c r="O21" s="657"/>
      <c r="P21" s="657"/>
      <c r="Q21" s="658"/>
      <c r="R21" s="659">
        <v>7046321</v>
      </c>
      <c r="S21" s="660"/>
      <c r="T21" s="660"/>
      <c r="U21" s="660"/>
      <c r="V21" s="660"/>
      <c r="W21" s="660"/>
      <c r="X21" s="660"/>
      <c r="Y21" s="661"/>
      <c r="Z21" s="662">
        <v>27.4</v>
      </c>
      <c r="AA21" s="662"/>
      <c r="AB21" s="662"/>
      <c r="AC21" s="662"/>
      <c r="AD21" s="663">
        <v>6155597</v>
      </c>
      <c r="AE21" s="663"/>
      <c r="AF21" s="663"/>
      <c r="AG21" s="663"/>
      <c r="AH21" s="663"/>
      <c r="AI21" s="663"/>
      <c r="AJ21" s="663"/>
      <c r="AK21" s="663"/>
      <c r="AL21" s="664">
        <v>51.5</v>
      </c>
      <c r="AM21" s="665"/>
      <c r="AN21" s="665"/>
      <c r="AO21" s="666"/>
      <c r="AP21" s="656" t="s">
        <v>283</v>
      </c>
      <c r="AQ21" s="675"/>
      <c r="AR21" s="675"/>
      <c r="AS21" s="675"/>
      <c r="AT21" s="675"/>
      <c r="AU21" s="675"/>
      <c r="AV21" s="675"/>
      <c r="AW21" s="675"/>
      <c r="AX21" s="675"/>
      <c r="AY21" s="675"/>
      <c r="AZ21" s="675"/>
      <c r="BA21" s="675"/>
      <c r="BB21" s="675"/>
      <c r="BC21" s="675"/>
      <c r="BD21" s="675"/>
      <c r="BE21" s="675"/>
      <c r="BF21" s="676"/>
      <c r="BG21" s="659">
        <v>14645</v>
      </c>
      <c r="BH21" s="660"/>
      <c r="BI21" s="660"/>
      <c r="BJ21" s="660"/>
      <c r="BK21" s="660"/>
      <c r="BL21" s="660"/>
      <c r="BM21" s="660"/>
      <c r="BN21" s="661"/>
      <c r="BO21" s="662">
        <v>0.3</v>
      </c>
      <c r="BP21" s="662"/>
      <c r="BQ21" s="662"/>
      <c r="BR21" s="662"/>
      <c r="BS21" s="663" t="s">
        <v>148</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284</v>
      </c>
      <c r="C22" s="657"/>
      <c r="D22" s="657"/>
      <c r="E22" s="657"/>
      <c r="F22" s="657"/>
      <c r="G22" s="657"/>
      <c r="H22" s="657"/>
      <c r="I22" s="657"/>
      <c r="J22" s="657"/>
      <c r="K22" s="657"/>
      <c r="L22" s="657"/>
      <c r="M22" s="657"/>
      <c r="N22" s="657"/>
      <c r="O22" s="657"/>
      <c r="P22" s="657"/>
      <c r="Q22" s="658"/>
      <c r="R22" s="659">
        <v>6155597</v>
      </c>
      <c r="S22" s="660"/>
      <c r="T22" s="660"/>
      <c r="U22" s="660"/>
      <c r="V22" s="660"/>
      <c r="W22" s="660"/>
      <c r="X22" s="660"/>
      <c r="Y22" s="661"/>
      <c r="Z22" s="662">
        <v>23.9</v>
      </c>
      <c r="AA22" s="662"/>
      <c r="AB22" s="662"/>
      <c r="AC22" s="662"/>
      <c r="AD22" s="663">
        <v>6155597</v>
      </c>
      <c r="AE22" s="663"/>
      <c r="AF22" s="663"/>
      <c r="AG22" s="663"/>
      <c r="AH22" s="663"/>
      <c r="AI22" s="663"/>
      <c r="AJ22" s="663"/>
      <c r="AK22" s="663"/>
      <c r="AL22" s="664">
        <v>51.5</v>
      </c>
      <c r="AM22" s="665"/>
      <c r="AN22" s="665"/>
      <c r="AO22" s="666"/>
      <c r="AP22" s="656" t="s">
        <v>285</v>
      </c>
      <c r="AQ22" s="675"/>
      <c r="AR22" s="675"/>
      <c r="AS22" s="675"/>
      <c r="AT22" s="675"/>
      <c r="AU22" s="675"/>
      <c r="AV22" s="675"/>
      <c r="AW22" s="675"/>
      <c r="AX22" s="675"/>
      <c r="AY22" s="675"/>
      <c r="AZ22" s="675"/>
      <c r="BA22" s="675"/>
      <c r="BB22" s="675"/>
      <c r="BC22" s="675"/>
      <c r="BD22" s="675"/>
      <c r="BE22" s="675"/>
      <c r="BF22" s="676"/>
      <c r="BG22" s="659" t="s">
        <v>148</v>
      </c>
      <c r="BH22" s="660"/>
      <c r="BI22" s="660"/>
      <c r="BJ22" s="660"/>
      <c r="BK22" s="660"/>
      <c r="BL22" s="660"/>
      <c r="BM22" s="660"/>
      <c r="BN22" s="661"/>
      <c r="BO22" s="662" t="s">
        <v>148</v>
      </c>
      <c r="BP22" s="662"/>
      <c r="BQ22" s="662"/>
      <c r="BR22" s="662"/>
      <c r="BS22" s="663" t="s">
        <v>239</v>
      </c>
      <c r="BT22" s="663"/>
      <c r="BU22" s="663"/>
      <c r="BV22" s="663"/>
      <c r="BW22" s="663"/>
      <c r="BX22" s="663"/>
      <c r="BY22" s="663"/>
      <c r="BZ22" s="663"/>
      <c r="CA22" s="663"/>
      <c r="CB22" s="667"/>
      <c r="CD22" s="641" t="s">
        <v>286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287</v>
      </c>
      <c r="C23" s="657"/>
      <c r="D23" s="657"/>
      <c r="E23" s="657"/>
      <c r="F23" s="657"/>
      <c r="G23" s="657"/>
      <c r="H23" s="657"/>
      <c r="I23" s="657"/>
      <c r="J23" s="657"/>
      <c r="K23" s="657"/>
      <c r="L23" s="657"/>
      <c r="M23" s="657"/>
      <c r="N23" s="657"/>
      <c r="O23" s="657"/>
      <c r="P23" s="657"/>
      <c r="Q23" s="658"/>
      <c r="R23" s="659">
        <v>890724</v>
      </c>
      <c r="S23" s="660"/>
      <c r="T23" s="660"/>
      <c r="U23" s="660"/>
      <c r="V23" s="660"/>
      <c r="W23" s="660"/>
      <c r="X23" s="660"/>
      <c r="Y23" s="661"/>
      <c r="Z23" s="662">
        <v>3.5</v>
      </c>
      <c r="AA23" s="662"/>
      <c r="AB23" s="662"/>
      <c r="AC23" s="662"/>
      <c r="AD23" s="663" t="s">
        <v>148</v>
      </c>
      <c r="AE23" s="663"/>
      <c r="AF23" s="663"/>
      <c r="AG23" s="663"/>
      <c r="AH23" s="663"/>
      <c r="AI23" s="663"/>
      <c r="AJ23" s="663"/>
      <c r="AK23" s="663"/>
      <c r="AL23" s="664" t="s">
        <v>148</v>
      </c>
      <c r="AM23" s="665"/>
      <c r="AN23" s="665"/>
      <c r="AO23" s="666"/>
      <c r="AP23" s="656" t="s">
        <v>288</v>
      </c>
      <c r="AQ23" s="675"/>
      <c r="AR23" s="675"/>
      <c r="AS23" s="675"/>
      <c r="AT23" s="675"/>
      <c r="AU23" s="675"/>
      <c r="AV23" s="675"/>
      <c r="AW23" s="675"/>
      <c r="AX23" s="675"/>
      <c r="AY23" s="675"/>
      <c r="AZ23" s="675"/>
      <c r="BA23" s="675"/>
      <c r="BB23" s="675"/>
      <c r="BC23" s="675"/>
      <c r="BD23" s="675"/>
      <c r="BE23" s="675"/>
      <c r="BF23" s="676"/>
      <c r="BG23" s="659">
        <v>317859</v>
      </c>
      <c r="BH23" s="660"/>
      <c r="BI23" s="660"/>
      <c r="BJ23" s="660"/>
      <c r="BK23" s="660"/>
      <c r="BL23" s="660"/>
      <c r="BM23" s="660"/>
      <c r="BN23" s="661"/>
      <c r="BO23" s="662">
        <v>6.7</v>
      </c>
      <c r="BP23" s="662"/>
      <c r="BQ23" s="662"/>
      <c r="BR23" s="662"/>
      <c r="BS23" s="663" t="s">
        <v>139</v>
      </c>
      <c r="BT23" s="663"/>
      <c r="BU23" s="663"/>
      <c r="BV23" s="663"/>
      <c r="BW23" s="663"/>
      <c r="BX23" s="663"/>
      <c r="BY23" s="663"/>
      <c r="BZ23" s="663"/>
      <c r="CA23" s="663"/>
      <c r="CB23" s="667"/>
      <c r="CD23" s="641" t="s">
        <v>227</v>
      </c>
      <c r="CE23" s="642"/>
      <c r="CF23" s="642"/>
      <c r="CG23" s="642"/>
      <c r="CH23" s="642"/>
      <c r="CI23" s="642"/>
      <c r="CJ23" s="642"/>
      <c r="CK23" s="642"/>
      <c r="CL23" s="642"/>
      <c r="CM23" s="642"/>
      <c r="CN23" s="642"/>
      <c r="CO23" s="642"/>
      <c r="CP23" s="642"/>
      <c r="CQ23" s="643"/>
      <c r="CR23" s="641" t="s">
        <v>289</v>
      </c>
      <c r="CS23" s="642"/>
      <c r="CT23" s="642"/>
      <c r="CU23" s="642"/>
      <c r="CV23" s="642"/>
      <c r="CW23" s="642"/>
      <c r="CX23" s="642"/>
      <c r="CY23" s="643"/>
      <c r="CZ23" s="641" t="s">
        <v>290</v>
      </c>
      <c r="DA23" s="642"/>
      <c r="DB23" s="642"/>
      <c r="DC23" s="643"/>
      <c r="DD23" s="641" t="s">
        <v>291</v>
      </c>
      <c r="DE23" s="642"/>
      <c r="DF23" s="642"/>
      <c r="DG23" s="642"/>
      <c r="DH23" s="642"/>
      <c r="DI23" s="642"/>
      <c r="DJ23" s="642"/>
      <c r="DK23" s="643"/>
      <c r="DL23" s="686" t="s">
        <v>292</v>
      </c>
      <c r="DM23" s="687"/>
      <c r="DN23" s="687"/>
      <c r="DO23" s="687"/>
      <c r="DP23" s="687"/>
      <c r="DQ23" s="687"/>
      <c r="DR23" s="687"/>
      <c r="DS23" s="687"/>
      <c r="DT23" s="687"/>
      <c r="DU23" s="687"/>
      <c r="DV23" s="688"/>
      <c r="DW23" s="641" t="s">
        <v>293</v>
      </c>
      <c r="DX23" s="642"/>
      <c r="DY23" s="642"/>
      <c r="DZ23" s="642"/>
      <c r="EA23" s="642"/>
      <c r="EB23" s="642"/>
      <c r="EC23" s="643"/>
    </row>
    <row r="24" spans="2:133" ht="11.25" customHeight="1" x14ac:dyDescent="0.15">
      <c r="B24" s="656" t="s">
        <v>294</v>
      </c>
      <c r="C24" s="657"/>
      <c r="D24" s="657"/>
      <c r="E24" s="657"/>
      <c r="F24" s="657"/>
      <c r="G24" s="657"/>
      <c r="H24" s="657"/>
      <c r="I24" s="657"/>
      <c r="J24" s="657"/>
      <c r="K24" s="657"/>
      <c r="L24" s="657"/>
      <c r="M24" s="657"/>
      <c r="N24" s="657"/>
      <c r="O24" s="657"/>
      <c r="P24" s="657"/>
      <c r="Q24" s="658"/>
      <c r="R24" s="659" t="s">
        <v>139</v>
      </c>
      <c r="S24" s="660"/>
      <c r="T24" s="660"/>
      <c r="U24" s="660"/>
      <c r="V24" s="660"/>
      <c r="W24" s="660"/>
      <c r="X24" s="660"/>
      <c r="Y24" s="661"/>
      <c r="Z24" s="662" t="s">
        <v>148</v>
      </c>
      <c r="AA24" s="662"/>
      <c r="AB24" s="662"/>
      <c r="AC24" s="662"/>
      <c r="AD24" s="663" t="s">
        <v>148</v>
      </c>
      <c r="AE24" s="663"/>
      <c r="AF24" s="663"/>
      <c r="AG24" s="663"/>
      <c r="AH24" s="663"/>
      <c r="AI24" s="663"/>
      <c r="AJ24" s="663"/>
      <c r="AK24" s="663"/>
      <c r="AL24" s="664" t="s">
        <v>148</v>
      </c>
      <c r="AM24" s="665"/>
      <c r="AN24" s="665"/>
      <c r="AO24" s="666"/>
      <c r="AP24" s="656" t="s">
        <v>295</v>
      </c>
      <c r="AQ24" s="675"/>
      <c r="AR24" s="675"/>
      <c r="AS24" s="675"/>
      <c r="AT24" s="675"/>
      <c r="AU24" s="675"/>
      <c r="AV24" s="675"/>
      <c r="AW24" s="675"/>
      <c r="AX24" s="675"/>
      <c r="AY24" s="675"/>
      <c r="AZ24" s="675"/>
      <c r="BA24" s="675"/>
      <c r="BB24" s="675"/>
      <c r="BC24" s="675"/>
      <c r="BD24" s="675"/>
      <c r="BE24" s="675"/>
      <c r="BF24" s="676"/>
      <c r="BG24" s="659" t="s">
        <v>148</v>
      </c>
      <c r="BH24" s="660"/>
      <c r="BI24" s="660"/>
      <c r="BJ24" s="660"/>
      <c r="BK24" s="660"/>
      <c r="BL24" s="660"/>
      <c r="BM24" s="660"/>
      <c r="BN24" s="661"/>
      <c r="BO24" s="662" t="s">
        <v>239</v>
      </c>
      <c r="BP24" s="662"/>
      <c r="BQ24" s="662"/>
      <c r="BR24" s="662"/>
      <c r="BS24" s="663" t="s">
        <v>148</v>
      </c>
      <c r="BT24" s="663"/>
      <c r="BU24" s="663"/>
      <c r="BV24" s="663"/>
      <c r="BW24" s="663"/>
      <c r="BX24" s="663"/>
      <c r="BY24" s="663"/>
      <c r="BZ24" s="663"/>
      <c r="CA24" s="663"/>
      <c r="CB24" s="667"/>
      <c r="CD24" s="645" t="s">
        <v>296</v>
      </c>
      <c r="CE24" s="646"/>
      <c r="CF24" s="646"/>
      <c r="CG24" s="646"/>
      <c r="CH24" s="646"/>
      <c r="CI24" s="646"/>
      <c r="CJ24" s="646"/>
      <c r="CK24" s="646"/>
      <c r="CL24" s="646"/>
      <c r="CM24" s="646"/>
      <c r="CN24" s="646"/>
      <c r="CO24" s="646"/>
      <c r="CP24" s="646"/>
      <c r="CQ24" s="647"/>
      <c r="CR24" s="648">
        <v>12385252</v>
      </c>
      <c r="CS24" s="649"/>
      <c r="CT24" s="649"/>
      <c r="CU24" s="649"/>
      <c r="CV24" s="649"/>
      <c r="CW24" s="649"/>
      <c r="CX24" s="649"/>
      <c r="CY24" s="650"/>
      <c r="CZ24" s="653">
        <v>49.7</v>
      </c>
      <c r="DA24" s="654"/>
      <c r="DB24" s="654"/>
      <c r="DC24" s="670"/>
      <c r="DD24" s="693">
        <v>6934385</v>
      </c>
      <c r="DE24" s="649"/>
      <c r="DF24" s="649"/>
      <c r="DG24" s="649"/>
      <c r="DH24" s="649"/>
      <c r="DI24" s="649"/>
      <c r="DJ24" s="649"/>
      <c r="DK24" s="650"/>
      <c r="DL24" s="693">
        <v>6671142</v>
      </c>
      <c r="DM24" s="649"/>
      <c r="DN24" s="649"/>
      <c r="DO24" s="649"/>
      <c r="DP24" s="649"/>
      <c r="DQ24" s="649"/>
      <c r="DR24" s="649"/>
      <c r="DS24" s="649"/>
      <c r="DT24" s="649"/>
      <c r="DU24" s="649"/>
      <c r="DV24" s="650"/>
      <c r="DW24" s="653">
        <v>55</v>
      </c>
      <c r="DX24" s="654"/>
      <c r="DY24" s="654"/>
      <c r="DZ24" s="654"/>
      <c r="EA24" s="654"/>
      <c r="EB24" s="654"/>
      <c r="EC24" s="655"/>
    </row>
    <row r="25" spans="2:133" ht="11.25" customHeight="1" x14ac:dyDescent="0.15">
      <c r="B25" s="656" t="s">
        <v>297</v>
      </c>
      <c r="C25" s="657"/>
      <c r="D25" s="657"/>
      <c r="E25" s="657"/>
      <c r="F25" s="657"/>
      <c r="G25" s="657"/>
      <c r="H25" s="657"/>
      <c r="I25" s="657"/>
      <c r="J25" s="657"/>
      <c r="K25" s="657"/>
      <c r="L25" s="657"/>
      <c r="M25" s="657"/>
      <c r="N25" s="657"/>
      <c r="O25" s="657"/>
      <c r="P25" s="657"/>
      <c r="Q25" s="658"/>
      <c r="R25" s="659">
        <v>13151009</v>
      </c>
      <c r="S25" s="660"/>
      <c r="T25" s="660"/>
      <c r="U25" s="660"/>
      <c r="V25" s="660"/>
      <c r="W25" s="660"/>
      <c r="X25" s="660"/>
      <c r="Y25" s="661"/>
      <c r="Z25" s="662">
        <v>51.1</v>
      </c>
      <c r="AA25" s="662"/>
      <c r="AB25" s="662"/>
      <c r="AC25" s="662"/>
      <c r="AD25" s="663">
        <v>11942426</v>
      </c>
      <c r="AE25" s="663"/>
      <c r="AF25" s="663"/>
      <c r="AG25" s="663"/>
      <c r="AH25" s="663"/>
      <c r="AI25" s="663"/>
      <c r="AJ25" s="663"/>
      <c r="AK25" s="663"/>
      <c r="AL25" s="664">
        <v>99.9</v>
      </c>
      <c r="AM25" s="665"/>
      <c r="AN25" s="665"/>
      <c r="AO25" s="666"/>
      <c r="AP25" s="656" t="s">
        <v>298</v>
      </c>
      <c r="AQ25" s="675"/>
      <c r="AR25" s="675"/>
      <c r="AS25" s="675"/>
      <c r="AT25" s="675"/>
      <c r="AU25" s="675"/>
      <c r="AV25" s="675"/>
      <c r="AW25" s="675"/>
      <c r="AX25" s="675"/>
      <c r="AY25" s="675"/>
      <c r="AZ25" s="675"/>
      <c r="BA25" s="675"/>
      <c r="BB25" s="675"/>
      <c r="BC25" s="675"/>
      <c r="BD25" s="675"/>
      <c r="BE25" s="675"/>
      <c r="BF25" s="676"/>
      <c r="BG25" s="659" t="s">
        <v>148</v>
      </c>
      <c r="BH25" s="660"/>
      <c r="BI25" s="660"/>
      <c r="BJ25" s="660"/>
      <c r="BK25" s="660"/>
      <c r="BL25" s="660"/>
      <c r="BM25" s="660"/>
      <c r="BN25" s="661"/>
      <c r="BO25" s="662" t="s">
        <v>148</v>
      </c>
      <c r="BP25" s="662"/>
      <c r="BQ25" s="662"/>
      <c r="BR25" s="662"/>
      <c r="BS25" s="663" t="s">
        <v>139</v>
      </c>
      <c r="BT25" s="663"/>
      <c r="BU25" s="663"/>
      <c r="BV25" s="663"/>
      <c r="BW25" s="663"/>
      <c r="BX25" s="663"/>
      <c r="BY25" s="663"/>
      <c r="BZ25" s="663"/>
      <c r="CA25" s="663"/>
      <c r="CB25" s="667"/>
      <c r="CD25" s="656" t="s">
        <v>299</v>
      </c>
      <c r="CE25" s="657"/>
      <c r="CF25" s="657"/>
      <c r="CG25" s="657"/>
      <c r="CH25" s="657"/>
      <c r="CI25" s="657"/>
      <c r="CJ25" s="657"/>
      <c r="CK25" s="657"/>
      <c r="CL25" s="657"/>
      <c r="CM25" s="657"/>
      <c r="CN25" s="657"/>
      <c r="CO25" s="657"/>
      <c r="CP25" s="657"/>
      <c r="CQ25" s="658"/>
      <c r="CR25" s="659">
        <v>3066826</v>
      </c>
      <c r="CS25" s="689"/>
      <c r="CT25" s="689"/>
      <c r="CU25" s="689"/>
      <c r="CV25" s="689"/>
      <c r="CW25" s="689"/>
      <c r="CX25" s="689"/>
      <c r="CY25" s="690"/>
      <c r="CZ25" s="664">
        <v>12.3</v>
      </c>
      <c r="DA25" s="691"/>
      <c r="DB25" s="691"/>
      <c r="DC25" s="694"/>
      <c r="DD25" s="668">
        <v>2846747</v>
      </c>
      <c r="DE25" s="689"/>
      <c r="DF25" s="689"/>
      <c r="DG25" s="689"/>
      <c r="DH25" s="689"/>
      <c r="DI25" s="689"/>
      <c r="DJ25" s="689"/>
      <c r="DK25" s="690"/>
      <c r="DL25" s="668">
        <v>2665633</v>
      </c>
      <c r="DM25" s="689"/>
      <c r="DN25" s="689"/>
      <c r="DO25" s="689"/>
      <c r="DP25" s="689"/>
      <c r="DQ25" s="689"/>
      <c r="DR25" s="689"/>
      <c r="DS25" s="689"/>
      <c r="DT25" s="689"/>
      <c r="DU25" s="689"/>
      <c r="DV25" s="690"/>
      <c r="DW25" s="664">
        <v>22</v>
      </c>
      <c r="DX25" s="691"/>
      <c r="DY25" s="691"/>
      <c r="DZ25" s="691"/>
      <c r="EA25" s="691"/>
      <c r="EB25" s="691"/>
      <c r="EC25" s="692"/>
    </row>
    <row r="26" spans="2:133" ht="11.25" customHeight="1" x14ac:dyDescent="0.15">
      <c r="B26" s="656" t="s">
        <v>300</v>
      </c>
      <c r="C26" s="657"/>
      <c r="D26" s="657"/>
      <c r="E26" s="657"/>
      <c r="F26" s="657"/>
      <c r="G26" s="657"/>
      <c r="H26" s="657"/>
      <c r="I26" s="657"/>
      <c r="J26" s="657"/>
      <c r="K26" s="657"/>
      <c r="L26" s="657"/>
      <c r="M26" s="657"/>
      <c r="N26" s="657"/>
      <c r="O26" s="657"/>
      <c r="P26" s="657"/>
      <c r="Q26" s="658"/>
      <c r="R26" s="659">
        <v>4439</v>
      </c>
      <c r="S26" s="660"/>
      <c r="T26" s="660"/>
      <c r="U26" s="660"/>
      <c r="V26" s="660"/>
      <c r="W26" s="660"/>
      <c r="X26" s="660"/>
      <c r="Y26" s="661"/>
      <c r="Z26" s="662">
        <v>0</v>
      </c>
      <c r="AA26" s="662"/>
      <c r="AB26" s="662"/>
      <c r="AC26" s="662"/>
      <c r="AD26" s="663">
        <v>4439</v>
      </c>
      <c r="AE26" s="663"/>
      <c r="AF26" s="663"/>
      <c r="AG26" s="663"/>
      <c r="AH26" s="663"/>
      <c r="AI26" s="663"/>
      <c r="AJ26" s="663"/>
      <c r="AK26" s="663"/>
      <c r="AL26" s="664">
        <v>0</v>
      </c>
      <c r="AM26" s="665"/>
      <c r="AN26" s="665"/>
      <c r="AO26" s="666"/>
      <c r="AP26" s="656" t="s">
        <v>301</v>
      </c>
      <c r="AQ26" s="675"/>
      <c r="AR26" s="675"/>
      <c r="AS26" s="675"/>
      <c r="AT26" s="675"/>
      <c r="AU26" s="675"/>
      <c r="AV26" s="675"/>
      <c r="AW26" s="675"/>
      <c r="AX26" s="675"/>
      <c r="AY26" s="675"/>
      <c r="AZ26" s="675"/>
      <c r="BA26" s="675"/>
      <c r="BB26" s="675"/>
      <c r="BC26" s="675"/>
      <c r="BD26" s="675"/>
      <c r="BE26" s="675"/>
      <c r="BF26" s="676"/>
      <c r="BG26" s="659" t="s">
        <v>148</v>
      </c>
      <c r="BH26" s="660"/>
      <c r="BI26" s="660"/>
      <c r="BJ26" s="660"/>
      <c r="BK26" s="660"/>
      <c r="BL26" s="660"/>
      <c r="BM26" s="660"/>
      <c r="BN26" s="661"/>
      <c r="BO26" s="662" t="s">
        <v>148</v>
      </c>
      <c r="BP26" s="662"/>
      <c r="BQ26" s="662"/>
      <c r="BR26" s="662"/>
      <c r="BS26" s="663" t="s">
        <v>239</v>
      </c>
      <c r="BT26" s="663"/>
      <c r="BU26" s="663"/>
      <c r="BV26" s="663"/>
      <c r="BW26" s="663"/>
      <c r="BX26" s="663"/>
      <c r="BY26" s="663"/>
      <c r="BZ26" s="663"/>
      <c r="CA26" s="663"/>
      <c r="CB26" s="667"/>
      <c r="CD26" s="656" t="s">
        <v>302</v>
      </c>
      <c r="CE26" s="657"/>
      <c r="CF26" s="657"/>
      <c r="CG26" s="657"/>
      <c r="CH26" s="657"/>
      <c r="CI26" s="657"/>
      <c r="CJ26" s="657"/>
      <c r="CK26" s="657"/>
      <c r="CL26" s="657"/>
      <c r="CM26" s="657"/>
      <c r="CN26" s="657"/>
      <c r="CO26" s="657"/>
      <c r="CP26" s="657"/>
      <c r="CQ26" s="658"/>
      <c r="CR26" s="659">
        <v>1894552</v>
      </c>
      <c r="CS26" s="660"/>
      <c r="CT26" s="660"/>
      <c r="CU26" s="660"/>
      <c r="CV26" s="660"/>
      <c r="CW26" s="660"/>
      <c r="CX26" s="660"/>
      <c r="CY26" s="661"/>
      <c r="CZ26" s="664">
        <v>7.6</v>
      </c>
      <c r="DA26" s="691"/>
      <c r="DB26" s="691"/>
      <c r="DC26" s="694"/>
      <c r="DD26" s="668">
        <v>1769500</v>
      </c>
      <c r="DE26" s="660"/>
      <c r="DF26" s="660"/>
      <c r="DG26" s="660"/>
      <c r="DH26" s="660"/>
      <c r="DI26" s="660"/>
      <c r="DJ26" s="660"/>
      <c r="DK26" s="661"/>
      <c r="DL26" s="668" t="s">
        <v>148</v>
      </c>
      <c r="DM26" s="660"/>
      <c r="DN26" s="660"/>
      <c r="DO26" s="660"/>
      <c r="DP26" s="660"/>
      <c r="DQ26" s="660"/>
      <c r="DR26" s="660"/>
      <c r="DS26" s="660"/>
      <c r="DT26" s="660"/>
      <c r="DU26" s="660"/>
      <c r="DV26" s="661"/>
      <c r="DW26" s="664" t="s">
        <v>239</v>
      </c>
      <c r="DX26" s="691"/>
      <c r="DY26" s="691"/>
      <c r="DZ26" s="691"/>
      <c r="EA26" s="691"/>
      <c r="EB26" s="691"/>
      <c r="EC26" s="692"/>
    </row>
    <row r="27" spans="2:133" ht="11.25" customHeight="1" x14ac:dyDescent="0.15">
      <c r="B27" s="656" t="s">
        <v>303</v>
      </c>
      <c r="C27" s="657"/>
      <c r="D27" s="657"/>
      <c r="E27" s="657"/>
      <c r="F27" s="657"/>
      <c r="G27" s="657"/>
      <c r="H27" s="657"/>
      <c r="I27" s="657"/>
      <c r="J27" s="657"/>
      <c r="K27" s="657"/>
      <c r="L27" s="657"/>
      <c r="M27" s="657"/>
      <c r="N27" s="657"/>
      <c r="O27" s="657"/>
      <c r="P27" s="657"/>
      <c r="Q27" s="658"/>
      <c r="R27" s="659">
        <v>55096</v>
      </c>
      <c r="S27" s="660"/>
      <c r="T27" s="660"/>
      <c r="U27" s="660"/>
      <c r="V27" s="660"/>
      <c r="W27" s="660"/>
      <c r="X27" s="660"/>
      <c r="Y27" s="661"/>
      <c r="Z27" s="662">
        <v>0.2</v>
      </c>
      <c r="AA27" s="662"/>
      <c r="AB27" s="662"/>
      <c r="AC27" s="662"/>
      <c r="AD27" s="663" t="s">
        <v>148</v>
      </c>
      <c r="AE27" s="663"/>
      <c r="AF27" s="663"/>
      <c r="AG27" s="663"/>
      <c r="AH27" s="663"/>
      <c r="AI27" s="663"/>
      <c r="AJ27" s="663"/>
      <c r="AK27" s="663"/>
      <c r="AL27" s="664" t="s">
        <v>148</v>
      </c>
      <c r="AM27" s="665"/>
      <c r="AN27" s="665"/>
      <c r="AO27" s="666"/>
      <c r="AP27" s="656" t="s">
        <v>304</v>
      </c>
      <c r="AQ27" s="657"/>
      <c r="AR27" s="657"/>
      <c r="AS27" s="657"/>
      <c r="AT27" s="657"/>
      <c r="AU27" s="657"/>
      <c r="AV27" s="657"/>
      <c r="AW27" s="657"/>
      <c r="AX27" s="657"/>
      <c r="AY27" s="657"/>
      <c r="AZ27" s="657"/>
      <c r="BA27" s="657"/>
      <c r="BB27" s="657"/>
      <c r="BC27" s="657"/>
      <c r="BD27" s="657"/>
      <c r="BE27" s="657"/>
      <c r="BF27" s="658"/>
      <c r="BG27" s="659">
        <v>4714595</v>
      </c>
      <c r="BH27" s="660"/>
      <c r="BI27" s="660"/>
      <c r="BJ27" s="660"/>
      <c r="BK27" s="660"/>
      <c r="BL27" s="660"/>
      <c r="BM27" s="660"/>
      <c r="BN27" s="661"/>
      <c r="BO27" s="662">
        <v>100</v>
      </c>
      <c r="BP27" s="662"/>
      <c r="BQ27" s="662"/>
      <c r="BR27" s="662"/>
      <c r="BS27" s="663">
        <v>33262</v>
      </c>
      <c r="BT27" s="663"/>
      <c r="BU27" s="663"/>
      <c r="BV27" s="663"/>
      <c r="BW27" s="663"/>
      <c r="BX27" s="663"/>
      <c r="BY27" s="663"/>
      <c r="BZ27" s="663"/>
      <c r="CA27" s="663"/>
      <c r="CB27" s="667"/>
      <c r="CD27" s="656" t="s">
        <v>305</v>
      </c>
      <c r="CE27" s="657"/>
      <c r="CF27" s="657"/>
      <c r="CG27" s="657"/>
      <c r="CH27" s="657"/>
      <c r="CI27" s="657"/>
      <c r="CJ27" s="657"/>
      <c r="CK27" s="657"/>
      <c r="CL27" s="657"/>
      <c r="CM27" s="657"/>
      <c r="CN27" s="657"/>
      <c r="CO27" s="657"/>
      <c r="CP27" s="657"/>
      <c r="CQ27" s="658"/>
      <c r="CR27" s="659">
        <v>6789818</v>
      </c>
      <c r="CS27" s="689"/>
      <c r="CT27" s="689"/>
      <c r="CU27" s="689"/>
      <c r="CV27" s="689"/>
      <c r="CW27" s="689"/>
      <c r="CX27" s="689"/>
      <c r="CY27" s="690"/>
      <c r="CZ27" s="664">
        <v>27.2</v>
      </c>
      <c r="DA27" s="691"/>
      <c r="DB27" s="691"/>
      <c r="DC27" s="694"/>
      <c r="DD27" s="668">
        <v>1752350</v>
      </c>
      <c r="DE27" s="689"/>
      <c r="DF27" s="689"/>
      <c r="DG27" s="689"/>
      <c r="DH27" s="689"/>
      <c r="DI27" s="689"/>
      <c r="DJ27" s="689"/>
      <c r="DK27" s="690"/>
      <c r="DL27" s="668">
        <v>1749433</v>
      </c>
      <c r="DM27" s="689"/>
      <c r="DN27" s="689"/>
      <c r="DO27" s="689"/>
      <c r="DP27" s="689"/>
      <c r="DQ27" s="689"/>
      <c r="DR27" s="689"/>
      <c r="DS27" s="689"/>
      <c r="DT27" s="689"/>
      <c r="DU27" s="689"/>
      <c r="DV27" s="690"/>
      <c r="DW27" s="664">
        <v>14.4</v>
      </c>
      <c r="DX27" s="691"/>
      <c r="DY27" s="691"/>
      <c r="DZ27" s="691"/>
      <c r="EA27" s="691"/>
      <c r="EB27" s="691"/>
      <c r="EC27" s="692"/>
    </row>
    <row r="28" spans="2:133" ht="11.25" customHeight="1" x14ac:dyDescent="0.15">
      <c r="B28" s="656" t="s">
        <v>306</v>
      </c>
      <c r="C28" s="657"/>
      <c r="D28" s="657"/>
      <c r="E28" s="657"/>
      <c r="F28" s="657"/>
      <c r="G28" s="657"/>
      <c r="H28" s="657"/>
      <c r="I28" s="657"/>
      <c r="J28" s="657"/>
      <c r="K28" s="657"/>
      <c r="L28" s="657"/>
      <c r="M28" s="657"/>
      <c r="N28" s="657"/>
      <c r="O28" s="657"/>
      <c r="P28" s="657"/>
      <c r="Q28" s="658"/>
      <c r="R28" s="659">
        <v>227222</v>
      </c>
      <c r="S28" s="660"/>
      <c r="T28" s="660"/>
      <c r="U28" s="660"/>
      <c r="V28" s="660"/>
      <c r="W28" s="660"/>
      <c r="X28" s="660"/>
      <c r="Y28" s="661"/>
      <c r="Z28" s="662">
        <v>0.9</v>
      </c>
      <c r="AA28" s="662"/>
      <c r="AB28" s="662"/>
      <c r="AC28" s="662"/>
      <c r="AD28" s="663">
        <v>8725</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307</v>
      </c>
      <c r="CE28" s="657"/>
      <c r="CF28" s="657"/>
      <c r="CG28" s="657"/>
      <c r="CH28" s="657"/>
      <c r="CI28" s="657"/>
      <c r="CJ28" s="657"/>
      <c r="CK28" s="657"/>
      <c r="CL28" s="657"/>
      <c r="CM28" s="657"/>
      <c r="CN28" s="657"/>
      <c r="CO28" s="657"/>
      <c r="CP28" s="657"/>
      <c r="CQ28" s="658"/>
      <c r="CR28" s="659">
        <v>2528608</v>
      </c>
      <c r="CS28" s="660"/>
      <c r="CT28" s="660"/>
      <c r="CU28" s="660"/>
      <c r="CV28" s="660"/>
      <c r="CW28" s="660"/>
      <c r="CX28" s="660"/>
      <c r="CY28" s="661"/>
      <c r="CZ28" s="664">
        <v>10.1</v>
      </c>
      <c r="DA28" s="691"/>
      <c r="DB28" s="691"/>
      <c r="DC28" s="694"/>
      <c r="DD28" s="668">
        <v>2335288</v>
      </c>
      <c r="DE28" s="660"/>
      <c r="DF28" s="660"/>
      <c r="DG28" s="660"/>
      <c r="DH28" s="660"/>
      <c r="DI28" s="660"/>
      <c r="DJ28" s="660"/>
      <c r="DK28" s="661"/>
      <c r="DL28" s="668">
        <v>2256076</v>
      </c>
      <c r="DM28" s="660"/>
      <c r="DN28" s="660"/>
      <c r="DO28" s="660"/>
      <c r="DP28" s="660"/>
      <c r="DQ28" s="660"/>
      <c r="DR28" s="660"/>
      <c r="DS28" s="660"/>
      <c r="DT28" s="660"/>
      <c r="DU28" s="660"/>
      <c r="DV28" s="661"/>
      <c r="DW28" s="664">
        <v>18.600000000000001</v>
      </c>
      <c r="DX28" s="691"/>
      <c r="DY28" s="691"/>
      <c r="DZ28" s="691"/>
      <c r="EA28" s="691"/>
      <c r="EB28" s="691"/>
      <c r="EC28" s="692"/>
    </row>
    <row r="29" spans="2:133" ht="11.25" customHeight="1" x14ac:dyDescent="0.15">
      <c r="B29" s="656" t="s">
        <v>308</v>
      </c>
      <c r="C29" s="657"/>
      <c r="D29" s="657"/>
      <c r="E29" s="657"/>
      <c r="F29" s="657"/>
      <c r="G29" s="657"/>
      <c r="H29" s="657"/>
      <c r="I29" s="657"/>
      <c r="J29" s="657"/>
      <c r="K29" s="657"/>
      <c r="L29" s="657"/>
      <c r="M29" s="657"/>
      <c r="N29" s="657"/>
      <c r="O29" s="657"/>
      <c r="P29" s="657"/>
      <c r="Q29" s="658"/>
      <c r="R29" s="659">
        <v>77856</v>
      </c>
      <c r="S29" s="660"/>
      <c r="T29" s="660"/>
      <c r="U29" s="660"/>
      <c r="V29" s="660"/>
      <c r="W29" s="660"/>
      <c r="X29" s="660"/>
      <c r="Y29" s="661"/>
      <c r="Z29" s="662">
        <v>0.3</v>
      </c>
      <c r="AA29" s="662"/>
      <c r="AB29" s="662"/>
      <c r="AC29" s="662"/>
      <c r="AD29" s="663" t="s">
        <v>239</v>
      </c>
      <c r="AE29" s="663"/>
      <c r="AF29" s="663"/>
      <c r="AG29" s="663"/>
      <c r="AH29" s="663"/>
      <c r="AI29" s="663"/>
      <c r="AJ29" s="663"/>
      <c r="AK29" s="663"/>
      <c r="AL29" s="664" t="s">
        <v>148</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309</v>
      </c>
      <c r="CE29" s="698"/>
      <c r="CF29" s="656" t="s">
        <v>310</v>
      </c>
      <c r="CG29" s="657"/>
      <c r="CH29" s="657"/>
      <c r="CI29" s="657"/>
      <c r="CJ29" s="657"/>
      <c r="CK29" s="657"/>
      <c r="CL29" s="657"/>
      <c r="CM29" s="657"/>
      <c r="CN29" s="657"/>
      <c r="CO29" s="657"/>
      <c r="CP29" s="657"/>
      <c r="CQ29" s="658"/>
      <c r="CR29" s="659">
        <v>2528607</v>
      </c>
      <c r="CS29" s="689"/>
      <c r="CT29" s="689"/>
      <c r="CU29" s="689"/>
      <c r="CV29" s="689"/>
      <c r="CW29" s="689"/>
      <c r="CX29" s="689"/>
      <c r="CY29" s="690"/>
      <c r="CZ29" s="664">
        <v>10.1</v>
      </c>
      <c r="DA29" s="691"/>
      <c r="DB29" s="691"/>
      <c r="DC29" s="694"/>
      <c r="DD29" s="668">
        <v>2335287</v>
      </c>
      <c r="DE29" s="689"/>
      <c r="DF29" s="689"/>
      <c r="DG29" s="689"/>
      <c r="DH29" s="689"/>
      <c r="DI29" s="689"/>
      <c r="DJ29" s="689"/>
      <c r="DK29" s="690"/>
      <c r="DL29" s="668">
        <v>2256075</v>
      </c>
      <c r="DM29" s="689"/>
      <c r="DN29" s="689"/>
      <c r="DO29" s="689"/>
      <c r="DP29" s="689"/>
      <c r="DQ29" s="689"/>
      <c r="DR29" s="689"/>
      <c r="DS29" s="689"/>
      <c r="DT29" s="689"/>
      <c r="DU29" s="689"/>
      <c r="DV29" s="690"/>
      <c r="DW29" s="664">
        <v>18.600000000000001</v>
      </c>
      <c r="DX29" s="691"/>
      <c r="DY29" s="691"/>
      <c r="DZ29" s="691"/>
      <c r="EA29" s="691"/>
      <c r="EB29" s="691"/>
      <c r="EC29" s="692"/>
    </row>
    <row r="30" spans="2:133" ht="11.25" customHeight="1" x14ac:dyDescent="0.15">
      <c r="B30" s="656" t="s">
        <v>311</v>
      </c>
      <c r="C30" s="657"/>
      <c r="D30" s="657"/>
      <c r="E30" s="657"/>
      <c r="F30" s="657"/>
      <c r="G30" s="657"/>
      <c r="H30" s="657"/>
      <c r="I30" s="657"/>
      <c r="J30" s="657"/>
      <c r="K30" s="657"/>
      <c r="L30" s="657"/>
      <c r="M30" s="657"/>
      <c r="N30" s="657"/>
      <c r="O30" s="657"/>
      <c r="P30" s="657"/>
      <c r="Q30" s="658"/>
      <c r="R30" s="659">
        <v>5896168</v>
      </c>
      <c r="S30" s="660"/>
      <c r="T30" s="660"/>
      <c r="U30" s="660"/>
      <c r="V30" s="660"/>
      <c r="W30" s="660"/>
      <c r="X30" s="660"/>
      <c r="Y30" s="661"/>
      <c r="Z30" s="662">
        <v>22.9</v>
      </c>
      <c r="AA30" s="662"/>
      <c r="AB30" s="662"/>
      <c r="AC30" s="662"/>
      <c r="AD30" s="663" t="s">
        <v>148</v>
      </c>
      <c r="AE30" s="663"/>
      <c r="AF30" s="663"/>
      <c r="AG30" s="663"/>
      <c r="AH30" s="663"/>
      <c r="AI30" s="663"/>
      <c r="AJ30" s="663"/>
      <c r="AK30" s="663"/>
      <c r="AL30" s="664" t="s">
        <v>239</v>
      </c>
      <c r="AM30" s="665"/>
      <c r="AN30" s="665"/>
      <c r="AO30" s="666"/>
      <c r="AP30" s="641" t="s">
        <v>227</v>
      </c>
      <c r="AQ30" s="642"/>
      <c r="AR30" s="642"/>
      <c r="AS30" s="642"/>
      <c r="AT30" s="642"/>
      <c r="AU30" s="642"/>
      <c r="AV30" s="642"/>
      <c r="AW30" s="642"/>
      <c r="AX30" s="642"/>
      <c r="AY30" s="642"/>
      <c r="AZ30" s="642"/>
      <c r="BA30" s="642"/>
      <c r="BB30" s="642"/>
      <c r="BC30" s="642"/>
      <c r="BD30" s="642"/>
      <c r="BE30" s="642"/>
      <c r="BF30" s="643"/>
      <c r="BG30" s="641" t="s">
        <v>312</v>
      </c>
      <c r="BH30" s="695"/>
      <c r="BI30" s="695"/>
      <c r="BJ30" s="695"/>
      <c r="BK30" s="695"/>
      <c r="BL30" s="695"/>
      <c r="BM30" s="695"/>
      <c r="BN30" s="695"/>
      <c r="BO30" s="695"/>
      <c r="BP30" s="695"/>
      <c r="BQ30" s="696"/>
      <c r="BR30" s="641" t="s">
        <v>313</v>
      </c>
      <c r="BS30" s="695"/>
      <c r="BT30" s="695"/>
      <c r="BU30" s="695"/>
      <c r="BV30" s="695"/>
      <c r="BW30" s="695"/>
      <c r="BX30" s="695"/>
      <c r="BY30" s="695"/>
      <c r="BZ30" s="695"/>
      <c r="CA30" s="695"/>
      <c r="CB30" s="696"/>
      <c r="CD30" s="699"/>
      <c r="CE30" s="700"/>
      <c r="CF30" s="656" t="s">
        <v>314</v>
      </c>
      <c r="CG30" s="657"/>
      <c r="CH30" s="657"/>
      <c r="CI30" s="657"/>
      <c r="CJ30" s="657"/>
      <c r="CK30" s="657"/>
      <c r="CL30" s="657"/>
      <c r="CM30" s="657"/>
      <c r="CN30" s="657"/>
      <c r="CO30" s="657"/>
      <c r="CP30" s="657"/>
      <c r="CQ30" s="658"/>
      <c r="CR30" s="659">
        <v>2457126</v>
      </c>
      <c r="CS30" s="660"/>
      <c r="CT30" s="660"/>
      <c r="CU30" s="660"/>
      <c r="CV30" s="660"/>
      <c r="CW30" s="660"/>
      <c r="CX30" s="660"/>
      <c r="CY30" s="661"/>
      <c r="CZ30" s="664">
        <v>9.9</v>
      </c>
      <c r="DA30" s="691"/>
      <c r="DB30" s="691"/>
      <c r="DC30" s="694"/>
      <c r="DD30" s="668">
        <v>2279943</v>
      </c>
      <c r="DE30" s="660"/>
      <c r="DF30" s="660"/>
      <c r="DG30" s="660"/>
      <c r="DH30" s="660"/>
      <c r="DI30" s="660"/>
      <c r="DJ30" s="660"/>
      <c r="DK30" s="661"/>
      <c r="DL30" s="668">
        <v>2200731</v>
      </c>
      <c r="DM30" s="660"/>
      <c r="DN30" s="660"/>
      <c r="DO30" s="660"/>
      <c r="DP30" s="660"/>
      <c r="DQ30" s="660"/>
      <c r="DR30" s="660"/>
      <c r="DS30" s="660"/>
      <c r="DT30" s="660"/>
      <c r="DU30" s="660"/>
      <c r="DV30" s="661"/>
      <c r="DW30" s="664">
        <v>18.100000000000001</v>
      </c>
      <c r="DX30" s="691"/>
      <c r="DY30" s="691"/>
      <c r="DZ30" s="691"/>
      <c r="EA30" s="691"/>
      <c r="EB30" s="691"/>
      <c r="EC30" s="692"/>
    </row>
    <row r="31" spans="2:133" ht="11.25" customHeight="1" x14ac:dyDescent="0.15">
      <c r="B31" s="672" t="s">
        <v>315</v>
      </c>
      <c r="C31" s="673"/>
      <c r="D31" s="673"/>
      <c r="E31" s="673"/>
      <c r="F31" s="673"/>
      <c r="G31" s="673"/>
      <c r="H31" s="673"/>
      <c r="I31" s="673"/>
      <c r="J31" s="673"/>
      <c r="K31" s="673"/>
      <c r="L31" s="673"/>
      <c r="M31" s="673"/>
      <c r="N31" s="673"/>
      <c r="O31" s="673"/>
      <c r="P31" s="673"/>
      <c r="Q31" s="674"/>
      <c r="R31" s="659" t="s">
        <v>148</v>
      </c>
      <c r="S31" s="660"/>
      <c r="T31" s="660"/>
      <c r="U31" s="660"/>
      <c r="V31" s="660"/>
      <c r="W31" s="660"/>
      <c r="X31" s="660"/>
      <c r="Y31" s="661"/>
      <c r="Z31" s="662" t="s">
        <v>239</v>
      </c>
      <c r="AA31" s="662"/>
      <c r="AB31" s="662"/>
      <c r="AC31" s="662"/>
      <c r="AD31" s="663" t="s">
        <v>239</v>
      </c>
      <c r="AE31" s="663"/>
      <c r="AF31" s="663"/>
      <c r="AG31" s="663"/>
      <c r="AH31" s="663"/>
      <c r="AI31" s="663"/>
      <c r="AJ31" s="663"/>
      <c r="AK31" s="663"/>
      <c r="AL31" s="664" t="s">
        <v>148</v>
      </c>
      <c r="AM31" s="665"/>
      <c r="AN31" s="665"/>
      <c r="AO31" s="666"/>
      <c r="AP31" s="707" t="s">
        <v>316</v>
      </c>
      <c r="AQ31" s="708"/>
      <c r="AR31" s="708"/>
      <c r="AS31" s="708"/>
      <c r="AT31" s="713" t="s">
        <v>317</v>
      </c>
      <c r="AU31" s="218"/>
      <c r="AV31" s="218"/>
      <c r="AW31" s="218"/>
      <c r="AX31" s="645" t="s">
        <v>192</v>
      </c>
      <c r="AY31" s="646"/>
      <c r="AZ31" s="646"/>
      <c r="BA31" s="646"/>
      <c r="BB31" s="646"/>
      <c r="BC31" s="646"/>
      <c r="BD31" s="646"/>
      <c r="BE31" s="646"/>
      <c r="BF31" s="647"/>
      <c r="BG31" s="706">
        <v>98.8</v>
      </c>
      <c r="BH31" s="703"/>
      <c r="BI31" s="703"/>
      <c r="BJ31" s="703"/>
      <c r="BK31" s="703"/>
      <c r="BL31" s="703"/>
      <c r="BM31" s="654">
        <v>94.8</v>
      </c>
      <c r="BN31" s="703"/>
      <c r="BO31" s="703"/>
      <c r="BP31" s="703"/>
      <c r="BQ31" s="704"/>
      <c r="BR31" s="706">
        <v>98.9</v>
      </c>
      <c r="BS31" s="703"/>
      <c r="BT31" s="703"/>
      <c r="BU31" s="703"/>
      <c r="BV31" s="703"/>
      <c r="BW31" s="703"/>
      <c r="BX31" s="654">
        <v>94.9</v>
      </c>
      <c r="BY31" s="703"/>
      <c r="BZ31" s="703"/>
      <c r="CA31" s="703"/>
      <c r="CB31" s="704"/>
      <c r="CD31" s="699"/>
      <c r="CE31" s="700"/>
      <c r="CF31" s="656" t="s">
        <v>318</v>
      </c>
      <c r="CG31" s="657"/>
      <c r="CH31" s="657"/>
      <c r="CI31" s="657"/>
      <c r="CJ31" s="657"/>
      <c r="CK31" s="657"/>
      <c r="CL31" s="657"/>
      <c r="CM31" s="657"/>
      <c r="CN31" s="657"/>
      <c r="CO31" s="657"/>
      <c r="CP31" s="657"/>
      <c r="CQ31" s="658"/>
      <c r="CR31" s="659">
        <v>71481</v>
      </c>
      <c r="CS31" s="689"/>
      <c r="CT31" s="689"/>
      <c r="CU31" s="689"/>
      <c r="CV31" s="689"/>
      <c r="CW31" s="689"/>
      <c r="CX31" s="689"/>
      <c r="CY31" s="690"/>
      <c r="CZ31" s="664">
        <v>0.3</v>
      </c>
      <c r="DA31" s="691"/>
      <c r="DB31" s="691"/>
      <c r="DC31" s="694"/>
      <c r="DD31" s="668">
        <v>55344</v>
      </c>
      <c r="DE31" s="689"/>
      <c r="DF31" s="689"/>
      <c r="DG31" s="689"/>
      <c r="DH31" s="689"/>
      <c r="DI31" s="689"/>
      <c r="DJ31" s="689"/>
      <c r="DK31" s="690"/>
      <c r="DL31" s="668">
        <v>55344</v>
      </c>
      <c r="DM31" s="689"/>
      <c r="DN31" s="689"/>
      <c r="DO31" s="689"/>
      <c r="DP31" s="689"/>
      <c r="DQ31" s="689"/>
      <c r="DR31" s="689"/>
      <c r="DS31" s="689"/>
      <c r="DT31" s="689"/>
      <c r="DU31" s="689"/>
      <c r="DV31" s="690"/>
      <c r="DW31" s="664">
        <v>0.5</v>
      </c>
      <c r="DX31" s="691"/>
      <c r="DY31" s="691"/>
      <c r="DZ31" s="691"/>
      <c r="EA31" s="691"/>
      <c r="EB31" s="691"/>
      <c r="EC31" s="692"/>
    </row>
    <row r="32" spans="2:133" ht="11.25" customHeight="1" x14ac:dyDescent="0.15">
      <c r="B32" s="656" t="s">
        <v>319</v>
      </c>
      <c r="C32" s="657"/>
      <c r="D32" s="657"/>
      <c r="E32" s="657"/>
      <c r="F32" s="657"/>
      <c r="G32" s="657"/>
      <c r="H32" s="657"/>
      <c r="I32" s="657"/>
      <c r="J32" s="657"/>
      <c r="K32" s="657"/>
      <c r="L32" s="657"/>
      <c r="M32" s="657"/>
      <c r="N32" s="657"/>
      <c r="O32" s="657"/>
      <c r="P32" s="657"/>
      <c r="Q32" s="658"/>
      <c r="R32" s="659">
        <v>2375806</v>
      </c>
      <c r="S32" s="660"/>
      <c r="T32" s="660"/>
      <c r="U32" s="660"/>
      <c r="V32" s="660"/>
      <c r="W32" s="660"/>
      <c r="X32" s="660"/>
      <c r="Y32" s="661"/>
      <c r="Z32" s="662">
        <v>9.1999999999999993</v>
      </c>
      <c r="AA32" s="662"/>
      <c r="AB32" s="662"/>
      <c r="AC32" s="662"/>
      <c r="AD32" s="663" t="s">
        <v>139</v>
      </c>
      <c r="AE32" s="663"/>
      <c r="AF32" s="663"/>
      <c r="AG32" s="663"/>
      <c r="AH32" s="663"/>
      <c r="AI32" s="663"/>
      <c r="AJ32" s="663"/>
      <c r="AK32" s="663"/>
      <c r="AL32" s="664" t="s">
        <v>239</v>
      </c>
      <c r="AM32" s="665"/>
      <c r="AN32" s="665"/>
      <c r="AO32" s="666"/>
      <c r="AP32" s="709"/>
      <c r="AQ32" s="710"/>
      <c r="AR32" s="710"/>
      <c r="AS32" s="710"/>
      <c r="AT32" s="714"/>
      <c r="AU32" s="214" t="s">
        <v>320</v>
      </c>
      <c r="AX32" s="656" t="s">
        <v>321</v>
      </c>
      <c r="AY32" s="657"/>
      <c r="AZ32" s="657"/>
      <c r="BA32" s="657"/>
      <c r="BB32" s="657"/>
      <c r="BC32" s="657"/>
      <c r="BD32" s="657"/>
      <c r="BE32" s="657"/>
      <c r="BF32" s="658"/>
      <c r="BG32" s="716">
        <v>98.8</v>
      </c>
      <c r="BH32" s="689"/>
      <c r="BI32" s="689"/>
      <c r="BJ32" s="689"/>
      <c r="BK32" s="689"/>
      <c r="BL32" s="689"/>
      <c r="BM32" s="665">
        <v>95.8</v>
      </c>
      <c r="BN32" s="689"/>
      <c r="BO32" s="689"/>
      <c r="BP32" s="689"/>
      <c r="BQ32" s="705"/>
      <c r="BR32" s="716">
        <v>98.7</v>
      </c>
      <c r="BS32" s="689"/>
      <c r="BT32" s="689"/>
      <c r="BU32" s="689"/>
      <c r="BV32" s="689"/>
      <c r="BW32" s="689"/>
      <c r="BX32" s="665">
        <v>96.3</v>
      </c>
      <c r="BY32" s="689"/>
      <c r="BZ32" s="689"/>
      <c r="CA32" s="689"/>
      <c r="CB32" s="705"/>
      <c r="CD32" s="701"/>
      <c r="CE32" s="702"/>
      <c r="CF32" s="656" t="s">
        <v>322</v>
      </c>
      <c r="CG32" s="657"/>
      <c r="CH32" s="657"/>
      <c r="CI32" s="657"/>
      <c r="CJ32" s="657"/>
      <c r="CK32" s="657"/>
      <c r="CL32" s="657"/>
      <c r="CM32" s="657"/>
      <c r="CN32" s="657"/>
      <c r="CO32" s="657"/>
      <c r="CP32" s="657"/>
      <c r="CQ32" s="658"/>
      <c r="CR32" s="659">
        <v>1</v>
      </c>
      <c r="CS32" s="660"/>
      <c r="CT32" s="660"/>
      <c r="CU32" s="660"/>
      <c r="CV32" s="660"/>
      <c r="CW32" s="660"/>
      <c r="CX32" s="660"/>
      <c r="CY32" s="661"/>
      <c r="CZ32" s="664">
        <v>0</v>
      </c>
      <c r="DA32" s="691"/>
      <c r="DB32" s="691"/>
      <c r="DC32" s="694"/>
      <c r="DD32" s="668">
        <v>1</v>
      </c>
      <c r="DE32" s="660"/>
      <c r="DF32" s="660"/>
      <c r="DG32" s="660"/>
      <c r="DH32" s="660"/>
      <c r="DI32" s="660"/>
      <c r="DJ32" s="660"/>
      <c r="DK32" s="661"/>
      <c r="DL32" s="668">
        <v>1</v>
      </c>
      <c r="DM32" s="660"/>
      <c r="DN32" s="660"/>
      <c r="DO32" s="660"/>
      <c r="DP32" s="660"/>
      <c r="DQ32" s="660"/>
      <c r="DR32" s="660"/>
      <c r="DS32" s="660"/>
      <c r="DT32" s="660"/>
      <c r="DU32" s="660"/>
      <c r="DV32" s="661"/>
      <c r="DW32" s="664">
        <v>0</v>
      </c>
      <c r="DX32" s="691"/>
      <c r="DY32" s="691"/>
      <c r="DZ32" s="691"/>
      <c r="EA32" s="691"/>
      <c r="EB32" s="691"/>
      <c r="EC32" s="692"/>
    </row>
    <row r="33" spans="2:133" ht="11.25" customHeight="1" x14ac:dyDescent="0.15">
      <c r="B33" s="656" t="s">
        <v>323</v>
      </c>
      <c r="C33" s="657"/>
      <c r="D33" s="657"/>
      <c r="E33" s="657"/>
      <c r="F33" s="657"/>
      <c r="G33" s="657"/>
      <c r="H33" s="657"/>
      <c r="I33" s="657"/>
      <c r="J33" s="657"/>
      <c r="K33" s="657"/>
      <c r="L33" s="657"/>
      <c r="M33" s="657"/>
      <c r="N33" s="657"/>
      <c r="O33" s="657"/>
      <c r="P33" s="657"/>
      <c r="Q33" s="658"/>
      <c r="R33" s="659">
        <v>119839</v>
      </c>
      <c r="S33" s="660"/>
      <c r="T33" s="660"/>
      <c r="U33" s="660"/>
      <c r="V33" s="660"/>
      <c r="W33" s="660"/>
      <c r="X33" s="660"/>
      <c r="Y33" s="661"/>
      <c r="Z33" s="662">
        <v>0.5</v>
      </c>
      <c r="AA33" s="662"/>
      <c r="AB33" s="662"/>
      <c r="AC33" s="662"/>
      <c r="AD33" s="663" t="s">
        <v>148</v>
      </c>
      <c r="AE33" s="663"/>
      <c r="AF33" s="663"/>
      <c r="AG33" s="663"/>
      <c r="AH33" s="663"/>
      <c r="AI33" s="663"/>
      <c r="AJ33" s="663"/>
      <c r="AK33" s="663"/>
      <c r="AL33" s="664" t="s">
        <v>239</v>
      </c>
      <c r="AM33" s="665"/>
      <c r="AN33" s="665"/>
      <c r="AO33" s="666"/>
      <c r="AP33" s="711"/>
      <c r="AQ33" s="712"/>
      <c r="AR33" s="712"/>
      <c r="AS33" s="712"/>
      <c r="AT33" s="715"/>
      <c r="AU33" s="219"/>
      <c r="AV33" s="219"/>
      <c r="AW33" s="219"/>
      <c r="AX33" s="680" t="s">
        <v>324</v>
      </c>
      <c r="AY33" s="681"/>
      <c r="AZ33" s="681"/>
      <c r="BA33" s="681"/>
      <c r="BB33" s="681"/>
      <c r="BC33" s="681"/>
      <c r="BD33" s="681"/>
      <c r="BE33" s="681"/>
      <c r="BF33" s="682"/>
      <c r="BG33" s="717">
        <v>98.7</v>
      </c>
      <c r="BH33" s="718"/>
      <c r="BI33" s="718"/>
      <c r="BJ33" s="718"/>
      <c r="BK33" s="718"/>
      <c r="BL33" s="718"/>
      <c r="BM33" s="719">
        <v>93.8</v>
      </c>
      <c r="BN33" s="718"/>
      <c r="BO33" s="718"/>
      <c r="BP33" s="718"/>
      <c r="BQ33" s="720"/>
      <c r="BR33" s="717">
        <v>99</v>
      </c>
      <c r="BS33" s="718"/>
      <c r="BT33" s="718"/>
      <c r="BU33" s="718"/>
      <c r="BV33" s="718"/>
      <c r="BW33" s="718"/>
      <c r="BX33" s="719">
        <v>93.7</v>
      </c>
      <c r="BY33" s="718"/>
      <c r="BZ33" s="718"/>
      <c r="CA33" s="718"/>
      <c r="CB33" s="720"/>
      <c r="CD33" s="656" t="s">
        <v>325</v>
      </c>
      <c r="CE33" s="657"/>
      <c r="CF33" s="657"/>
      <c r="CG33" s="657"/>
      <c r="CH33" s="657"/>
      <c r="CI33" s="657"/>
      <c r="CJ33" s="657"/>
      <c r="CK33" s="657"/>
      <c r="CL33" s="657"/>
      <c r="CM33" s="657"/>
      <c r="CN33" s="657"/>
      <c r="CO33" s="657"/>
      <c r="CP33" s="657"/>
      <c r="CQ33" s="658"/>
      <c r="CR33" s="659">
        <v>9599999</v>
      </c>
      <c r="CS33" s="689"/>
      <c r="CT33" s="689"/>
      <c r="CU33" s="689"/>
      <c r="CV33" s="689"/>
      <c r="CW33" s="689"/>
      <c r="CX33" s="689"/>
      <c r="CY33" s="690"/>
      <c r="CZ33" s="664">
        <v>38.5</v>
      </c>
      <c r="DA33" s="691"/>
      <c r="DB33" s="691"/>
      <c r="DC33" s="694"/>
      <c r="DD33" s="668">
        <v>6721027</v>
      </c>
      <c r="DE33" s="689"/>
      <c r="DF33" s="689"/>
      <c r="DG33" s="689"/>
      <c r="DH33" s="689"/>
      <c r="DI33" s="689"/>
      <c r="DJ33" s="689"/>
      <c r="DK33" s="690"/>
      <c r="DL33" s="668">
        <v>4859242</v>
      </c>
      <c r="DM33" s="689"/>
      <c r="DN33" s="689"/>
      <c r="DO33" s="689"/>
      <c r="DP33" s="689"/>
      <c r="DQ33" s="689"/>
      <c r="DR33" s="689"/>
      <c r="DS33" s="689"/>
      <c r="DT33" s="689"/>
      <c r="DU33" s="689"/>
      <c r="DV33" s="690"/>
      <c r="DW33" s="664">
        <v>40.1</v>
      </c>
      <c r="DX33" s="691"/>
      <c r="DY33" s="691"/>
      <c r="DZ33" s="691"/>
      <c r="EA33" s="691"/>
      <c r="EB33" s="691"/>
      <c r="EC33" s="692"/>
    </row>
    <row r="34" spans="2:133" ht="11.25" customHeight="1" x14ac:dyDescent="0.15">
      <c r="B34" s="656" t="s">
        <v>326</v>
      </c>
      <c r="C34" s="657"/>
      <c r="D34" s="657"/>
      <c r="E34" s="657"/>
      <c r="F34" s="657"/>
      <c r="G34" s="657"/>
      <c r="H34" s="657"/>
      <c r="I34" s="657"/>
      <c r="J34" s="657"/>
      <c r="K34" s="657"/>
      <c r="L34" s="657"/>
      <c r="M34" s="657"/>
      <c r="N34" s="657"/>
      <c r="O34" s="657"/>
      <c r="P34" s="657"/>
      <c r="Q34" s="658"/>
      <c r="R34" s="659">
        <v>959844</v>
      </c>
      <c r="S34" s="660"/>
      <c r="T34" s="660"/>
      <c r="U34" s="660"/>
      <c r="V34" s="660"/>
      <c r="W34" s="660"/>
      <c r="X34" s="660"/>
      <c r="Y34" s="661"/>
      <c r="Z34" s="662">
        <v>3.7</v>
      </c>
      <c r="AA34" s="662"/>
      <c r="AB34" s="662"/>
      <c r="AC34" s="662"/>
      <c r="AD34" s="663" t="s">
        <v>148</v>
      </c>
      <c r="AE34" s="663"/>
      <c r="AF34" s="663"/>
      <c r="AG34" s="663"/>
      <c r="AH34" s="663"/>
      <c r="AI34" s="663"/>
      <c r="AJ34" s="663"/>
      <c r="AK34" s="663"/>
      <c r="AL34" s="664" t="s">
        <v>148</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327</v>
      </c>
      <c r="CE34" s="657"/>
      <c r="CF34" s="657"/>
      <c r="CG34" s="657"/>
      <c r="CH34" s="657"/>
      <c r="CI34" s="657"/>
      <c r="CJ34" s="657"/>
      <c r="CK34" s="657"/>
      <c r="CL34" s="657"/>
      <c r="CM34" s="657"/>
      <c r="CN34" s="657"/>
      <c r="CO34" s="657"/>
      <c r="CP34" s="657"/>
      <c r="CQ34" s="658"/>
      <c r="CR34" s="659">
        <v>3291285</v>
      </c>
      <c r="CS34" s="660"/>
      <c r="CT34" s="660"/>
      <c r="CU34" s="660"/>
      <c r="CV34" s="660"/>
      <c r="CW34" s="660"/>
      <c r="CX34" s="660"/>
      <c r="CY34" s="661"/>
      <c r="CZ34" s="664">
        <v>13.2</v>
      </c>
      <c r="DA34" s="691"/>
      <c r="DB34" s="691"/>
      <c r="DC34" s="694"/>
      <c r="DD34" s="668">
        <v>2087259</v>
      </c>
      <c r="DE34" s="660"/>
      <c r="DF34" s="660"/>
      <c r="DG34" s="660"/>
      <c r="DH34" s="660"/>
      <c r="DI34" s="660"/>
      <c r="DJ34" s="660"/>
      <c r="DK34" s="661"/>
      <c r="DL34" s="668">
        <v>1605002</v>
      </c>
      <c r="DM34" s="660"/>
      <c r="DN34" s="660"/>
      <c r="DO34" s="660"/>
      <c r="DP34" s="660"/>
      <c r="DQ34" s="660"/>
      <c r="DR34" s="660"/>
      <c r="DS34" s="660"/>
      <c r="DT34" s="660"/>
      <c r="DU34" s="660"/>
      <c r="DV34" s="661"/>
      <c r="DW34" s="664">
        <v>13.2</v>
      </c>
      <c r="DX34" s="691"/>
      <c r="DY34" s="691"/>
      <c r="DZ34" s="691"/>
      <c r="EA34" s="691"/>
      <c r="EB34" s="691"/>
      <c r="EC34" s="692"/>
    </row>
    <row r="35" spans="2:133" ht="11.25" customHeight="1" x14ac:dyDescent="0.15">
      <c r="B35" s="656" t="s">
        <v>328</v>
      </c>
      <c r="C35" s="657"/>
      <c r="D35" s="657"/>
      <c r="E35" s="657"/>
      <c r="F35" s="657"/>
      <c r="G35" s="657"/>
      <c r="H35" s="657"/>
      <c r="I35" s="657"/>
      <c r="J35" s="657"/>
      <c r="K35" s="657"/>
      <c r="L35" s="657"/>
      <c r="M35" s="657"/>
      <c r="N35" s="657"/>
      <c r="O35" s="657"/>
      <c r="P35" s="657"/>
      <c r="Q35" s="658"/>
      <c r="R35" s="659">
        <v>488713</v>
      </c>
      <c r="S35" s="660"/>
      <c r="T35" s="660"/>
      <c r="U35" s="660"/>
      <c r="V35" s="660"/>
      <c r="W35" s="660"/>
      <c r="X35" s="660"/>
      <c r="Y35" s="661"/>
      <c r="Z35" s="662">
        <v>1.9</v>
      </c>
      <c r="AA35" s="662"/>
      <c r="AB35" s="662"/>
      <c r="AC35" s="662"/>
      <c r="AD35" s="663" t="s">
        <v>148</v>
      </c>
      <c r="AE35" s="663"/>
      <c r="AF35" s="663"/>
      <c r="AG35" s="663"/>
      <c r="AH35" s="663"/>
      <c r="AI35" s="663"/>
      <c r="AJ35" s="663"/>
      <c r="AK35" s="663"/>
      <c r="AL35" s="664" t="s">
        <v>148</v>
      </c>
      <c r="AM35" s="665"/>
      <c r="AN35" s="665"/>
      <c r="AO35" s="666"/>
      <c r="AP35" s="222"/>
      <c r="AQ35" s="641" t="s">
        <v>329</v>
      </c>
      <c r="AR35" s="642"/>
      <c r="AS35" s="642"/>
      <c r="AT35" s="642"/>
      <c r="AU35" s="642"/>
      <c r="AV35" s="642"/>
      <c r="AW35" s="642"/>
      <c r="AX35" s="642"/>
      <c r="AY35" s="642"/>
      <c r="AZ35" s="642"/>
      <c r="BA35" s="642"/>
      <c r="BB35" s="642"/>
      <c r="BC35" s="642"/>
      <c r="BD35" s="642"/>
      <c r="BE35" s="642"/>
      <c r="BF35" s="643"/>
      <c r="BG35" s="641" t="s">
        <v>330</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331</v>
      </c>
      <c r="CE35" s="657"/>
      <c r="CF35" s="657"/>
      <c r="CG35" s="657"/>
      <c r="CH35" s="657"/>
      <c r="CI35" s="657"/>
      <c r="CJ35" s="657"/>
      <c r="CK35" s="657"/>
      <c r="CL35" s="657"/>
      <c r="CM35" s="657"/>
      <c r="CN35" s="657"/>
      <c r="CO35" s="657"/>
      <c r="CP35" s="657"/>
      <c r="CQ35" s="658"/>
      <c r="CR35" s="659">
        <v>127097</v>
      </c>
      <c r="CS35" s="689"/>
      <c r="CT35" s="689"/>
      <c r="CU35" s="689"/>
      <c r="CV35" s="689"/>
      <c r="CW35" s="689"/>
      <c r="CX35" s="689"/>
      <c r="CY35" s="690"/>
      <c r="CZ35" s="664">
        <v>0.5</v>
      </c>
      <c r="DA35" s="691"/>
      <c r="DB35" s="691"/>
      <c r="DC35" s="694"/>
      <c r="DD35" s="668">
        <v>113722</v>
      </c>
      <c r="DE35" s="689"/>
      <c r="DF35" s="689"/>
      <c r="DG35" s="689"/>
      <c r="DH35" s="689"/>
      <c r="DI35" s="689"/>
      <c r="DJ35" s="689"/>
      <c r="DK35" s="690"/>
      <c r="DL35" s="668">
        <v>72444</v>
      </c>
      <c r="DM35" s="689"/>
      <c r="DN35" s="689"/>
      <c r="DO35" s="689"/>
      <c r="DP35" s="689"/>
      <c r="DQ35" s="689"/>
      <c r="DR35" s="689"/>
      <c r="DS35" s="689"/>
      <c r="DT35" s="689"/>
      <c r="DU35" s="689"/>
      <c r="DV35" s="690"/>
      <c r="DW35" s="664">
        <v>0.6</v>
      </c>
      <c r="DX35" s="691"/>
      <c r="DY35" s="691"/>
      <c r="DZ35" s="691"/>
      <c r="EA35" s="691"/>
      <c r="EB35" s="691"/>
      <c r="EC35" s="692"/>
    </row>
    <row r="36" spans="2:133" ht="11.25" customHeight="1" x14ac:dyDescent="0.15">
      <c r="B36" s="656" t="s">
        <v>332</v>
      </c>
      <c r="C36" s="657"/>
      <c r="D36" s="657"/>
      <c r="E36" s="657"/>
      <c r="F36" s="657"/>
      <c r="G36" s="657"/>
      <c r="H36" s="657"/>
      <c r="I36" s="657"/>
      <c r="J36" s="657"/>
      <c r="K36" s="657"/>
      <c r="L36" s="657"/>
      <c r="M36" s="657"/>
      <c r="N36" s="657"/>
      <c r="O36" s="657"/>
      <c r="P36" s="657"/>
      <c r="Q36" s="658"/>
      <c r="R36" s="659">
        <v>550268</v>
      </c>
      <c r="S36" s="660"/>
      <c r="T36" s="660"/>
      <c r="U36" s="660"/>
      <c r="V36" s="660"/>
      <c r="W36" s="660"/>
      <c r="X36" s="660"/>
      <c r="Y36" s="661"/>
      <c r="Z36" s="662">
        <v>2.1</v>
      </c>
      <c r="AA36" s="662"/>
      <c r="AB36" s="662"/>
      <c r="AC36" s="662"/>
      <c r="AD36" s="663" t="s">
        <v>239</v>
      </c>
      <c r="AE36" s="663"/>
      <c r="AF36" s="663"/>
      <c r="AG36" s="663"/>
      <c r="AH36" s="663"/>
      <c r="AI36" s="663"/>
      <c r="AJ36" s="663"/>
      <c r="AK36" s="663"/>
      <c r="AL36" s="664" t="s">
        <v>239</v>
      </c>
      <c r="AM36" s="665"/>
      <c r="AN36" s="665"/>
      <c r="AO36" s="666"/>
      <c r="AP36" s="222"/>
      <c r="AQ36" s="721" t="s">
        <v>333</v>
      </c>
      <c r="AR36" s="722"/>
      <c r="AS36" s="722"/>
      <c r="AT36" s="722"/>
      <c r="AU36" s="722"/>
      <c r="AV36" s="722"/>
      <c r="AW36" s="722"/>
      <c r="AX36" s="722"/>
      <c r="AY36" s="723"/>
      <c r="AZ36" s="648">
        <v>2462474</v>
      </c>
      <c r="BA36" s="649"/>
      <c r="BB36" s="649"/>
      <c r="BC36" s="649"/>
      <c r="BD36" s="649"/>
      <c r="BE36" s="649"/>
      <c r="BF36" s="724"/>
      <c r="BG36" s="645" t="s">
        <v>334</v>
      </c>
      <c r="BH36" s="646"/>
      <c r="BI36" s="646"/>
      <c r="BJ36" s="646"/>
      <c r="BK36" s="646"/>
      <c r="BL36" s="646"/>
      <c r="BM36" s="646"/>
      <c r="BN36" s="646"/>
      <c r="BO36" s="646"/>
      <c r="BP36" s="646"/>
      <c r="BQ36" s="646"/>
      <c r="BR36" s="646"/>
      <c r="BS36" s="646"/>
      <c r="BT36" s="646"/>
      <c r="BU36" s="647"/>
      <c r="BV36" s="648">
        <v>176884</v>
      </c>
      <c r="BW36" s="649"/>
      <c r="BX36" s="649"/>
      <c r="BY36" s="649"/>
      <c r="BZ36" s="649"/>
      <c r="CA36" s="649"/>
      <c r="CB36" s="724"/>
      <c r="CD36" s="656" t="s">
        <v>335</v>
      </c>
      <c r="CE36" s="657"/>
      <c r="CF36" s="657"/>
      <c r="CG36" s="657"/>
      <c r="CH36" s="657"/>
      <c r="CI36" s="657"/>
      <c r="CJ36" s="657"/>
      <c r="CK36" s="657"/>
      <c r="CL36" s="657"/>
      <c r="CM36" s="657"/>
      <c r="CN36" s="657"/>
      <c r="CO36" s="657"/>
      <c r="CP36" s="657"/>
      <c r="CQ36" s="658"/>
      <c r="CR36" s="659">
        <v>3066301</v>
      </c>
      <c r="CS36" s="660"/>
      <c r="CT36" s="660"/>
      <c r="CU36" s="660"/>
      <c r="CV36" s="660"/>
      <c r="CW36" s="660"/>
      <c r="CX36" s="660"/>
      <c r="CY36" s="661"/>
      <c r="CZ36" s="664">
        <v>12.3</v>
      </c>
      <c r="DA36" s="691"/>
      <c r="DB36" s="691"/>
      <c r="DC36" s="694"/>
      <c r="DD36" s="668">
        <v>2444041</v>
      </c>
      <c r="DE36" s="660"/>
      <c r="DF36" s="660"/>
      <c r="DG36" s="660"/>
      <c r="DH36" s="660"/>
      <c r="DI36" s="660"/>
      <c r="DJ36" s="660"/>
      <c r="DK36" s="661"/>
      <c r="DL36" s="668">
        <v>1490651</v>
      </c>
      <c r="DM36" s="660"/>
      <c r="DN36" s="660"/>
      <c r="DO36" s="660"/>
      <c r="DP36" s="660"/>
      <c r="DQ36" s="660"/>
      <c r="DR36" s="660"/>
      <c r="DS36" s="660"/>
      <c r="DT36" s="660"/>
      <c r="DU36" s="660"/>
      <c r="DV36" s="661"/>
      <c r="DW36" s="664">
        <v>12.3</v>
      </c>
      <c r="DX36" s="691"/>
      <c r="DY36" s="691"/>
      <c r="DZ36" s="691"/>
      <c r="EA36" s="691"/>
      <c r="EB36" s="691"/>
      <c r="EC36" s="692"/>
    </row>
    <row r="37" spans="2:133" ht="11.25" customHeight="1" x14ac:dyDescent="0.15">
      <c r="B37" s="656" t="s">
        <v>336</v>
      </c>
      <c r="C37" s="657"/>
      <c r="D37" s="657"/>
      <c r="E37" s="657"/>
      <c r="F37" s="657"/>
      <c r="G37" s="657"/>
      <c r="H37" s="657"/>
      <c r="I37" s="657"/>
      <c r="J37" s="657"/>
      <c r="K37" s="657"/>
      <c r="L37" s="657"/>
      <c r="M37" s="657"/>
      <c r="N37" s="657"/>
      <c r="O37" s="657"/>
      <c r="P37" s="657"/>
      <c r="Q37" s="658"/>
      <c r="R37" s="659">
        <v>368070</v>
      </c>
      <c r="S37" s="660"/>
      <c r="T37" s="660"/>
      <c r="U37" s="660"/>
      <c r="V37" s="660"/>
      <c r="W37" s="660"/>
      <c r="X37" s="660"/>
      <c r="Y37" s="661"/>
      <c r="Z37" s="662">
        <v>1.4</v>
      </c>
      <c r="AA37" s="662"/>
      <c r="AB37" s="662"/>
      <c r="AC37" s="662"/>
      <c r="AD37" s="663">
        <v>3218</v>
      </c>
      <c r="AE37" s="663"/>
      <c r="AF37" s="663"/>
      <c r="AG37" s="663"/>
      <c r="AH37" s="663"/>
      <c r="AI37" s="663"/>
      <c r="AJ37" s="663"/>
      <c r="AK37" s="663"/>
      <c r="AL37" s="664">
        <v>0</v>
      </c>
      <c r="AM37" s="665"/>
      <c r="AN37" s="665"/>
      <c r="AO37" s="666"/>
      <c r="AQ37" s="725" t="s">
        <v>337</v>
      </c>
      <c r="AR37" s="726"/>
      <c r="AS37" s="726"/>
      <c r="AT37" s="726"/>
      <c r="AU37" s="726"/>
      <c r="AV37" s="726"/>
      <c r="AW37" s="726"/>
      <c r="AX37" s="726"/>
      <c r="AY37" s="727"/>
      <c r="AZ37" s="659">
        <v>120049</v>
      </c>
      <c r="BA37" s="660"/>
      <c r="BB37" s="660"/>
      <c r="BC37" s="660"/>
      <c r="BD37" s="689"/>
      <c r="BE37" s="689"/>
      <c r="BF37" s="705"/>
      <c r="BG37" s="656" t="s">
        <v>338</v>
      </c>
      <c r="BH37" s="657"/>
      <c r="BI37" s="657"/>
      <c r="BJ37" s="657"/>
      <c r="BK37" s="657"/>
      <c r="BL37" s="657"/>
      <c r="BM37" s="657"/>
      <c r="BN37" s="657"/>
      <c r="BO37" s="657"/>
      <c r="BP37" s="657"/>
      <c r="BQ37" s="657"/>
      <c r="BR37" s="657"/>
      <c r="BS37" s="657"/>
      <c r="BT37" s="657"/>
      <c r="BU37" s="658"/>
      <c r="BV37" s="659">
        <v>79699</v>
      </c>
      <c r="BW37" s="660"/>
      <c r="BX37" s="660"/>
      <c r="BY37" s="660"/>
      <c r="BZ37" s="660"/>
      <c r="CA37" s="660"/>
      <c r="CB37" s="669"/>
      <c r="CD37" s="656" t="s">
        <v>339</v>
      </c>
      <c r="CE37" s="657"/>
      <c r="CF37" s="657"/>
      <c r="CG37" s="657"/>
      <c r="CH37" s="657"/>
      <c r="CI37" s="657"/>
      <c r="CJ37" s="657"/>
      <c r="CK37" s="657"/>
      <c r="CL37" s="657"/>
      <c r="CM37" s="657"/>
      <c r="CN37" s="657"/>
      <c r="CO37" s="657"/>
      <c r="CP37" s="657"/>
      <c r="CQ37" s="658"/>
      <c r="CR37" s="659">
        <v>1425554</v>
      </c>
      <c r="CS37" s="689"/>
      <c r="CT37" s="689"/>
      <c r="CU37" s="689"/>
      <c r="CV37" s="689"/>
      <c r="CW37" s="689"/>
      <c r="CX37" s="689"/>
      <c r="CY37" s="690"/>
      <c r="CZ37" s="664">
        <v>5.7</v>
      </c>
      <c r="DA37" s="691"/>
      <c r="DB37" s="691"/>
      <c r="DC37" s="694"/>
      <c r="DD37" s="668">
        <v>1369706</v>
      </c>
      <c r="DE37" s="689"/>
      <c r="DF37" s="689"/>
      <c r="DG37" s="689"/>
      <c r="DH37" s="689"/>
      <c r="DI37" s="689"/>
      <c r="DJ37" s="689"/>
      <c r="DK37" s="690"/>
      <c r="DL37" s="668">
        <v>1113035</v>
      </c>
      <c r="DM37" s="689"/>
      <c r="DN37" s="689"/>
      <c r="DO37" s="689"/>
      <c r="DP37" s="689"/>
      <c r="DQ37" s="689"/>
      <c r="DR37" s="689"/>
      <c r="DS37" s="689"/>
      <c r="DT37" s="689"/>
      <c r="DU37" s="689"/>
      <c r="DV37" s="690"/>
      <c r="DW37" s="664">
        <v>9.1999999999999993</v>
      </c>
      <c r="DX37" s="691"/>
      <c r="DY37" s="691"/>
      <c r="DZ37" s="691"/>
      <c r="EA37" s="691"/>
      <c r="EB37" s="691"/>
      <c r="EC37" s="692"/>
    </row>
    <row r="38" spans="2:133" ht="11.25" customHeight="1" x14ac:dyDescent="0.15">
      <c r="B38" s="656" t="s">
        <v>340</v>
      </c>
      <c r="C38" s="657"/>
      <c r="D38" s="657"/>
      <c r="E38" s="657"/>
      <c r="F38" s="657"/>
      <c r="G38" s="657"/>
      <c r="H38" s="657"/>
      <c r="I38" s="657"/>
      <c r="J38" s="657"/>
      <c r="K38" s="657"/>
      <c r="L38" s="657"/>
      <c r="M38" s="657"/>
      <c r="N38" s="657"/>
      <c r="O38" s="657"/>
      <c r="P38" s="657"/>
      <c r="Q38" s="658"/>
      <c r="R38" s="659">
        <v>1450722</v>
      </c>
      <c r="S38" s="660"/>
      <c r="T38" s="660"/>
      <c r="U38" s="660"/>
      <c r="V38" s="660"/>
      <c r="W38" s="660"/>
      <c r="X38" s="660"/>
      <c r="Y38" s="661"/>
      <c r="Z38" s="662">
        <v>5.6</v>
      </c>
      <c r="AA38" s="662"/>
      <c r="AB38" s="662"/>
      <c r="AC38" s="662"/>
      <c r="AD38" s="663" t="s">
        <v>148</v>
      </c>
      <c r="AE38" s="663"/>
      <c r="AF38" s="663"/>
      <c r="AG38" s="663"/>
      <c r="AH38" s="663"/>
      <c r="AI38" s="663"/>
      <c r="AJ38" s="663"/>
      <c r="AK38" s="663"/>
      <c r="AL38" s="664" t="s">
        <v>239</v>
      </c>
      <c r="AM38" s="665"/>
      <c r="AN38" s="665"/>
      <c r="AO38" s="666"/>
      <c r="AQ38" s="725" t="s">
        <v>341</v>
      </c>
      <c r="AR38" s="726"/>
      <c r="AS38" s="726"/>
      <c r="AT38" s="726"/>
      <c r="AU38" s="726"/>
      <c r="AV38" s="726"/>
      <c r="AW38" s="726"/>
      <c r="AX38" s="726"/>
      <c r="AY38" s="727"/>
      <c r="AZ38" s="659">
        <v>64327</v>
      </c>
      <c r="BA38" s="660"/>
      <c r="BB38" s="660"/>
      <c r="BC38" s="660"/>
      <c r="BD38" s="689"/>
      <c r="BE38" s="689"/>
      <c r="BF38" s="705"/>
      <c r="BG38" s="656" t="s">
        <v>342</v>
      </c>
      <c r="BH38" s="657"/>
      <c r="BI38" s="657"/>
      <c r="BJ38" s="657"/>
      <c r="BK38" s="657"/>
      <c r="BL38" s="657"/>
      <c r="BM38" s="657"/>
      <c r="BN38" s="657"/>
      <c r="BO38" s="657"/>
      <c r="BP38" s="657"/>
      <c r="BQ38" s="657"/>
      <c r="BR38" s="657"/>
      <c r="BS38" s="657"/>
      <c r="BT38" s="657"/>
      <c r="BU38" s="658"/>
      <c r="BV38" s="659">
        <v>6873</v>
      </c>
      <c r="BW38" s="660"/>
      <c r="BX38" s="660"/>
      <c r="BY38" s="660"/>
      <c r="BZ38" s="660"/>
      <c r="CA38" s="660"/>
      <c r="CB38" s="669"/>
      <c r="CD38" s="656" t="s">
        <v>343</v>
      </c>
      <c r="CE38" s="657"/>
      <c r="CF38" s="657"/>
      <c r="CG38" s="657"/>
      <c r="CH38" s="657"/>
      <c r="CI38" s="657"/>
      <c r="CJ38" s="657"/>
      <c r="CK38" s="657"/>
      <c r="CL38" s="657"/>
      <c r="CM38" s="657"/>
      <c r="CN38" s="657"/>
      <c r="CO38" s="657"/>
      <c r="CP38" s="657"/>
      <c r="CQ38" s="658"/>
      <c r="CR38" s="659">
        <v>2278098</v>
      </c>
      <c r="CS38" s="660"/>
      <c r="CT38" s="660"/>
      <c r="CU38" s="660"/>
      <c r="CV38" s="660"/>
      <c r="CW38" s="660"/>
      <c r="CX38" s="660"/>
      <c r="CY38" s="661"/>
      <c r="CZ38" s="664">
        <v>9.1</v>
      </c>
      <c r="DA38" s="691"/>
      <c r="DB38" s="691"/>
      <c r="DC38" s="694"/>
      <c r="DD38" s="668">
        <v>1848399</v>
      </c>
      <c r="DE38" s="660"/>
      <c r="DF38" s="660"/>
      <c r="DG38" s="660"/>
      <c r="DH38" s="660"/>
      <c r="DI38" s="660"/>
      <c r="DJ38" s="660"/>
      <c r="DK38" s="661"/>
      <c r="DL38" s="668">
        <v>1691145</v>
      </c>
      <c r="DM38" s="660"/>
      <c r="DN38" s="660"/>
      <c r="DO38" s="660"/>
      <c r="DP38" s="660"/>
      <c r="DQ38" s="660"/>
      <c r="DR38" s="660"/>
      <c r="DS38" s="660"/>
      <c r="DT38" s="660"/>
      <c r="DU38" s="660"/>
      <c r="DV38" s="661"/>
      <c r="DW38" s="664">
        <v>13.9</v>
      </c>
      <c r="DX38" s="691"/>
      <c r="DY38" s="691"/>
      <c r="DZ38" s="691"/>
      <c r="EA38" s="691"/>
      <c r="EB38" s="691"/>
      <c r="EC38" s="692"/>
    </row>
    <row r="39" spans="2:133" ht="11.25" customHeight="1" x14ac:dyDescent="0.15">
      <c r="B39" s="656" t="s">
        <v>344</v>
      </c>
      <c r="C39" s="657"/>
      <c r="D39" s="657"/>
      <c r="E39" s="657"/>
      <c r="F39" s="657"/>
      <c r="G39" s="657"/>
      <c r="H39" s="657"/>
      <c r="I39" s="657"/>
      <c r="J39" s="657"/>
      <c r="K39" s="657"/>
      <c r="L39" s="657"/>
      <c r="M39" s="657"/>
      <c r="N39" s="657"/>
      <c r="O39" s="657"/>
      <c r="P39" s="657"/>
      <c r="Q39" s="658"/>
      <c r="R39" s="659" t="s">
        <v>139</v>
      </c>
      <c r="S39" s="660"/>
      <c r="T39" s="660"/>
      <c r="U39" s="660"/>
      <c r="V39" s="660"/>
      <c r="W39" s="660"/>
      <c r="X39" s="660"/>
      <c r="Y39" s="661"/>
      <c r="Z39" s="662" t="s">
        <v>148</v>
      </c>
      <c r="AA39" s="662"/>
      <c r="AB39" s="662"/>
      <c r="AC39" s="662"/>
      <c r="AD39" s="663" t="s">
        <v>148</v>
      </c>
      <c r="AE39" s="663"/>
      <c r="AF39" s="663"/>
      <c r="AG39" s="663"/>
      <c r="AH39" s="663"/>
      <c r="AI39" s="663"/>
      <c r="AJ39" s="663"/>
      <c r="AK39" s="663"/>
      <c r="AL39" s="664" t="s">
        <v>148</v>
      </c>
      <c r="AM39" s="665"/>
      <c r="AN39" s="665"/>
      <c r="AO39" s="666"/>
      <c r="AQ39" s="725" t="s">
        <v>345</v>
      </c>
      <c r="AR39" s="726"/>
      <c r="AS39" s="726"/>
      <c r="AT39" s="726"/>
      <c r="AU39" s="726"/>
      <c r="AV39" s="726"/>
      <c r="AW39" s="726"/>
      <c r="AX39" s="726"/>
      <c r="AY39" s="727"/>
      <c r="AZ39" s="659">
        <v>51000</v>
      </c>
      <c r="BA39" s="660"/>
      <c r="BB39" s="660"/>
      <c r="BC39" s="660"/>
      <c r="BD39" s="689"/>
      <c r="BE39" s="689"/>
      <c r="BF39" s="705"/>
      <c r="BG39" s="656" t="s">
        <v>346</v>
      </c>
      <c r="BH39" s="657"/>
      <c r="BI39" s="657"/>
      <c r="BJ39" s="657"/>
      <c r="BK39" s="657"/>
      <c r="BL39" s="657"/>
      <c r="BM39" s="657"/>
      <c r="BN39" s="657"/>
      <c r="BO39" s="657"/>
      <c r="BP39" s="657"/>
      <c r="BQ39" s="657"/>
      <c r="BR39" s="657"/>
      <c r="BS39" s="657"/>
      <c r="BT39" s="657"/>
      <c r="BU39" s="658"/>
      <c r="BV39" s="659">
        <v>11672</v>
      </c>
      <c r="BW39" s="660"/>
      <c r="BX39" s="660"/>
      <c r="BY39" s="660"/>
      <c r="BZ39" s="660"/>
      <c r="CA39" s="660"/>
      <c r="CB39" s="669"/>
      <c r="CD39" s="656" t="s">
        <v>347</v>
      </c>
      <c r="CE39" s="657"/>
      <c r="CF39" s="657"/>
      <c r="CG39" s="657"/>
      <c r="CH39" s="657"/>
      <c r="CI39" s="657"/>
      <c r="CJ39" s="657"/>
      <c r="CK39" s="657"/>
      <c r="CL39" s="657"/>
      <c r="CM39" s="657"/>
      <c r="CN39" s="657"/>
      <c r="CO39" s="657"/>
      <c r="CP39" s="657"/>
      <c r="CQ39" s="658"/>
      <c r="CR39" s="659">
        <v>802218</v>
      </c>
      <c r="CS39" s="689"/>
      <c r="CT39" s="689"/>
      <c r="CU39" s="689"/>
      <c r="CV39" s="689"/>
      <c r="CW39" s="689"/>
      <c r="CX39" s="689"/>
      <c r="CY39" s="690"/>
      <c r="CZ39" s="664">
        <v>3.2</v>
      </c>
      <c r="DA39" s="691"/>
      <c r="DB39" s="691"/>
      <c r="DC39" s="694"/>
      <c r="DD39" s="668">
        <v>227606</v>
      </c>
      <c r="DE39" s="689"/>
      <c r="DF39" s="689"/>
      <c r="DG39" s="689"/>
      <c r="DH39" s="689"/>
      <c r="DI39" s="689"/>
      <c r="DJ39" s="689"/>
      <c r="DK39" s="690"/>
      <c r="DL39" s="668" t="s">
        <v>239</v>
      </c>
      <c r="DM39" s="689"/>
      <c r="DN39" s="689"/>
      <c r="DO39" s="689"/>
      <c r="DP39" s="689"/>
      <c r="DQ39" s="689"/>
      <c r="DR39" s="689"/>
      <c r="DS39" s="689"/>
      <c r="DT39" s="689"/>
      <c r="DU39" s="689"/>
      <c r="DV39" s="690"/>
      <c r="DW39" s="664" t="s">
        <v>239</v>
      </c>
      <c r="DX39" s="691"/>
      <c r="DY39" s="691"/>
      <c r="DZ39" s="691"/>
      <c r="EA39" s="691"/>
      <c r="EB39" s="691"/>
      <c r="EC39" s="692"/>
    </row>
    <row r="40" spans="2:133" ht="11.25" customHeight="1" x14ac:dyDescent="0.15">
      <c r="B40" s="656" t="s">
        <v>348</v>
      </c>
      <c r="C40" s="657"/>
      <c r="D40" s="657"/>
      <c r="E40" s="657"/>
      <c r="F40" s="657"/>
      <c r="G40" s="657"/>
      <c r="H40" s="657"/>
      <c r="I40" s="657"/>
      <c r="J40" s="657"/>
      <c r="K40" s="657"/>
      <c r="L40" s="657"/>
      <c r="M40" s="657"/>
      <c r="N40" s="657"/>
      <c r="O40" s="657"/>
      <c r="P40" s="657"/>
      <c r="Q40" s="658"/>
      <c r="R40" s="659">
        <v>171402</v>
      </c>
      <c r="S40" s="660"/>
      <c r="T40" s="660"/>
      <c r="U40" s="660"/>
      <c r="V40" s="660"/>
      <c r="W40" s="660"/>
      <c r="X40" s="660"/>
      <c r="Y40" s="661"/>
      <c r="Z40" s="662">
        <v>0.7</v>
      </c>
      <c r="AA40" s="662"/>
      <c r="AB40" s="662"/>
      <c r="AC40" s="662"/>
      <c r="AD40" s="663" t="s">
        <v>239</v>
      </c>
      <c r="AE40" s="663"/>
      <c r="AF40" s="663"/>
      <c r="AG40" s="663"/>
      <c r="AH40" s="663"/>
      <c r="AI40" s="663"/>
      <c r="AJ40" s="663"/>
      <c r="AK40" s="663"/>
      <c r="AL40" s="664" t="s">
        <v>148</v>
      </c>
      <c r="AM40" s="665"/>
      <c r="AN40" s="665"/>
      <c r="AO40" s="666"/>
      <c r="AQ40" s="725" t="s">
        <v>349</v>
      </c>
      <c r="AR40" s="726"/>
      <c r="AS40" s="726"/>
      <c r="AT40" s="726"/>
      <c r="AU40" s="726"/>
      <c r="AV40" s="726"/>
      <c r="AW40" s="726"/>
      <c r="AX40" s="726"/>
      <c r="AY40" s="727"/>
      <c r="AZ40" s="659" t="s">
        <v>139</v>
      </c>
      <c r="BA40" s="660"/>
      <c r="BB40" s="660"/>
      <c r="BC40" s="660"/>
      <c r="BD40" s="689"/>
      <c r="BE40" s="689"/>
      <c r="BF40" s="705"/>
      <c r="BG40" s="709" t="s">
        <v>350</v>
      </c>
      <c r="BH40" s="710"/>
      <c r="BI40" s="710"/>
      <c r="BJ40" s="710"/>
      <c r="BK40" s="710"/>
      <c r="BL40" s="223"/>
      <c r="BM40" s="657" t="s">
        <v>351</v>
      </c>
      <c r="BN40" s="657"/>
      <c r="BO40" s="657"/>
      <c r="BP40" s="657"/>
      <c r="BQ40" s="657"/>
      <c r="BR40" s="657"/>
      <c r="BS40" s="657"/>
      <c r="BT40" s="657"/>
      <c r="BU40" s="658"/>
      <c r="BV40" s="659">
        <v>102</v>
      </c>
      <c r="BW40" s="660"/>
      <c r="BX40" s="660"/>
      <c r="BY40" s="660"/>
      <c r="BZ40" s="660"/>
      <c r="CA40" s="660"/>
      <c r="CB40" s="669"/>
      <c r="CD40" s="656" t="s">
        <v>352</v>
      </c>
      <c r="CE40" s="657"/>
      <c r="CF40" s="657"/>
      <c r="CG40" s="657"/>
      <c r="CH40" s="657"/>
      <c r="CI40" s="657"/>
      <c r="CJ40" s="657"/>
      <c r="CK40" s="657"/>
      <c r="CL40" s="657"/>
      <c r="CM40" s="657"/>
      <c r="CN40" s="657"/>
      <c r="CO40" s="657"/>
      <c r="CP40" s="657"/>
      <c r="CQ40" s="658"/>
      <c r="CR40" s="659">
        <v>35000</v>
      </c>
      <c r="CS40" s="660"/>
      <c r="CT40" s="660"/>
      <c r="CU40" s="660"/>
      <c r="CV40" s="660"/>
      <c r="CW40" s="660"/>
      <c r="CX40" s="660"/>
      <c r="CY40" s="661"/>
      <c r="CZ40" s="664">
        <v>0.1</v>
      </c>
      <c r="DA40" s="691"/>
      <c r="DB40" s="691"/>
      <c r="DC40" s="694"/>
      <c r="DD40" s="668" t="s">
        <v>239</v>
      </c>
      <c r="DE40" s="660"/>
      <c r="DF40" s="660"/>
      <c r="DG40" s="660"/>
      <c r="DH40" s="660"/>
      <c r="DI40" s="660"/>
      <c r="DJ40" s="660"/>
      <c r="DK40" s="661"/>
      <c r="DL40" s="668" t="s">
        <v>148</v>
      </c>
      <c r="DM40" s="660"/>
      <c r="DN40" s="660"/>
      <c r="DO40" s="660"/>
      <c r="DP40" s="660"/>
      <c r="DQ40" s="660"/>
      <c r="DR40" s="660"/>
      <c r="DS40" s="660"/>
      <c r="DT40" s="660"/>
      <c r="DU40" s="660"/>
      <c r="DV40" s="661"/>
      <c r="DW40" s="664" t="s">
        <v>148</v>
      </c>
      <c r="DX40" s="691"/>
      <c r="DY40" s="691"/>
      <c r="DZ40" s="691"/>
      <c r="EA40" s="691"/>
      <c r="EB40" s="691"/>
      <c r="EC40" s="692"/>
    </row>
    <row r="41" spans="2:133" ht="11.25" customHeight="1" x14ac:dyDescent="0.15">
      <c r="B41" s="680" t="s">
        <v>353</v>
      </c>
      <c r="C41" s="681"/>
      <c r="D41" s="681"/>
      <c r="E41" s="681"/>
      <c r="F41" s="681"/>
      <c r="G41" s="681"/>
      <c r="H41" s="681"/>
      <c r="I41" s="681"/>
      <c r="J41" s="681"/>
      <c r="K41" s="681"/>
      <c r="L41" s="681"/>
      <c r="M41" s="681"/>
      <c r="N41" s="681"/>
      <c r="O41" s="681"/>
      <c r="P41" s="681"/>
      <c r="Q41" s="682"/>
      <c r="R41" s="734">
        <v>25725052</v>
      </c>
      <c r="S41" s="735"/>
      <c r="T41" s="735"/>
      <c r="U41" s="735"/>
      <c r="V41" s="735"/>
      <c r="W41" s="735"/>
      <c r="X41" s="735"/>
      <c r="Y41" s="736"/>
      <c r="Z41" s="737">
        <v>100</v>
      </c>
      <c r="AA41" s="737"/>
      <c r="AB41" s="737"/>
      <c r="AC41" s="737"/>
      <c r="AD41" s="738">
        <v>11958808</v>
      </c>
      <c r="AE41" s="738"/>
      <c r="AF41" s="738"/>
      <c r="AG41" s="738"/>
      <c r="AH41" s="738"/>
      <c r="AI41" s="738"/>
      <c r="AJ41" s="738"/>
      <c r="AK41" s="738"/>
      <c r="AL41" s="739">
        <v>100</v>
      </c>
      <c r="AM41" s="719"/>
      <c r="AN41" s="719"/>
      <c r="AO41" s="740"/>
      <c r="AQ41" s="725" t="s">
        <v>354</v>
      </c>
      <c r="AR41" s="726"/>
      <c r="AS41" s="726"/>
      <c r="AT41" s="726"/>
      <c r="AU41" s="726"/>
      <c r="AV41" s="726"/>
      <c r="AW41" s="726"/>
      <c r="AX41" s="726"/>
      <c r="AY41" s="727"/>
      <c r="AZ41" s="659">
        <v>604104</v>
      </c>
      <c r="BA41" s="660"/>
      <c r="BB41" s="660"/>
      <c r="BC41" s="660"/>
      <c r="BD41" s="689"/>
      <c r="BE41" s="689"/>
      <c r="BF41" s="705"/>
      <c r="BG41" s="709"/>
      <c r="BH41" s="710"/>
      <c r="BI41" s="710"/>
      <c r="BJ41" s="710"/>
      <c r="BK41" s="710"/>
      <c r="BL41" s="223"/>
      <c r="BM41" s="657" t="s">
        <v>355</v>
      </c>
      <c r="BN41" s="657"/>
      <c r="BO41" s="657"/>
      <c r="BP41" s="657"/>
      <c r="BQ41" s="657"/>
      <c r="BR41" s="657"/>
      <c r="BS41" s="657"/>
      <c r="BT41" s="657"/>
      <c r="BU41" s="658"/>
      <c r="BV41" s="659" t="s">
        <v>148</v>
      </c>
      <c r="BW41" s="660"/>
      <c r="BX41" s="660"/>
      <c r="BY41" s="660"/>
      <c r="BZ41" s="660"/>
      <c r="CA41" s="660"/>
      <c r="CB41" s="669"/>
      <c r="CD41" s="656" t="s">
        <v>356</v>
      </c>
      <c r="CE41" s="657"/>
      <c r="CF41" s="657"/>
      <c r="CG41" s="657"/>
      <c r="CH41" s="657"/>
      <c r="CI41" s="657"/>
      <c r="CJ41" s="657"/>
      <c r="CK41" s="657"/>
      <c r="CL41" s="657"/>
      <c r="CM41" s="657"/>
      <c r="CN41" s="657"/>
      <c r="CO41" s="657"/>
      <c r="CP41" s="657"/>
      <c r="CQ41" s="658"/>
      <c r="CR41" s="659" t="s">
        <v>239</v>
      </c>
      <c r="CS41" s="689"/>
      <c r="CT41" s="689"/>
      <c r="CU41" s="689"/>
      <c r="CV41" s="689"/>
      <c r="CW41" s="689"/>
      <c r="CX41" s="689"/>
      <c r="CY41" s="690"/>
      <c r="CZ41" s="664" t="s">
        <v>148</v>
      </c>
      <c r="DA41" s="691"/>
      <c r="DB41" s="691"/>
      <c r="DC41" s="694"/>
      <c r="DD41" s="668" t="s">
        <v>239</v>
      </c>
      <c r="DE41" s="689"/>
      <c r="DF41" s="689"/>
      <c r="DG41" s="689"/>
      <c r="DH41" s="689"/>
      <c r="DI41" s="689"/>
      <c r="DJ41" s="689"/>
      <c r="DK41" s="690"/>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AQ42" s="741" t="s">
        <v>357</v>
      </c>
      <c r="AR42" s="742"/>
      <c r="AS42" s="742"/>
      <c r="AT42" s="742"/>
      <c r="AU42" s="742"/>
      <c r="AV42" s="742"/>
      <c r="AW42" s="742"/>
      <c r="AX42" s="742"/>
      <c r="AY42" s="743"/>
      <c r="AZ42" s="734">
        <v>1622994</v>
      </c>
      <c r="BA42" s="735"/>
      <c r="BB42" s="735"/>
      <c r="BC42" s="735"/>
      <c r="BD42" s="718"/>
      <c r="BE42" s="718"/>
      <c r="BF42" s="720"/>
      <c r="BG42" s="711"/>
      <c r="BH42" s="712"/>
      <c r="BI42" s="712"/>
      <c r="BJ42" s="712"/>
      <c r="BK42" s="712"/>
      <c r="BL42" s="224"/>
      <c r="BM42" s="681" t="s">
        <v>358</v>
      </c>
      <c r="BN42" s="681"/>
      <c r="BO42" s="681"/>
      <c r="BP42" s="681"/>
      <c r="BQ42" s="681"/>
      <c r="BR42" s="681"/>
      <c r="BS42" s="681"/>
      <c r="BT42" s="681"/>
      <c r="BU42" s="682"/>
      <c r="BV42" s="734">
        <v>377</v>
      </c>
      <c r="BW42" s="735"/>
      <c r="BX42" s="735"/>
      <c r="BY42" s="735"/>
      <c r="BZ42" s="735"/>
      <c r="CA42" s="735"/>
      <c r="CB42" s="744"/>
      <c r="CD42" s="656" t="s">
        <v>359</v>
      </c>
      <c r="CE42" s="657"/>
      <c r="CF42" s="657"/>
      <c r="CG42" s="657"/>
      <c r="CH42" s="657"/>
      <c r="CI42" s="657"/>
      <c r="CJ42" s="657"/>
      <c r="CK42" s="657"/>
      <c r="CL42" s="657"/>
      <c r="CM42" s="657"/>
      <c r="CN42" s="657"/>
      <c r="CO42" s="657"/>
      <c r="CP42" s="657"/>
      <c r="CQ42" s="658"/>
      <c r="CR42" s="659">
        <v>2954118</v>
      </c>
      <c r="CS42" s="689"/>
      <c r="CT42" s="689"/>
      <c r="CU42" s="689"/>
      <c r="CV42" s="689"/>
      <c r="CW42" s="689"/>
      <c r="CX42" s="689"/>
      <c r="CY42" s="690"/>
      <c r="CZ42" s="664">
        <v>11.8</v>
      </c>
      <c r="DA42" s="691"/>
      <c r="DB42" s="691"/>
      <c r="DC42" s="694"/>
      <c r="DD42" s="668">
        <v>474438</v>
      </c>
      <c r="DE42" s="689"/>
      <c r="DF42" s="689"/>
      <c r="DG42" s="689"/>
      <c r="DH42" s="689"/>
      <c r="DI42" s="689"/>
      <c r="DJ42" s="689"/>
      <c r="DK42" s="690"/>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214" t="s">
        <v>360</v>
      </c>
      <c r="CD43" s="656" t="s">
        <v>361</v>
      </c>
      <c r="CE43" s="657"/>
      <c r="CF43" s="657"/>
      <c r="CG43" s="657"/>
      <c r="CH43" s="657"/>
      <c r="CI43" s="657"/>
      <c r="CJ43" s="657"/>
      <c r="CK43" s="657"/>
      <c r="CL43" s="657"/>
      <c r="CM43" s="657"/>
      <c r="CN43" s="657"/>
      <c r="CO43" s="657"/>
      <c r="CP43" s="657"/>
      <c r="CQ43" s="658"/>
      <c r="CR43" s="659">
        <v>50715</v>
      </c>
      <c r="CS43" s="689"/>
      <c r="CT43" s="689"/>
      <c r="CU43" s="689"/>
      <c r="CV43" s="689"/>
      <c r="CW43" s="689"/>
      <c r="CX43" s="689"/>
      <c r="CY43" s="690"/>
      <c r="CZ43" s="664">
        <v>0.2</v>
      </c>
      <c r="DA43" s="691"/>
      <c r="DB43" s="691"/>
      <c r="DC43" s="694"/>
      <c r="DD43" s="668">
        <v>50715</v>
      </c>
      <c r="DE43" s="689"/>
      <c r="DF43" s="689"/>
      <c r="DG43" s="689"/>
      <c r="DH43" s="689"/>
      <c r="DI43" s="689"/>
      <c r="DJ43" s="689"/>
      <c r="DK43" s="690"/>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745" t="s">
        <v>362</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309</v>
      </c>
      <c r="CE44" s="698"/>
      <c r="CF44" s="656" t="s">
        <v>363</v>
      </c>
      <c r="CG44" s="657"/>
      <c r="CH44" s="657"/>
      <c r="CI44" s="657"/>
      <c r="CJ44" s="657"/>
      <c r="CK44" s="657"/>
      <c r="CL44" s="657"/>
      <c r="CM44" s="657"/>
      <c r="CN44" s="657"/>
      <c r="CO44" s="657"/>
      <c r="CP44" s="657"/>
      <c r="CQ44" s="658"/>
      <c r="CR44" s="659">
        <v>2939007</v>
      </c>
      <c r="CS44" s="660"/>
      <c r="CT44" s="660"/>
      <c r="CU44" s="660"/>
      <c r="CV44" s="660"/>
      <c r="CW44" s="660"/>
      <c r="CX44" s="660"/>
      <c r="CY44" s="661"/>
      <c r="CZ44" s="664">
        <v>11.8</v>
      </c>
      <c r="DA44" s="665"/>
      <c r="DB44" s="665"/>
      <c r="DC44" s="671"/>
      <c r="DD44" s="668">
        <v>474034</v>
      </c>
      <c r="DE44" s="660"/>
      <c r="DF44" s="660"/>
      <c r="DG44" s="660"/>
      <c r="DH44" s="660"/>
      <c r="DI44" s="660"/>
      <c r="DJ44" s="660"/>
      <c r="DK44" s="661"/>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745" t="s">
        <v>364</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365</v>
      </c>
      <c r="CG45" s="657"/>
      <c r="CH45" s="657"/>
      <c r="CI45" s="657"/>
      <c r="CJ45" s="657"/>
      <c r="CK45" s="657"/>
      <c r="CL45" s="657"/>
      <c r="CM45" s="657"/>
      <c r="CN45" s="657"/>
      <c r="CO45" s="657"/>
      <c r="CP45" s="657"/>
      <c r="CQ45" s="658"/>
      <c r="CR45" s="659">
        <v>2021206</v>
      </c>
      <c r="CS45" s="689"/>
      <c r="CT45" s="689"/>
      <c r="CU45" s="689"/>
      <c r="CV45" s="689"/>
      <c r="CW45" s="689"/>
      <c r="CX45" s="689"/>
      <c r="CY45" s="690"/>
      <c r="CZ45" s="664">
        <v>8.1</v>
      </c>
      <c r="DA45" s="691"/>
      <c r="DB45" s="691"/>
      <c r="DC45" s="694"/>
      <c r="DD45" s="668">
        <v>291188</v>
      </c>
      <c r="DE45" s="689"/>
      <c r="DF45" s="689"/>
      <c r="DG45" s="689"/>
      <c r="DH45" s="689"/>
      <c r="DI45" s="689"/>
      <c r="DJ45" s="689"/>
      <c r="DK45" s="690"/>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25"/>
      <c r="CD46" s="699"/>
      <c r="CE46" s="700"/>
      <c r="CF46" s="656" t="s">
        <v>366</v>
      </c>
      <c r="CG46" s="657"/>
      <c r="CH46" s="657"/>
      <c r="CI46" s="657"/>
      <c r="CJ46" s="657"/>
      <c r="CK46" s="657"/>
      <c r="CL46" s="657"/>
      <c r="CM46" s="657"/>
      <c r="CN46" s="657"/>
      <c r="CO46" s="657"/>
      <c r="CP46" s="657"/>
      <c r="CQ46" s="658"/>
      <c r="CR46" s="659">
        <v>703195</v>
      </c>
      <c r="CS46" s="660"/>
      <c r="CT46" s="660"/>
      <c r="CU46" s="660"/>
      <c r="CV46" s="660"/>
      <c r="CW46" s="660"/>
      <c r="CX46" s="660"/>
      <c r="CY46" s="661"/>
      <c r="CZ46" s="664">
        <v>2.8</v>
      </c>
      <c r="DA46" s="665"/>
      <c r="DB46" s="665"/>
      <c r="DC46" s="671"/>
      <c r="DD46" s="668">
        <v>174962</v>
      </c>
      <c r="DE46" s="660"/>
      <c r="DF46" s="660"/>
      <c r="DG46" s="660"/>
      <c r="DH46" s="660"/>
      <c r="DI46" s="660"/>
      <c r="DJ46" s="660"/>
      <c r="DK46" s="661"/>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25"/>
      <c r="CD47" s="699"/>
      <c r="CE47" s="700"/>
      <c r="CF47" s="656" t="s">
        <v>367</v>
      </c>
      <c r="CG47" s="657"/>
      <c r="CH47" s="657"/>
      <c r="CI47" s="657"/>
      <c r="CJ47" s="657"/>
      <c r="CK47" s="657"/>
      <c r="CL47" s="657"/>
      <c r="CM47" s="657"/>
      <c r="CN47" s="657"/>
      <c r="CO47" s="657"/>
      <c r="CP47" s="657"/>
      <c r="CQ47" s="658"/>
      <c r="CR47" s="659">
        <v>15111</v>
      </c>
      <c r="CS47" s="689"/>
      <c r="CT47" s="689"/>
      <c r="CU47" s="689"/>
      <c r="CV47" s="689"/>
      <c r="CW47" s="689"/>
      <c r="CX47" s="689"/>
      <c r="CY47" s="690"/>
      <c r="CZ47" s="664">
        <v>0.1</v>
      </c>
      <c r="DA47" s="691"/>
      <c r="DB47" s="691"/>
      <c r="DC47" s="694"/>
      <c r="DD47" s="668">
        <v>404</v>
      </c>
      <c r="DE47" s="689"/>
      <c r="DF47" s="689"/>
      <c r="DG47" s="689"/>
      <c r="DH47" s="689"/>
      <c r="DI47" s="689"/>
      <c r="DJ47" s="689"/>
      <c r="DK47" s="690"/>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25"/>
      <c r="CD48" s="701"/>
      <c r="CE48" s="702"/>
      <c r="CF48" s="656" t="s">
        <v>368</v>
      </c>
      <c r="CG48" s="657"/>
      <c r="CH48" s="657"/>
      <c r="CI48" s="657"/>
      <c r="CJ48" s="657"/>
      <c r="CK48" s="657"/>
      <c r="CL48" s="657"/>
      <c r="CM48" s="657"/>
      <c r="CN48" s="657"/>
      <c r="CO48" s="657"/>
      <c r="CP48" s="657"/>
      <c r="CQ48" s="658"/>
      <c r="CR48" s="659" t="s">
        <v>148</v>
      </c>
      <c r="CS48" s="660"/>
      <c r="CT48" s="660"/>
      <c r="CU48" s="660"/>
      <c r="CV48" s="660"/>
      <c r="CW48" s="660"/>
      <c r="CX48" s="660"/>
      <c r="CY48" s="661"/>
      <c r="CZ48" s="664" t="s">
        <v>148</v>
      </c>
      <c r="DA48" s="665"/>
      <c r="DB48" s="665"/>
      <c r="DC48" s="671"/>
      <c r="DD48" s="668" t="s">
        <v>148</v>
      </c>
      <c r="DE48" s="660"/>
      <c r="DF48" s="660"/>
      <c r="DG48" s="660"/>
      <c r="DH48" s="660"/>
      <c r="DI48" s="660"/>
      <c r="DJ48" s="660"/>
      <c r="DK48" s="661"/>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25"/>
      <c r="CD49" s="680" t="s">
        <v>369</v>
      </c>
      <c r="CE49" s="681"/>
      <c r="CF49" s="681"/>
      <c r="CG49" s="681"/>
      <c r="CH49" s="681"/>
      <c r="CI49" s="681"/>
      <c r="CJ49" s="681"/>
      <c r="CK49" s="681"/>
      <c r="CL49" s="681"/>
      <c r="CM49" s="681"/>
      <c r="CN49" s="681"/>
      <c r="CO49" s="681"/>
      <c r="CP49" s="681"/>
      <c r="CQ49" s="682"/>
      <c r="CR49" s="734">
        <v>24939369</v>
      </c>
      <c r="CS49" s="718"/>
      <c r="CT49" s="718"/>
      <c r="CU49" s="718"/>
      <c r="CV49" s="718"/>
      <c r="CW49" s="718"/>
      <c r="CX49" s="718"/>
      <c r="CY49" s="747"/>
      <c r="CZ49" s="739">
        <v>100</v>
      </c>
      <c r="DA49" s="748"/>
      <c r="DB49" s="748"/>
      <c r="DC49" s="749"/>
      <c r="DD49" s="750">
        <v>14129850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PteubgaHzzAqf4e+uYHVwmDCbwCBGf+kKIHEOhoY6yO9q/RiXso5qAK5G/dZjE8mR7YA31rCLvZSjNwfZIHnnQ==" saltValue="BQnUTJ+KUL4d+zteLF7Ph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370</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371</v>
      </c>
      <c r="DK2" s="759"/>
      <c r="DL2" s="759"/>
      <c r="DM2" s="759"/>
      <c r="DN2" s="759"/>
      <c r="DO2" s="760"/>
      <c r="DP2" s="228"/>
      <c r="DQ2" s="758" t="s">
        <v>372</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373</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374</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375</v>
      </c>
      <c r="B5" s="764"/>
      <c r="C5" s="764"/>
      <c r="D5" s="764"/>
      <c r="E5" s="764"/>
      <c r="F5" s="764"/>
      <c r="G5" s="764"/>
      <c r="H5" s="764"/>
      <c r="I5" s="764"/>
      <c r="J5" s="764"/>
      <c r="K5" s="764"/>
      <c r="L5" s="764"/>
      <c r="M5" s="764"/>
      <c r="N5" s="764"/>
      <c r="O5" s="764"/>
      <c r="P5" s="765"/>
      <c r="Q5" s="769" t="s">
        <v>376</v>
      </c>
      <c r="R5" s="770"/>
      <c r="S5" s="770"/>
      <c r="T5" s="770"/>
      <c r="U5" s="771"/>
      <c r="V5" s="769" t="s">
        <v>377</v>
      </c>
      <c r="W5" s="770"/>
      <c r="X5" s="770"/>
      <c r="Y5" s="770"/>
      <c r="Z5" s="771"/>
      <c r="AA5" s="769" t="s">
        <v>378</v>
      </c>
      <c r="AB5" s="770"/>
      <c r="AC5" s="770"/>
      <c r="AD5" s="770"/>
      <c r="AE5" s="770"/>
      <c r="AF5" s="775" t="s">
        <v>379</v>
      </c>
      <c r="AG5" s="770"/>
      <c r="AH5" s="770"/>
      <c r="AI5" s="770"/>
      <c r="AJ5" s="776"/>
      <c r="AK5" s="770" t="s">
        <v>380</v>
      </c>
      <c r="AL5" s="770"/>
      <c r="AM5" s="770"/>
      <c r="AN5" s="770"/>
      <c r="AO5" s="771"/>
      <c r="AP5" s="769" t="s">
        <v>381</v>
      </c>
      <c r="AQ5" s="770"/>
      <c r="AR5" s="770"/>
      <c r="AS5" s="770"/>
      <c r="AT5" s="771"/>
      <c r="AU5" s="769" t="s">
        <v>382</v>
      </c>
      <c r="AV5" s="770"/>
      <c r="AW5" s="770"/>
      <c r="AX5" s="770"/>
      <c r="AY5" s="776"/>
      <c r="AZ5" s="232"/>
      <c r="BA5" s="232"/>
      <c r="BB5" s="232"/>
      <c r="BC5" s="232"/>
      <c r="BD5" s="232"/>
      <c r="BE5" s="233"/>
      <c r="BF5" s="233"/>
      <c r="BG5" s="233"/>
      <c r="BH5" s="233"/>
      <c r="BI5" s="233"/>
      <c r="BJ5" s="233"/>
      <c r="BK5" s="233"/>
      <c r="BL5" s="233"/>
      <c r="BM5" s="233"/>
      <c r="BN5" s="233"/>
      <c r="BO5" s="233"/>
      <c r="BP5" s="233"/>
      <c r="BQ5" s="763" t="s">
        <v>383</v>
      </c>
      <c r="BR5" s="764"/>
      <c r="BS5" s="764"/>
      <c r="BT5" s="764"/>
      <c r="BU5" s="764"/>
      <c r="BV5" s="764"/>
      <c r="BW5" s="764"/>
      <c r="BX5" s="764"/>
      <c r="BY5" s="764"/>
      <c r="BZ5" s="764"/>
      <c r="CA5" s="764"/>
      <c r="CB5" s="764"/>
      <c r="CC5" s="764"/>
      <c r="CD5" s="764"/>
      <c r="CE5" s="764"/>
      <c r="CF5" s="764"/>
      <c r="CG5" s="765"/>
      <c r="CH5" s="769" t="s">
        <v>384</v>
      </c>
      <c r="CI5" s="770"/>
      <c r="CJ5" s="770"/>
      <c r="CK5" s="770"/>
      <c r="CL5" s="771"/>
      <c r="CM5" s="769" t="s">
        <v>385</v>
      </c>
      <c r="CN5" s="770"/>
      <c r="CO5" s="770"/>
      <c r="CP5" s="770"/>
      <c r="CQ5" s="771"/>
      <c r="CR5" s="769" t="s">
        <v>386</v>
      </c>
      <c r="CS5" s="770"/>
      <c r="CT5" s="770"/>
      <c r="CU5" s="770"/>
      <c r="CV5" s="771"/>
      <c r="CW5" s="769" t="s">
        <v>387</v>
      </c>
      <c r="CX5" s="770"/>
      <c r="CY5" s="770"/>
      <c r="CZ5" s="770"/>
      <c r="DA5" s="771"/>
      <c r="DB5" s="769" t="s">
        <v>388</v>
      </c>
      <c r="DC5" s="770"/>
      <c r="DD5" s="770"/>
      <c r="DE5" s="770"/>
      <c r="DF5" s="771"/>
      <c r="DG5" s="799" t="s">
        <v>389</v>
      </c>
      <c r="DH5" s="800"/>
      <c r="DI5" s="800"/>
      <c r="DJ5" s="800"/>
      <c r="DK5" s="801"/>
      <c r="DL5" s="799" t="s">
        <v>390</v>
      </c>
      <c r="DM5" s="800"/>
      <c r="DN5" s="800"/>
      <c r="DO5" s="800"/>
      <c r="DP5" s="801"/>
      <c r="DQ5" s="769" t="s">
        <v>391</v>
      </c>
      <c r="DR5" s="770"/>
      <c r="DS5" s="770"/>
      <c r="DT5" s="770"/>
      <c r="DU5" s="771"/>
      <c r="DV5" s="769" t="s">
        <v>382</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392</v>
      </c>
      <c r="C7" s="786"/>
      <c r="D7" s="786"/>
      <c r="E7" s="786"/>
      <c r="F7" s="786"/>
      <c r="G7" s="786"/>
      <c r="H7" s="786"/>
      <c r="I7" s="786"/>
      <c r="J7" s="786"/>
      <c r="K7" s="786"/>
      <c r="L7" s="786"/>
      <c r="M7" s="786"/>
      <c r="N7" s="786"/>
      <c r="O7" s="786"/>
      <c r="P7" s="787"/>
      <c r="Q7" s="788">
        <v>25761</v>
      </c>
      <c r="R7" s="789"/>
      <c r="S7" s="789"/>
      <c r="T7" s="789"/>
      <c r="U7" s="789"/>
      <c r="V7" s="789">
        <v>24975</v>
      </c>
      <c r="W7" s="789"/>
      <c r="X7" s="789"/>
      <c r="Y7" s="789"/>
      <c r="Z7" s="789"/>
      <c r="AA7" s="789">
        <v>786</v>
      </c>
      <c r="AB7" s="789"/>
      <c r="AC7" s="789"/>
      <c r="AD7" s="789"/>
      <c r="AE7" s="790"/>
      <c r="AF7" s="791">
        <v>610</v>
      </c>
      <c r="AG7" s="792"/>
      <c r="AH7" s="792"/>
      <c r="AI7" s="792"/>
      <c r="AJ7" s="793"/>
      <c r="AK7" s="794">
        <v>489</v>
      </c>
      <c r="AL7" s="795"/>
      <c r="AM7" s="795"/>
      <c r="AN7" s="795"/>
      <c r="AO7" s="795"/>
      <c r="AP7" s="795">
        <v>22740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592</v>
      </c>
      <c r="BT7" s="783"/>
      <c r="BU7" s="783"/>
      <c r="BV7" s="783"/>
      <c r="BW7" s="783"/>
      <c r="BX7" s="783"/>
      <c r="BY7" s="783"/>
      <c r="BZ7" s="783"/>
      <c r="CA7" s="783"/>
      <c r="CB7" s="783"/>
      <c r="CC7" s="783"/>
      <c r="CD7" s="783"/>
      <c r="CE7" s="783"/>
      <c r="CF7" s="783"/>
      <c r="CG7" s="798"/>
      <c r="CH7" s="779">
        <v>-4</v>
      </c>
      <c r="CI7" s="780"/>
      <c r="CJ7" s="780"/>
      <c r="CK7" s="780"/>
      <c r="CL7" s="781"/>
      <c r="CM7" s="779">
        <v>449</v>
      </c>
      <c r="CN7" s="780"/>
      <c r="CO7" s="780"/>
      <c r="CP7" s="780"/>
      <c r="CQ7" s="781"/>
      <c r="CR7" s="779">
        <v>5</v>
      </c>
      <c r="CS7" s="780"/>
      <c r="CT7" s="780"/>
      <c r="CU7" s="780"/>
      <c r="CV7" s="781"/>
      <c r="CW7" s="779" t="s">
        <v>596</v>
      </c>
      <c r="CX7" s="780"/>
      <c r="CY7" s="780"/>
      <c r="CZ7" s="780"/>
      <c r="DA7" s="781"/>
      <c r="DB7" s="779" t="s">
        <v>531</v>
      </c>
      <c r="DC7" s="780"/>
      <c r="DD7" s="780"/>
      <c r="DE7" s="780"/>
      <c r="DF7" s="781"/>
      <c r="DG7" s="779" t="s">
        <v>531</v>
      </c>
      <c r="DH7" s="780"/>
      <c r="DI7" s="780"/>
      <c r="DJ7" s="780"/>
      <c r="DK7" s="781"/>
      <c r="DL7" s="779" t="s">
        <v>531</v>
      </c>
      <c r="DM7" s="780"/>
      <c r="DN7" s="780"/>
      <c r="DO7" s="780"/>
      <c r="DP7" s="781"/>
      <c r="DQ7" s="779" t="s">
        <v>531</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593</v>
      </c>
      <c r="BT8" s="810"/>
      <c r="BU8" s="810"/>
      <c r="BV8" s="810"/>
      <c r="BW8" s="810"/>
      <c r="BX8" s="810"/>
      <c r="BY8" s="810"/>
      <c r="BZ8" s="810"/>
      <c r="CA8" s="810"/>
      <c r="CB8" s="810"/>
      <c r="CC8" s="810"/>
      <c r="CD8" s="810"/>
      <c r="CE8" s="810"/>
      <c r="CF8" s="810"/>
      <c r="CG8" s="811"/>
      <c r="CH8" s="812">
        <v>15</v>
      </c>
      <c r="CI8" s="813"/>
      <c r="CJ8" s="813"/>
      <c r="CK8" s="813"/>
      <c r="CL8" s="814"/>
      <c r="CM8" s="812">
        <v>12</v>
      </c>
      <c r="CN8" s="813"/>
      <c r="CO8" s="813"/>
      <c r="CP8" s="813"/>
      <c r="CQ8" s="814"/>
      <c r="CR8" s="812">
        <v>10</v>
      </c>
      <c r="CS8" s="813"/>
      <c r="CT8" s="813"/>
      <c r="CU8" s="813"/>
      <c r="CV8" s="814"/>
      <c r="CW8" s="812">
        <v>16</v>
      </c>
      <c r="CX8" s="813"/>
      <c r="CY8" s="813"/>
      <c r="CZ8" s="813"/>
      <c r="DA8" s="814"/>
      <c r="DB8" s="812" t="s">
        <v>531</v>
      </c>
      <c r="DC8" s="813"/>
      <c r="DD8" s="813"/>
      <c r="DE8" s="813"/>
      <c r="DF8" s="814"/>
      <c r="DG8" s="812" t="s">
        <v>531</v>
      </c>
      <c r="DH8" s="813"/>
      <c r="DI8" s="813"/>
      <c r="DJ8" s="813"/>
      <c r="DK8" s="814"/>
      <c r="DL8" s="812" t="s">
        <v>531</v>
      </c>
      <c r="DM8" s="813"/>
      <c r="DN8" s="813"/>
      <c r="DO8" s="813"/>
      <c r="DP8" s="814"/>
      <c r="DQ8" s="812" t="s">
        <v>531</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594</v>
      </c>
      <c r="BT9" s="810"/>
      <c r="BU9" s="810"/>
      <c r="BV9" s="810"/>
      <c r="BW9" s="810"/>
      <c r="BX9" s="810"/>
      <c r="BY9" s="810"/>
      <c r="BZ9" s="810"/>
      <c r="CA9" s="810"/>
      <c r="CB9" s="810"/>
      <c r="CC9" s="810"/>
      <c r="CD9" s="810"/>
      <c r="CE9" s="810"/>
      <c r="CF9" s="810"/>
      <c r="CG9" s="811"/>
      <c r="CH9" s="812">
        <v>1</v>
      </c>
      <c r="CI9" s="813"/>
      <c r="CJ9" s="813"/>
      <c r="CK9" s="813"/>
      <c r="CL9" s="814"/>
      <c r="CM9" s="812">
        <v>61</v>
      </c>
      <c r="CN9" s="813"/>
      <c r="CO9" s="813"/>
      <c r="CP9" s="813"/>
      <c r="CQ9" s="814"/>
      <c r="CR9" s="812">
        <v>40</v>
      </c>
      <c r="CS9" s="813"/>
      <c r="CT9" s="813"/>
      <c r="CU9" s="813"/>
      <c r="CV9" s="814"/>
      <c r="CW9" s="812">
        <v>79</v>
      </c>
      <c r="CX9" s="813"/>
      <c r="CY9" s="813"/>
      <c r="CZ9" s="813"/>
      <c r="DA9" s="814"/>
      <c r="DB9" s="812" t="s">
        <v>531</v>
      </c>
      <c r="DC9" s="813"/>
      <c r="DD9" s="813"/>
      <c r="DE9" s="813"/>
      <c r="DF9" s="814"/>
      <c r="DG9" s="812" t="s">
        <v>531</v>
      </c>
      <c r="DH9" s="813"/>
      <c r="DI9" s="813"/>
      <c r="DJ9" s="813"/>
      <c r="DK9" s="814"/>
      <c r="DL9" s="812" t="s">
        <v>531</v>
      </c>
      <c r="DM9" s="813"/>
      <c r="DN9" s="813"/>
      <c r="DO9" s="813"/>
      <c r="DP9" s="814"/>
      <c r="DQ9" s="812" t="s">
        <v>531</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595</v>
      </c>
      <c r="BT10" s="810"/>
      <c r="BU10" s="810"/>
      <c r="BV10" s="810"/>
      <c r="BW10" s="810"/>
      <c r="BX10" s="810"/>
      <c r="BY10" s="810"/>
      <c r="BZ10" s="810"/>
      <c r="CA10" s="810"/>
      <c r="CB10" s="810"/>
      <c r="CC10" s="810"/>
      <c r="CD10" s="810"/>
      <c r="CE10" s="810"/>
      <c r="CF10" s="810"/>
      <c r="CG10" s="811"/>
      <c r="CH10" s="812">
        <v>11</v>
      </c>
      <c r="CI10" s="813"/>
      <c r="CJ10" s="813"/>
      <c r="CK10" s="813"/>
      <c r="CL10" s="814"/>
      <c r="CM10" s="812">
        <v>18</v>
      </c>
      <c r="CN10" s="813"/>
      <c r="CO10" s="813"/>
      <c r="CP10" s="813"/>
      <c r="CQ10" s="814"/>
      <c r="CR10" s="812">
        <v>3</v>
      </c>
      <c r="CS10" s="813"/>
      <c r="CT10" s="813"/>
      <c r="CU10" s="813"/>
      <c r="CV10" s="814"/>
      <c r="CW10" s="812">
        <v>17</v>
      </c>
      <c r="CX10" s="813"/>
      <c r="CY10" s="813"/>
      <c r="CZ10" s="813"/>
      <c r="DA10" s="814"/>
      <c r="DB10" s="812" t="s">
        <v>531</v>
      </c>
      <c r="DC10" s="813"/>
      <c r="DD10" s="813"/>
      <c r="DE10" s="813"/>
      <c r="DF10" s="814"/>
      <c r="DG10" s="812" t="s">
        <v>531</v>
      </c>
      <c r="DH10" s="813"/>
      <c r="DI10" s="813"/>
      <c r="DJ10" s="813"/>
      <c r="DK10" s="814"/>
      <c r="DL10" s="812" t="s">
        <v>531</v>
      </c>
      <c r="DM10" s="813"/>
      <c r="DN10" s="813"/>
      <c r="DO10" s="813"/>
      <c r="DP10" s="814"/>
      <c r="DQ10" s="812" t="s">
        <v>531</v>
      </c>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393</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394</v>
      </c>
      <c r="B23" s="825" t="s">
        <v>395</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610</v>
      </c>
      <c r="AG23" s="829"/>
      <c r="AH23" s="829"/>
      <c r="AI23" s="829"/>
      <c r="AJ23" s="832"/>
      <c r="AK23" s="833"/>
      <c r="AL23" s="834"/>
      <c r="AM23" s="834"/>
      <c r="AN23" s="834"/>
      <c r="AO23" s="834"/>
      <c r="AP23" s="829"/>
      <c r="AQ23" s="829"/>
      <c r="AR23" s="829"/>
      <c r="AS23" s="829"/>
      <c r="AT23" s="829"/>
      <c r="AU23" s="845"/>
      <c r="AV23" s="845"/>
      <c r="AW23" s="845"/>
      <c r="AX23" s="845"/>
      <c r="AY23" s="846"/>
      <c r="AZ23" s="847" t="s">
        <v>396</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397</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398</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375</v>
      </c>
      <c r="B26" s="764"/>
      <c r="C26" s="764"/>
      <c r="D26" s="764"/>
      <c r="E26" s="764"/>
      <c r="F26" s="764"/>
      <c r="G26" s="764"/>
      <c r="H26" s="764"/>
      <c r="I26" s="764"/>
      <c r="J26" s="764"/>
      <c r="K26" s="764"/>
      <c r="L26" s="764"/>
      <c r="M26" s="764"/>
      <c r="N26" s="764"/>
      <c r="O26" s="764"/>
      <c r="P26" s="765"/>
      <c r="Q26" s="769" t="s">
        <v>399</v>
      </c>
      <c r="R26" s="770"/>
      <c r="S26" s="770"/>
      <c r="T26" s="770"/>
      <c r="U26" s="771"/>
      <c r="V26" s="769" t="s">
        <v>400</v>
      </c>
      <c r="W26" s="770"/>
      <c r="X26" s="770"/>
      <c r="Y26" s="770"/>
      <c r="Z26" s="771"/>
      <c r="AA26" s="769" t="s">
        <v>401</v>
      </c>
      <c r="AB26" s="770"/>
      <c r="AC26" s="770"/>
      <c r="AD26" s="770"/>
      <c r="AE26" s="770"/>
      <c r="AF26" s="850" t="s">
        <v>402</v>
      </c>
      <c r="AG26" s="851"/>
      <c r="AH26" s="851"/>
      <c r="AI26" s="851"/>
      <c r="AJ26" s="852"/>
      <c r="AK26" s="770" t="s">
        <v>403</v>
      </c>
      <c r="AL26" s="770"/>
      <c r="AM26" s="770"/>
      <c r="AN26" s="770"/>
      <c r="AO26" s="771"/>
      <c r="AP26" s="769" t="s">
        <v>404</v>
      </c>
      <c r="AQ26" s="770"/>
      <c r="AR26" s="770"/>
      <c r="AS26" s="770"/>
      <c r="AT26" s="771"/>
      <c r="AU26" s="769" t="s">
        <v>405</v>
      </c>
      <c r="AV26" s="770"/>
      <c r="AW26" s="770"/>
      <c r="AX26" s="770"/>
      <c r="AY26" s="771"/>
      <c r="AZ26" s="769" t="s">
        <v>406</v>
      </c>
      <c r="BA26" s="770"/>
      <c r="BB26" s="770"/>
      <c r="BC26" s="770"/>
      <c r="BD26" s="771"/>
      <c r="BE26" s="769" t="s">
        <v>382</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407</v>
      </c>
      <c r="C28" s="786"/>
      <c r="D28" s="786"/>
      <c r="E28" s="786"/>
      <c r="F28" s="786"/>
      <c r="G28" s="786"/>
      <c r="H28" s="786"/>
      <c r="I28" s="786"/>
      <c r="J28" s="786"/>
      <c r="K28" s="786"/>
      <c r="L28" s="786"/>
      <c r="M28" s="786"/>
      <c r="N28" s="786"/>
      <c r="O28" s="786"/>
      <c r="P28" s="787"/>
      <c r="Q28" s="858">
        <v>6435</v>
      </c>
      <c r="R28" s="859"/>
      <c r="S28" s="859"/>
      <c r="T28" s="859"/>
      <c r="U28" s="859"/>
      <c r="V28" s="859">
        <v>6258</v>
      </c>
      <c r="W28" s="859"/>
      <c r="X28" s="859"/>
      <c r="Y28" s="859"/>
      <c r="Z28" s="859"/>
      <c r="AA28" s="859">
        <v>177</v>
      </c>
      <c r="AB28" s="859"/>
      <c r="AC28" s="859"/>
      <c r="AD28" s="859"/>
      <c r="AE28" s="860"/>
      <c r="AF28" s="861">
        <v>177</v>
      </c>
      <c r="AG28" s="859"/>
      <c r="AH28" s="859"/>
      <c r="AI28" s="859"/>
      <c r="AJ28" s="862"/>
      <c r="AK28" s="863">
        <v>539</v>
      </c>
      <c r="AL28" s="864"/>
      <c r="AM28" s="864"/>
      <c r="AN28" s="864"/>
      <c r="AO28" s="864"/>
      <c r="AP28" s="864" t="s">
        <v>531</v>
      </c>
      <c r="AQ28" s="864"/>
      <c r="AR28" s="864"/>
      <c r="AS28" s="864"/>
      <c r="AT28" s="864"/>
      <c r="AU28" s="864" t="s">
        <v>531</v>
      </c>
      <c r="AV28" s="864"/>
      <c r="AW28" s="864"/>
      <c r="AX28" s="864"/>
      <c r="AY28" s="864"/>
      <c r="AZ28" s="865" t="s">
        <v>531</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408</v>
      </c>
      <c r="C29" s="817"/>
      <c r="D29" s="817"/>
      <c r="E29" s="817"/>
      <c r="F29" s="817"/>
      <c r="G29" s="817"/>
      <c r="H29" s="817"/>
      <c r="I29" s="817"/>
      <c r="J29" s="817"/>
      <c r="K29" s="817"/>
      <c r="L29" s="817"/>
      <c r="M29" s="817"/>
      <c r="N29" s="817"/>
      <c r="O29" s="817"/>
      <c r="P29" s="818"/>
      <c r="Q29" s="819">
        <v>694</v>
      </c>
      <c r="R29" s="820"/>
      <c r="S29" s="820"/>
      <c r="T29" s="820"/>
      <c r="U29" s="820"/>
      <c r="V29" s="820">
        <v>679</v>
      </c>
      <c r="W29" s="820"/>
      <c r="X29" s="820"/>
      <c r="Y29" s="820"/>
      <c r="Z29" s="820"/>
      <c r="AA29" s="820">
        <v>15</v>
      </c>
      <c r="AB29" s="820"/>
      <c r="AC29" s="820"/>
      <c r="AD29" s="820"/>
      <c r="AE29" s="821"/>
      <c r="AF29" s="822">
        <v>15</v>
      </c>
      <c r="AG29" s="823"/>
      <c r="AH29" s="823"/>
      <c r="AI29" s="823"/>
      <c r="AJ29" s="824"/>
      <c r="AK29" s="870">
        <v>206</v>
      </c>
      <c r="AL29" s="866"/>
      <c r="AM29" s="866"/>
      <c r="AN29" s="866"/>
      <c r="AO29" s="866"/>
      <c r="AP29" s="866" t="s">
        <v>531</v>
      </c>
      <c r="AQ29" s="866"/>
      <c r="AR29" s="866"/>
      <c r="AS29" s="866"/>
      <c r="AT29" s="866"/>
      <c r="AU29" s="866" t="s">
        <v>531</v>
      </c>
      <c r="AV29" s="866"/>
      <c r="AW29" s="866"/>
      <c r="AX29" s="866"/>
      <c r="AY29" s="866"/>
      <c r="AZ29" s="867" t="s">
        <v>531</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409</v>
      </c>
      <c r="C30" s="817"/>
      <c r="D30" s="817"/>
      <c r="E30" s="817"/>
      <c r="F30" s="817"/>
      <c r="G30" s="817"/>
      <c r="H30" s="817"/>
      <c r="I30" s="817"/>
      <c r="J30" s="817"/>
      <c r="K30" s="817"/>
      <c r="L30" s="817"/>
      <c r="M30" s="817"/>
      <c r="N30" s="817"/>
      <c r="O30" s="817"/>
      <c r="P30" s="818"/>
      <c r="Q30" s="819">
        <v>785</v>
      </c>
      <c r="R30" s="820"/>
      <c r="S30" s="820"/>
      <c r="T30" s="820"/>
      <c r="U30" s="820"/>
      <c r="V30" s="820">
        <v>722</v>
      </c>
      <c r="W30" s="820"/>
      <c r="X30" s="820"/>
      <c r="Y30" s="820"/>
      <c r="Z30" s="820"/>
      <c r="AA30" s="820">
        <v>63</v>
      </c>
      <c r="AB30" s="820"/>
      <c r="AC30" s="820"/>
      <c r="AD30" s="820"/>
      <c r="AE30" s="821"/>
      <c r="AF30" s="822">
        <v>525</v>
      </c>
      <c r="AG30" s="823"/>
      <c r="AH30" s="823"/>
      <c r="AI30" s="823"/>
      <c r="AJ30" s="824"/>
      <c r="AK30" s="870">
        <v>120</v>
      </c>
      <c r="AL30" s="866"/>
      <c r="AM30" s="866"/>
      <c r="AN30" s="866"/>
      <c r="AO30" s="866"/>
      <c r="AP30" s="866">
        <v>5749</v>
      </c>
      <c r="AQ30" s="866"/>
      <c r="AR30" s="866"/>
      <c r="AS30" s="866"/>
      <c r="AT30" s="866"/>
      <c r="AU30" s="866">
        <v>1386</v>
      </c>
      <c r="AV30" s="866"/>
      <c r="AW30" s="866"/>
      <c r="AX30" s="866"/>
      <c r="AY30" s="866"/>
      <c r="AZ30" s="867" t="s">
        <v>531</v>
      </c>
      <c r="BA30" s="867"/>
      <c r="BB30" s="867"/>
      <c r="BC30" s="867"/>
      <c r="BD30" s="867"/>
      <c r="BE30" s="868" t="s">
        <v>410</v>
      </c>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411</v>
      </c>
      <c r="C31" s="817"/>
      <c r="D31" s="817"/>
      <c r="E31" s="817"/>
      <c r="F31" s="817"/>
      <c r="G31" s="817"/>
      <c r="H31" s="817"/>
      <c r="I31" s="817"/>
      <c r="J31" s="817"/>
      <c r="K31" s="817"/>
      <c r="L31" s="817"/>
      <c r="M31" s="817"/>
      <c r="N31" s="817"/>
      <c r="O31" s="817"/>
      <c r="P31" s="818"/>
      <c r="Q31" s="819">
        <v>149</v>
      </c>
      <c r="R31" s="820"/>
      <c r="S31" s="820"/>
      <c r="T31" s="820"/>
      <c r="U31" s="820"/>
      <c r="V31" s="820">
        <v>121</v>
      </c>
      <c r="W31" s="820"/>
      <c r="X31" s="820"/>
      <c r="Y31" s="820"/>
      <c r="Z31" s="820"/>
      <c r="AA31" s="820">
        <v>28</v>
      </c>
      <c r="AB31" s="820"/>
      <c r="AC31" s="820"/>
      <c r="AD31" s="820"/>
      <c r="AE31" s="821"/>
      <c r="AF31" s="822">
        <v>28</v>
      </c>
      <c r="AG31" s="823"/>
      <c r="AH31" s="823"/>
      <c r="AI31" s="823"/>
      <c r="AJ31" s="824"/>
      <c r="AK31" s="870">
        <v>51</v>
      </c>
      <c r="AL31" s="866"/>
      <c r="AM31" s="866"/>
      <c r="AN31" s="866"/>
      <c r="AO31" s="866"/>
      <c r="AP31" s="866">
        <v>208</v>
      </c>
      <c r="AQ31" s="866"/>
      <c r="AR31" s="866"/>
      <c r="AS31" s="866"/>
      <c r="AT31" s="866"/>
      <c r="AU31" s="866">
        <v>26</v>
      </c>
      <c r="AV31" s="866"/>
      <c r="AW31" s="866"/>
      <c r="AX31" s="866"/>
      <c r="AY31" s="866"/>
      <c r="AZ31" s="867" t="s">
        <v>596</v>
      </c>
      <c r="BA31" s="867"/>
      <c r="BB31" s="867"/>
      <c r="BC31" s="867"/>
      <c r="BD31" s="867"/>
      <c r="BE31" s="868" t="s">
        <v>412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413</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394</v>
      </c>
      <c r="B63" s="825" t="s">
        <v>414</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745</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148</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416</v>
      </c>
      <c r="B66" s="764"/>
      <c r="C66" s="764"/>
      <c r="D66" s="764"/>
      <c r="E66" s="764"/>
      <c r="F66" s="764"/>
      <c r="G66" s="764"/>
      <c r="H66" s="764"/>
      <c r="I66" s="764"/>
      <c r="J66" s="764"/>
      <c r="K66" s="764"/>
      <c r="L66" s="764"/>
      <c r="M66" s="764"/>
      <c r="N66" s="764"/>
      <c r="O66" s="764"/>
      <c r="P66" s="765"/>
      <c r="Q66" s="769" t="s">
        <v>417</v>
      </c>
      <c r="R66" s="770"/>
      <c r="S66" s="770"/>
      <c r="T66" s="770"/>
      <c r="U66" s="771"/>
      <c r="V66" s="769" t="s">
        <v>418</v>
      </c>
      <c r="W66" s="770"/>
      <c r="X66" s="770"/>
      <c r="Y66" s="770"/>
      <c r="Z66" s="771"/>
      <c r="AA66" s="769" t="s">
        <v>419</v>
      </c>
      <c r="AB66" s="770"/>
      <c r="AC66" s="770"/>
      <c r="AD66" s="770"/>
      <c r="AE66" s="771"/>
      <c r="AF66" s="890" t="s">
        <v>420</v>
      </c>
      <c r="AG66" s="851"/>
      <c r="AH66" s="851"/>
      <c r="AI66" s="851"/>
      <c r="AJ66" s="891"/>
      <c r="AK66" s="769" t="s">
        <v>421</v>
      </c>
      <c r="AL66" s="764"/>
      <c r="AM66" s="764"/>
      <c r="AN66" s="764"/>
      <c r="AO66" s="765"/>
      <c r="AP66" s="769" t="s">
        <v>422</v>
      </c>
      <c r="AQ66" s="770"/>
      <c r="AR66" s="770"/>
      <c r="AS66" s="770"/>
      <c r="AT66" s="771"/>
      <c r="AU66" s="769" t="s">
        <v>423</v>
      </c>
      <c r="AV66" s="770"/>
      <c r="AW66" s="770"/>
      <c r="AX66" s="770"/>
      <c r="AY66" s="771"/>
      <c r="AZ66" s="769" t="s">
        <v>382</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597</v>
      </c>
      <c r="C68" s="906"/>
      <c r="D68" s="906"/>
      <c r="E68" s="906"/>
      <c r="F68" s="906"/>
      <c r="G68" s="906"/>
      <c r="H68" s="906"/>
      <c r="I68" s="906"/>
      <c r="J68" s="906"/>
      <c r="K68" s="906"/>
      <c r="L68" s="906"/>
      <c r="M68" s="906"/>
      <c r="N68" s="906"/>
      <c r="O68" s="906"/>
      <c r="P68" s="907"/>
      <c r="Q68" s="908">
        <v>6796</v>
      </c>
      <c r="R68" s="902"/>
      <c r="S68" s="902"/>
      <c r="T68" s="902"/>
      <c r="U68" s="902"/>
      <c r="V68" s="902">
        <v>6047</v>
      </c>
      <c r="W68" s="902"/>
      <c r="X68" s="902"/>
      <c r="Y68" s="902"/>
      <c r="Z68" s="902"/>
      <c r="AA68" s="902">
        <v>749</v>
      </c>
      <c r="AB68" s="902"/>
      <c r="AC68" s="902"/>
      <c r="AD68" s="902"/>
      <c r="AE68" s="902"/>
      <c r="AF68" s="902">
        <v>749</v>
      </c>
      <c r="AG68" s="902"/>
      <c r="AH68" s="902"/>
      <c r="AI68" s="902"/>
      <c r="AJ68" s="902"/>
      <c r="AK68" s="902">
        <v>1022</v>
      </c>
      <c r="AL68" s="902"/>
      <c r="AM68" s="902"/>
      <c r="AN68" s="902"/>
      <c r="AO68" s="902"/>
      <c r="AP68" s="902" t="s">
        <v>531</v>
      </c>
      <c r="AQ68" s="902"/>
      <c r="AR68" s="902"/>
      <c r="AS68" s="902"/>
      <c r="AT68" s="902"/>
      <c r="AU68" s="902" t="s">
        <v>531</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598</v>
      </c>
      <c r="C69" s="910"/>
      <c r="D69" s="910"/>
      <c r="E69" s="910"/>
      <c r="F69" s="910"/>
      <c r="G69" s="910"/>
      <c r="H69" s="910"/>
      <c r="I69" s="910"/>
      <c r="J69" s="910"/>
      <c r="K69" s="910"/>
      <c r="L69" s="910"/>
      <c r="M69" s="910"/>
      <c r="N69" s="910"/>
      <c r="O69" s="910"/>
      <c r="P69" s="911"/>
      <c r="Q69" s="912">
        <v>41</v>
      </c>
      <c r="R69" s="866"/>
      <c r="S69" s="866"/>
      <c r="T69" s="866"/>
      <c r="U69" s="866"/>
      <c r="V69" s="866">
        <v>34</v>
      </c>
      <c r="W69" s="866"/>
      <c r="X69" s="866"/>
      <c r="Y69" s="866"/>
      <c r="Z69" s="866"/>
      <c r="AA69" s="866">
        <v>7</v>
      </c>
      <c r="AB69" s="866"/>
      <c r="AC69" s="866"/>
      <c r="AD69" s="866"/>
      <c r="AE69" s="866"/>
      <c r="AF69" s="866">
        <v>7</v>
      </c>
      <c r="AG69" s="866"/>
      <c r="AH69" s="866"/>
      <c r="AI69" s="866"/>
      <c r="AJ69" s="866"/>
      <c r="AK69" s="866" t="s">
        <v>596</v>
      </c>
      <c r="AL69" s="866"/>
      <c r="AM69" s="866"/>
      <c r="AN69" s="866"/>
      <c r="AO69" s="866"/>
      <c r="AP69" s="866" t="s">
        <v>531</v>
      </c>
      <c r="AQ69" s="866"/>
      <c r="AR69" s="866"/>
      <c r="AS69" s="866"/>
      <c r="AT69" s="866"/>
      <c r="AU69" s="866" t="s">
        <v>531</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599</v>
      </c>
      <c r="C70" s="910"/>
      <c r="D70" s="910"/>
      <c r="E70" s="910"/>
      <c r="F70" s="910"/>
      <c r="G70" s="910"/>
      <c r="H70" s="910"/>
      <c r="I70" s="910"/>
      <c r="J70" s="910"/>
      <c r="K70" s="910"/>
      <c r="L70" s="910"/>
      <c r="M70" s="910"/>
      <c r="N70" s="910"/>
      <c r="O70" s="910"/>
      <c r="P70" s="911"/>
      <c r="Q70" s="912">
        <v>12</v>
      </c>
      <c r="R70" s="866"/>
      <c r="S70" s="866"/>
      <c r="T70" s="866"/>
      <c r="U70" s="866"/>
      <c r="V70" s="866">
        <v>9</v>
      </c>
      <c r="W70" s="866"/>
      <c r="X70" s="866"/>
      <c r="Y70" s="866"/>
      <c r="Z70" s="866"/>
      <c r="AA70" s="866">
        <v>3</v>
      </c>
      <c r="AB70" s="866"/>
      <c r="AC70" s="866"/>
      <c r="AD70" s="866"/>
      <c r="AE70" s="866"/>
      <c r="AF70" s="866">
        <v>3</v>
      </c>
      <c r="AG70" s="866"/>
      <c r="AH70" s="866"/>
      <c r="AI70" s="866"/>
      <c r="AJ70" s="866"/>
      <c r="AK70" s="866" t="s">
        <v>596</v>
      </c>
      <c r="AL70" s="866"/>
      <c r="AM70" s="866"/>
      <c r="AN70" s="866"/>
      <c r="AO70" s="866"/>
      <c r="AP70" s="866" t="s">
        <v>531</v>
      </c>
      <c r="AQ70" s="866"/>
      <c r="AR70" s="866"/>
      <c r="AS70" s="866"/>
      <c r="AT70" s="866"/>
      <c r="AU70" s="866" t="s">
        <v>531</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600</v>
      </c>
      <c r="C71" s="910"/>
      <c r="D71" s="910"/>
      <c r="E71" s="910"/>
      <c r="F71" s="910"/>
      <c r="G71" s="910"/>
      <c r="H71" s="910"/>
      <c r="I71" s="910"/>
      <c r="J71" s="910"/>
      <c r="K71" s="910"/>
      <c r="L71" s="910"/>
      <c r="M71" s="910"/>
      <c r="N71" s="910"/>
      <c r="O71" s="910"/>
      <c r="P71" s="911"/>
      <c r="Q71" s="912">
        <v>32</v>
      </c>
      <c r="R71" s="866"/>
      <c r="S71" s="866"/>
      <c r="T71" s="866"/>
      <c r="U71" s="866"/>
      <c r="V71" s="866">
        <v>27</v>
      </c>
      <c r="W71" s="866"/>
      <c r="X71" s="866"/>
      <c r="Y71" s="866"/>
      <c r="Z71" s="866"/>
      <c r="AA71" s="866">
        <v>5</v>
      </c>
      <c r="AB71" s="866"/>
      <c r="AC71" s="866"/>
      <c r="AD71" s="866"/>
      <c r="AE71" s="866"/>
      <c r="AF71" s="866">
        <v>5</v>
      </c>
      <c r="AG71" s="866"/>
      <c r="AH71" s="866"/>
      <c r="AI71" s="866"/>
      <c r="AJ71" s="866"/>
      <c r="AK71" s="866" t="s">
        <v>596</v>
      </c>
      <c r="AL71" s="866"/>
      <c r="AM71" s="866"/>
      <c r="AN71" s="866"/>
      <c r="AO71" s="866"/>
      <c r="AP71" s="866" t="s">
        <v>531</v>
      </c>
      <c r="AQ71" s="866"/>
      <c r="AR71" s="866"/>
      <c r="AS71" s="866"/>
      <c r="AT71" s="866"/>
      <c r="AU71" s="866" t="s">
        <v>531</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601</v>
      </c>
      <c r="C72" s="910"/>
      <c r="D72" s="910"/>
      <c r="E72" s="910"/>
      <c r="F72" s="910"/>
      <c r="G72" s="910"/>
      <c r="H72" s="910"/>
      <c r="I72" s="910"/>
      <c r="J72" s="910"/>
      <c r="K72" s="910"/>
      <c r="L72" s="910"/>
      <c r="M72" s="910"/>
      <c r="N72" s="910"/>
      <c r="O72" s="910"/>
      <c r="P72" s="911"/>
      <c r="Q72" s="912">
        <v>284</v>
      </c>
      <c r="R72" s="866"/>
      <c r="S72" s="866"/>
      <c r="T72" s="866"/>
      <c r="U72" s="866"/>
      <c r="V72" s="866">
        <v>269</v>
      </c>
      <c r="W72" s="866"/>
      <c r="X72" s="866"/>
      <c r="Y72" s="866"/>
      <c r="Z72" s="866"/>
      <c r="AA72" s="866">
        <v>15</v>
      </c>
      <c r="AB72" s="866"/>
      <c r="AC72" s="866"/>
      <c r="AD72" s="866"/>
      <c r="AE72" s="866"/>
      <c r="AF72" s="866">
        <v>15</v>
      </c>
      <c r="AG72" s="866"/>
      <c r="AH72" s="866"/>
      <c r="AI72" s="866"/>
      <c r="AJ72" s="866"/>
      <c r="AK72" s="866">
        <v>31</v>
      </c>
      <c r="AL72" s="866"/>
      <c r="AM72" s="866"/>
      <c r="AN72" s="866"/>
      <c r="AO72" s="866"/>
      <c r="AP72" s="866" t="s">
        <v>596</v>
      </c>
      <c r="AQ72" s="866"/>
      <c r="AR72" s="866"/>
      <c r="AS72" s="866"/>
      <c r="AT72" s="866"/>
      <c r="AU72" s="866" t="s">
        <v>596</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602</v>
      </c>
      <c r="C73" s="910"/>
      <c r="D73" s="910"/>
      <c r="E73" s="910"/>
      <c r="F73" s="910"/>
      <c r="G73" s="910"/>
      <c r="H73" s="910"/>
      <c r="I73" s="910"/>
      <c r="J73" s="910"/>
      <c r="K73" s="910"/>
      <c r="L73" s="910"/>
      <c r="M73" s="910"/>
      <c r="N73" s="910"/>
      <c r="O73" s="910"/>
      <c r="P73" s="911"/>
      <c r="Q73" s="912">
        <v>230610</v>
      </c>
      <c r="R73" s="866"/>
      <c r="S73" s="866"/>
      <c r="T73" s="866"/>
      <c r="U73" s="866"/>
      <c r="V73" s="866">
        <v>226088</v>
      </c>
      <c r="W73" s="866"/>
      <c r="X73" s="866"/>
      <c r="Y73" s="866"/>
      <c r="Z73" s="866"/>
      <c r="AA73" s="866">
        <v>4522</v>
      </c>
      <c r="AB73" s="866"/>
      <c r="AC73" s="866"/>
      <c r="AD73" s="866"/>
      <c r="AE73" s="866"/>
      <c r="AF73" s="866">
        <v>4522</v>
      </c>
      <c r="AG73" s="866"/>
      <c r="AH73" s="866"/>
      <c r="AI73" s="866"/>
      <c r="AJ73" s="866"/>
      <c r="AK73" s="866">
        <v>41</v>
      </c>
      <c r="AL73" s="866"/>
      <c r="AM73" s="866"/>
      <c r="AN73" s="866"/>
      <c r="AO73" s="866"/>
      <c r="AP73" s="866" t="s">
        <v>596</v>
      </c>
      <c r="AQ73" s="866"/>
      <c r="AR73" s="866"/>
      <c r="AS73" s="866"/>
      <c r="AT73" s="866"/>
      <c r="AU73" s="866" t="s">
        <v>596</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603</v>
      </c>
      <c r="C74" s="910"/>
      <c r="D74" s="910"/>
      <c r="E74" s="910"/>
      <c r="F74" s="910"/>
      <c r="G74" s="910"/>
      <c r="H74" s="910"/>
      <c r="I74" s="910"/>
      <c r="J74" s="910"/>
      <c r="K74" s="910"/>
      <c r="L74" s="910"/>
      <c r="M74" s="910"/>
      <c r="N74" s="910"/>
      <c r="O74" s="910"/>
      <c r="P74" s="911"/>
      <c r="Q74" s="912">
        <v>5481</v>
      </c>
      <c r="R74" s="866"/>
      <c r="S74" s="866"/>
      <c r="T74" s="866"/>
      <c r="U74" s="866"/>
      <c r="V74" s="866">
        <v>5089</v>
      </c>
      <c r="W74" s="866"/>
      <c r="X74" s="866"/>
      <c r="Y74" s="866"/>
      <c r="Z74" s="866"/>
      <c r="AA74" s="866">
        <v>392</v>
      </c>
      <c r="AB74" s="866"/>
      <c r="AC74" s="866"/>
      <c r="AD74" s="866"/>
      <c r="AE74" s="866"/>
      <c r="AF74" s="866">
        <v>305</v>
      </c>
      <c r="AG74" s="866"/>
      <c r="AH74" s="866"/>
      <c r="AI74" s="866"/>
      <c r="AJ74" s="866"/>
      <c r="AK74" s="866">
        <v>1353</v>
      </c>
      <c r="AL74" s="866"/>
      <c r="AM74" s="866"/>
      <c r="AN74" s="866"/>
      <c r="AO74" s="866"/>
      <c r="AP74" s="866">
        <v>1055</v>
      </c>
      <c r="AQ74" s="866"/>
      <c r="AR74" s="866"/>
      <c r="AS74" s="866"/>
      <c r="AT74" s="866"/>
      <c r="AU74" s="866" t="s">
        <v>531</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604</v>
      </c>
      <c r="C75" s="910"/>
      <c r="D75" s="910"/>
      <c r="E75" s="910"/>
      <c r="F75" s="910"/>
      <c r="G75" s="910"/>
      <c r="H75" s="910"/>
      <c r="I75" s="910"/>
      <c r="J75" s="910"/>
      <c r="K75" s="910"/>
      <c r="L75" s="910"/>
      <c r="M75" s="910"/>
      <c r="N75" s="910"/>
      <c r="O75" s="910"/>
      <c r="P75" s="911"/>
      <c r="Q75" s="913">
        <v>2421</v>
      </c>
      <c r="R75" s="914"/>
      <c r="S75" s="914"/>
      <c r="T75" s="914"/>
      <c r="U75" s="870"/>
      <c r="V75" s="915">
        <v>2346</v>
      </c>
      <c r="W75" s="914"/>
      <c r="X75" s="914"/>
      <c r="Y75" s="914"/>
      <c r="Z75" s="870"/>
      <c r="AA75" s="915">
        <v>75</v>
      </c>
      <c r="AB75" s="914"/>
      <c r="AC75" s="914"/>
      <c r="AD75" s="914"/>
      <c r="AE75" s="870"/>
      <c r="AF75" s="915">
        <v>28</v>
      </c>
      <c r="AG75" s="914"/>
      <c r="AH75" s="914"/>
      <c r="AI75" s="914"/>
      <c r="AJ75" s="870"/>
      <c r="AK75" s="915">
        <v>94</v>
      </c>
      <c r="AL75" s="914"/>
      <c r="AM75" s="914"/>
      <c r="AN75" s="914"/>
      <c r="AO75" s="870"/>
      <c r="AP75" s="915">
        <v>361</v>
      </c>
      <c r="AQ75" s="914"/>
      <c r="AR75" s="914"/>
      <c r="AS75" s="914"/>
      <c r="AT75" s="870"/>
      <c r="AU75" s="915">
        <v>361</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605</v>
      </c>
      <c r="C76" s="910"/>
      <c r="D76" s="910"/>
      <c r="E76" s="910"/>
      <c r="F76" s="910"/>
      <c r="G76" s="910"/>
      <c r="H76" s="910"/>
      <c r="I76" s="910"/>
      <c r="J76" s="910"/>
      <c r="K76" s="910"/>
      <c r="L76" s="910"/>
      <c r="M76" s="910"/>
      <c r="N76" s="910"/>
      <c r="O76" s="910"/>
      <c r="P76" s="911"/>
      <c r="Q76" s="913">
        <v>19130</v>
      </c>
      <c r="R76" s="914"/>
      <c r="S76" s="914"/>
      <c r="T76" s="914"/>
      <c r="U76" s="870"/>
      <c r="V76" s="915">
        <v>18189</v>
      </c>
      <c r="W76" s="914"/>
      <c r="X76" s="914"/>
      <c r="Y76" s="914"/>
      <c r="Z76" s="870"/>
      <c r="AA76" s="915">
        <v>941</v>
      </c>
      <c r="AB76" s="914"/>
      <c r="AC76" s="914"/>
      <c r="AD76" s="914"/>
      <c r="AE76" s="870"/>
      <c r="AF76" s="915">
        <v>941</v>
      </c>
      <c r="AG76" s="914"/>
      <c r="AH76" s="914"/>
      <c r="AI76" s="914"/>
      <c r="AJ76" s="870"/>
      <c r="AK76" s="915">
        <v>325</v>
      </c>
      <c r="AL76" s="914"/>
      <c r="AM76" s="914"/>
      <c r="AN76" s="914"/>
      <c r="AO76" s="870"/>
      <c r="AP76" s="915" t="s">
        <v>531</v>
      </c>
      <c r="AQ76" s="914"/>
      <c r="AR76" s="914"/>
      <c r="AS76" s="914"/>
      <c r="AT76" s="870"/>
      <c r="AU76" s="915" t="s">
        <v>531</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606</v>
      </c>
      <c r="C77" s="910"/>
      <c r="D77" s="910"/>
      <c r="E77" s="910"/>
      <c r="F77" s="910"/>
      <c r="G77" s="910"/>
      <c r="H77" s="910"/>
      <c r="I77" s="910"/>
      <c r="J77" s="910"/>
      <c r="K77" s="910"/>
      <c r="L77" s="910"/>
      <c r="M77" s="910"/>
      <c r="N77" s="910"/>
      <c r="O77" s="910"/>
      <c r="P77" s="911"/>
      <c r="Q77" s="913">
        <v>6791</v>
      </c>
      <c r="R77" s="914"/>
      <c r="S77" s="914"/>
      <c r="T77" s="914"/>
      <c r="U77" s="870"/>
      <c r="V77" s="915">
        <v>6192</v>
      </c>
      <c r="W77" s="914"/>
      <c r="X77" s="914"/>
      <c r="Y77" s="914"/>
      <c r="Z77" s="870"/>
      <c r="AA77" s="915">
        <v>629</v>
      </c>
      <c r="AB77" s="914"/>
      <c r="AC77" s="914"/>
      <c r="AD77" s="914"/>
      <c r="AE77" s="870"/>
      <c r="AF77" s="915">
        <v>1699</v>
      </c>
      <c r="AG77" s="914"/>
      <c r="AH77" s="914"/>
      <c r="AI77" s="914"/>
      <c r="AJ77" s="870"/>
      <c r="AK77" s="915" t="s">
        <v>596</v>
      </c>
      <c r="AL77" s="914"/>
      <c r="AM77" s="914"/>
      <c r="AN77" s="914"/>
      <c r="AO77" s="870"/>
      <c r="AP77" s="915">
        <v>4340</v>
      </c>
      <c r="AQ77" s="914"/>
      <c r="AR77" s="914"/>
      <c r="AS77" s="914"/>
      <c r="AT77" s="870"/>
      <c r="AU77" s="915">
        <v>107</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394</v>
      </c>
      <c r="B88" s="825" t="s">
        <v>424</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825" t="s">
        <v>425</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426</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427</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430</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431</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432</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433</v>
      </c>
      <c r="AB109" s="929"/>
      <c r="AC109" s="929"/>
      <c r="AD109" s="929"/>
      <c r="AE109" s="930"/>
      <c r="AF109" s="928" t="s">
        <v>434</v>
      </c>
      <c r="AG109" s="929"/>
      <c r="AH109" s="929"/>
      <c r="AI109" s="929"/>
      <c r="AJ109" s="930"/>
      <c r="AK109" s="928" t="s">
        <v>312</v>
      </c>
      <c r="AL109" s="929"/>
      <c r="AM109" s="929"/>
      <c r="AN109" s="929"/>
      <c r="AO109" s="930"/>
      <c r="AP109" s="928" t="s">
        <v>435</v>
      </c>
      <c r="AQ109" s="929"/>
      <c r="AR109" s="929"/>
      <c r="AS109" s="929"/>
      <c r="AT109" s="931"/>
      <c r="AU109" s="948" t="s">
        <v>432</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433</v>
      </c>
      <c r="BR109" s="929"/>
      <c r="BS109" s="929"/>
      <c r="BT109" s="929"/>
      <c r="BU109" s="930"/>
      <c r="BV109" s="928" t="s">
        <v>434</v>
      </c>
      <c r="BW109" s="929"/>
      <c r="BX109" s="929"/>
      <c r="BY109" s="929"/>
      <c r="BZ109" s="930"/>
      <c r="CA109" s="928" t="s">
        <v>312</v>
      </c>
      <c r="CB109" s="929"/>
      <c r="CC109" s="929"/>
      <c r="CD109" s="929"/>
      <c r="CE109" s="930"/>
      <c r="CF109" s="949" t="s">
        <v>435</v>
      </c>
      <c r="CG109" s="949"/>
      <c r="CH109" s="949"/>
      <c r="CI109" s="949"/>
      <c r="CJ109" s="949"/>
      <c r="CK109" s="928" t="s">
        <v>436</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433</v>
      </c>
      <c r="DH109" s="929"/>
      <c r="DI109" s="929"/>
      <c r="DJ109" s="929"/>
      <c r="DK109" s="930"/>
      <c r="DL109" s="928" t="s">
        <v>434</v>
      </c>
      <c r="DM109" s="929"/>
      <c r="DN109" s="929"/>
      <c r="DO109" s="929"/>
      <c r="DP109" s="930"/>
      <c r="DQ109" s="928" t="s">
        <v>312</v>
      </c>
      <c r="DR109" s="929"/>
      <c r="DS109" s="929"/>
      <c r="DT109" s="929"/>
      <c r="DU109" s="930"/>
      <c r="DV109" s="928" t="s">
        <v>435</v>
      </c>
      <c r="DW109" s="929"/>
      <c r="DX109" s="929"/>
      <c r="DY109" s="929"/>
      <c r="DZ109" s="931"/>
    </row>
    <row r="110" spans="1:131" s="230" customFormat="1" ht="26.25" customHeight="1" x14ac:dyDescent="0.15">
      <c r="A110" s="932" t="s">
        <v>437</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1772777</v>
      </c>
      <c r="AB110" s="936"/>
      <c r="AC110" s="936"/>
      <c r="AD110" s="936"/>
      <c r="AE110" s="937"/>
      <c r="AF110" s="938">
        <v>2034706</v>
      </c>
      <c r="AG110" s="936"/>
      <c r="AH110" s="936"/>
      <c r="AI110" s="936"/>
      <c r="AJ110" s="937"/>
      <c r="AK110" s="938">
        <v>2528607</v>
      </c>
      <c r="AL110" s="936"/>
      <c r="AM110" s="936"/>
      <c r="AN110" s="936"/>
      <c r="AO110" s="937"/>
      <c r="AP110" s="939">
        <v>24.8</v>
      </c>
      <c r="AQ110" s="940"/>
      <c r="AR110" s="940"/>
      <c r="AS110" s="940"/>
      <c r="AT110" s="941"/>
      <c r="AU110" s="942" t="s">
        <v>74</v>
      </c>
      <c r="AV110" s="943"/>
      <c r="AW110" s="943"/>
      <c r="AX110" s="943"/>
      <c r="AY110" s="943"/>
      <c r="AZ110" s="965" t="s">
        <v>438</v>
      </c>
      <c r="BA110" s="933"/>
      <c r="BB110" s="933"/>
      <c r="BC110" s="933"/>
      <c r="BD110" s="933"/>
      <c r="BE110" s="933"/>
      <c r="BF110" s="933"/>
      <c r="BG110" s="933"/>
      <c r="BH110" s="933"/>
      <c r="BI110" s="933"/>
      <c r="BJ110" s="933"/>
      <c r="BK110" s="933"/>
      <c r="BL110" s="933"/>
      <c r="BM110" s="933"/>
      <c r="BN110" s="933"/>
      <c r="BO110" s="933"/>
      <c r="BP110" s="934"/>
      <c r="BQ110" s="966">
        <v>23805356</v>
      </c>
      <c r="BR110" s="967"/>
      <c r="BS110" s="967"/>
      <c r="BT110" s="967"/>
      <c r="BU110" s="967"/>
      <c r="BV110" s="967">
        <v>23746470</v>
      </c>
      <c r="BW110" s="967"/>
      <c r="BX110" s="967"/>
      <c r="BY110" s="967"/>
      <c r="BZ110" s="967"/>
      <c r="CA110" s="967">
        <v>22740066</v>
      </c>
      <c r="CB110" s="967"/>
      <c r="CC110" s="967"/>
      <c r="CD110" s="967"/>
      <c r="CE110" s="967"/>
      <c r="CF110" s="980">
        <v>222.8</v>
      </c>
      <c r="CG110" s="981"/>
      <c r="CH110" s="981"/>
      <c r="CI110" s="981"/>
      <c r="CJ110" s="981"/>
      <c r="CK110" s="982" t="s">
        <v>439</v>
      </c>
      <c r="CL110" s="983"/>
      <c r="CM110" s="965" t="s">
        <v>440</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441</v>
      </c>
      <c r="DH110" s="967"/>
      <c r="DI110" s="967"/>
      <c r="DJ110" s="967"/>
      <c r="DK110" s="967"/>
      <c r="DL110" s="967" t="s">
        <v>441</v>
      </c>
      <c r="DM110" s="967"/>
      <c r="DN110" s="967"/>
      <c r="DO110" s="967"/>
      <c r="DP110" s="967"/>
      <c r="DQ110" s="967" t="s">
        <v>441</v>
      </c>
      <c r="DR110" s="967"/>
      <c r="DS110" s="967"/>
      <c r="DT110" s="967"/>
      <c r="DU110" s="967"/>
      <c r="DV110" s="968" t="s">
        <v>441</v>
      </c>
      <c r="DW110" s="968"/>
      <c r="DX110" s="968"/>
      <c r="DY110" s="968"/>
      <c r="DZ110" s="969"/>
    </row>
    <row r="111" spans="1:131" s="230" customFormat="1" ht="26.25" customHeight="1" x14ac:dyDescent="0.15">
      <c r="A111" s="970" t="s">
        <v>442</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441</v>
      </c>
      <c r="AB111" s="974"/>
      <c r="AC111" s="974"/>
      <c r="AD111" s="974"/>
      <c r="AE111" s="975"/>
      <c r="AF111" s="976" t="s">
        <v>396</v>
      </c>
      <c r="AG111" s="974"/>
      <c r="AH111" s="974"/>
      <c r="AI111" s="974"/>
      <c r="AJ111" s="975"/>
      <c r="AK111" s="976" t="s">
        <v>443</v>
      </c>
      <c r="AL111" s="974"/>
      <c r="AM111" s="974"/>
      <c r="AN111" s="974"/>
      <c r="AO111" s="975"/>
      <c r="AP111" s="977" t="s">
        <v>443</v>
      </c>
      <c r="AQ111" s="978"/>
      <c r="AR111" s="978"/>
      <c r="AS111" s="978"/>
      <c r="AT111" s="979"/>
      <c r="AU111" s="944"/>
      <c r="AV111" s="945"/>
      <c r="AW111" s="945"/>
      <c r="AX111" s="945"/>
      <c r="AY111" s="945"/>
      <c r="AZ111" s="958" t="s">
        <v>444</v>
      </c>
      <c r="BA111" s="959"/>
      <c r="BB111" s="959"/>
      <c r="BC111" s="959"/>
      <c r="BD111" s="959"/>
      <c r="BE111" s="959"/>
      <c r="BF111" s="959"/>
      <c r="BG111" s="959"/>
      <c r="BH111" s="959"/>
      <c r="BI111" s="959"/>
      <c r="BJ111" s="959"/>
      <c r="BK111" s="959"/>
      <c r="BL111" s="959"/>
      <c r="BM111" s="959"/>
      <c r="BN111" s="959"/>
      <c r="BO111" s="959"/>
      <c r="BP111" s="960"/>
      <c r="BQ111" s="961" t="s">
        <v>445</v>
      </c>
      <c r="BR111" s="962"/>
      <c r="BS111" s="962"/>
      <c r="BT111" s="962"/>
      <c r="BU111" s="962"/>
      <c r="BV111" s="962" t="s">
        <v>441</v>
      </c>
      <c r="BW111" s="962"/>
      <c r="BX111" s="962"/>
      <c r="BY111" s="962"/>
      <c r="BZ111" s="962"/>
      <c r="CA111" s="962" t="s">
        <v>441</v>
      </c>
      <c r="CB111" s="962"/>
      <c r="CC111" s="962"/>
      <c r="CD111" s="962"/>
      <c r="CE111" s="962"/>
      <c r="CF111" s="956" t="s">
        <v>443</v>
      </c>
      <c r="CG111" s="957"/>
      <c r="CH111" s="957"/>
      <c r="CI111" s="957"/>
      <c r="CJ111" s="957"/>
      <c r="CK111" s="984"/>
      <c r="CL111" s="985"/>
      <c r="CM111" s="958" t="s">
        <v>446</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396</v>
      </c>
      <c r="DH111" s="962"/>
      <c r="DI111" s="962"/>
      <c r="DJ111" s="962"/>
      <c r="DK111" s="962"/>
      <c r="DL111" s="962" t="s">
        <v>441</v>
      </c>
      <c r="DM111" s="962"/>
      <c r="DN111" s="962"/>
      <c r="DO111" s="962"/>
      <c r="DP111" s="962"/>
      <c r="DQ111" s="962" t="s">
        <v>443</v>
      </c>
      <c r="DR111" s="962"/>
      <c r="DS111" s="962"/>
      <c r="DT111" s="962"/>
      <c r="DU111" s="962"/>
      <c r="DV111" s="963" t="s">
        <v>447</v>
      </c>
      <c r="DW111" s="963"/>
      <c r="DX111" s="963"/>
      <c r="DY111" s="963"/>
      <c r="DZ111" s="964"/>
    </row>
    <row r="112" spans="1:131" s="230" customFormat="1" ht="26.25" customHeight="1" x14ac:dyDescent="0.15">
      <c r="A112" s="988" t="s">
        <v>448</v>
      </c>
      <c r="B112" s="989"/>
      <c r="C112" s="959" t="s">
        <v>449</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443</v>
      </c>
      <c r="AB112" s="995"/>
      <c r="AC112" s="995"/>
      <c r="AD112" s="995"/>
      <c r="AE112" s="996"/>
      <c r="AF112" s="997" t="s">
        <v>396</v>
      </c>
      <c r="AG112" s="995"/>
      <c r="AH112" s="995"/>
      <c r="AI112" s="995"/>
      <c r="AJ112" s="996"/>
      <c r="AK112" s="997" t="s">
        <v>447</v>
      </c>
      <c r="AL112" s="995"/>
      <c r="AM112" s="995"/>
      <c r="AN112" s="995"/>
      <c r="AO112" s="996"/>
      <c r="AP112" s="998" t="s">
        <v>148</v>
      </c>
      <c r="AQ112" s="999"/>
      <c r="AR112" s="999"/>
      <c r="AS112" s="999"/>
      <c r="AT112" s="1000"/>
      <c r="AU112" s="944"/>
      <c r="AV112" s="945"/>
      <c r="AW112" s="945"/>
      <c r="AX112" s="945"/>
      <c r="AY112" s="945"/>
      <c r="AZ112" s="958" t="s">
        <v>450</v>
      </c>
      <c r="BA112" s="959"/>
      <c r="BB112" s="959"/>
      <c r="BC112" s="959"/>
      <c r="BD112" s="959"/>
      <c r="BE112" s="959"/>
      <c r="BF112" s="959"/>
      <c r="BG112" s="959"/>
      <c r="BH112" s="959"/>
      <c r="BI112" s="959"/>
      <c r="BJ112" s="959"/>
      <c r="BK112" s="959"/>
      <c r="BL112" s="959"/>
      <c r="BM112" s="959"/>
      <c r="BN112" s="959"/>
      <c r="BO112" s="959"/>
      <c r="BP112" s="960"/>
      <c r="BQ112" s="961">
        <v>1131218</v>
      </c>
      <c r="BR112" s="962"/>
      <c r="BS112" s="962"/>
      <c r="BT112" s="962"/>
      <c r="BU112" s="962"/>
      <c r="BV112" s="962">
        <v>1259439</v>
      </c>
      <c r="BW112" s="962"/>
      <c r="BX112" s="962"/>
      <c r="BY112" s="962"/>
      <c r="BZ112" s="962"/>
      <c r="CA112" s="962">
        <v>1411362</v>
      </c>
      <c r="CB112" s="962"/>
      <c r="CC112" s="962"/>
      <c r="CD112" s="962"/>
      <c r="CE112" s="962"/>
      <c r="CF112" s="956">
        <v>13.8</v>
      </c>
      <c r="CG112" s="957"/>
      <c r="CH112" s="957"/>
      <c r="CI112" s="957"/>
      <c r="CJ112" s="957"/>
      <c r="CK112" s="984"/>
      <c r="CL112" s="985"/>
      <c r="CM112" s="958" t="s">
        <v>451</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445</v>
      </c>
      <c r="DH112" s="962"/>
      <c r="DI112" s="962"/>
      <c r="DJ112" s="962"/>
      <c r="DK112" s="962"/>
      <c r="DL112" s="962" t="s">
        <v>447</v>
      </c>
      <c r="DM112" s="962"/>
      <c r="DN112" s="962"/>
      <c r="DO112" s="962"/>
      <c r="DP112" s="962"/>
      <c r="DQ112" s="962" t="s">
        <v>447</v>
      </c>
      <c r="DR112" s="962"/>
      <c r="DS112" s="962"/>
      <c r="DT112" s="962"/>
      <c r="DU112" s="962"/>
      <c r="DV112" s="963" t="s">
        <v>396</v>
      </c>
      <c r="DW112" s="963"/>
      <c r="DX112" s="963"/>
      <c r="DY112" s="963"/>
      <c r="DZ112" s="964"/>
    </row>
    <row r="113" spans="1:130" s="230" customFormat="1" ht="26.25" customHeight="1" x14ac:dyDescent="0.15">
      <c r="A113" s="990"/>
      <c r="B113" s="991"/>
      <c r="C113" s="959" t="s">
        <v>452</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71337</v>
      </c>
      <c r="AB113" s="974"/>
      <c r="AC113" s="974"/>
      <c r="AD113" s="974"/>
      <c r="AE113" s="975"/>
      <c r="AF113" s="976">
        <v>72888</v>
      </c>
      <c r="AG113" s="974"/>
      <c r="AH113" s="974"/>
      <c r="AI113" s="974"/>
      <c r="AJ113" s="975"/>
      <c r="AK113" s="976">
        <v>94240</v>
      </c>
      <c r="AL113" s="974"/>
      <c r="AM113" s="974"/>
      <c r="AN113" s="974"/>
      <c r="AO113" s="975"/>
      <c r="AP113" s="977">
        <v>0.9</v>
      </c>
      <c r="AQ113" s="978"/>
      <c r="AR113" s="978"/>
      <c r="AS113" s="978"/>
      <c r="AT113" s="979"/>
      <c r="AU113" s="944"/>
      <c r="AV113" s="945"/>
      <c r="AW113" s="945"/>
      <c r="AX113" s="945"/>
      <c r="AY113" s="945"/>
      <c r="AZ113" s="958" t="s">
        <v>453</v>
      </c>
      <c r="BA113" s="959"/>
      <c r="BB113" s="959"/>
      <c r="BC113" s="959"/>
      <c r="BD113" s="959"/>
      <c r="BE113" s="959"/>
      <c r="BF113" s="959"/>
      <c r="BG113" s="959"/>
      <c r="BH113" s="959"/>
      <c r="BI113" s="959"/>
      <c r="BJ113" s="959"/>
      <c r="BK113" s="959"/>
      <c r="BL113" s="959"/>
      <c r="BM113" s="959"/>
      <c r="BN113" s="959"/>
      <c r="BO113" s="959"/>
      <c r="BP113" s="960"/>
      <c r="BQ113" s="961">
        <v>138164</v>
      </c>
      <c r="BR113" s="962"/>
      <c r="BS113" s="962"/>
      <c r="BT113" s="962"/>
      <c r="BU113" s="962"/>
      <c r="BV113" s="962">
        <v>177004</v>
      </c>
      <c r="BW113" s="962"/>
      <c r="BX113" s="962"/>
      <c r="BY113" s="962"/>
      <c r="BZ113" s="962"/>
      <c r="CA113" s="962">
        <v>134252</v>
      </c>
      <c r="CB113" s="962"/>
      <c r="CC113" s="962"/>
      <c r="CD113" s="962"/>
      <c r="CE113" s="962"/>
      <c r="CF113" s="956">
        <v>1.3</v>
      </c>
      <c r="CG113" s="957"/>
      <c r="CH113" s="957"/>
      <c r="CI113" s="957"/>
      <c r="CJ113" s="957"/>
      <c r="CK113" s="984"/>
      <c r="CL113" s="985"/>
      <c r="CM113" s="958" t="s">
        <v>454</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455</v>
      </c>
      <c r="DH113" s="995"/>
      <c r="DI113" s="995"/>
      <c r="DJ113" s="995"/>
      <c r="DK113" s="996"/>
      <c r="DL113" s="997" t="s">
        <v>456</v>
      </c>
      <c r="DM113" s="995"/>
      <c r="DN113" s="995"/>
      <c r="DO113" s="995"/>
      <c r="DP113" s="996"/>
      <c r="DQ113" s="997" t="s">
        <v>396</v>
      </c>
      <c r="DR113" s="995"/>
      <c r="DS113" s="995"/>
      <c r="DT113" s="995"/>
      <c r="DU113" s="996"/>
      <c r="DV113" s="998" t="s">
        <v>441</v>
      </c>
      <c r="DW113" s="999"/>
      <c r="DX113" s="999"/>
      <c r="DY113" s="999"/>
      <c r="DZ113" s="1000"/>
    </row>
    <row r="114" spans="1:130" s="230" customFormat="1" ht="26.25" customHeight="1" x14ac:dyDescent="0.15">
      <c r="A114" s="990"/>
      <c r="B114" s="991"/>
      <c r="C114" s="959" t="s">
        <v>457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50000</v>
      </c>
      <c r="AB114" s="995"/>
      <c r="AC114" s="995"/>
      <c r="AD114" s="995"/>
      <c r="AE114" s="996"/>
      <c r="AF114" s="997">
        <v>84394</v>
      </c>
      <c r="AG114" s="995"/>
      <c r="AH114" s="995"/>
      <c r="AI114" s="995"/>
      <c r="AJ114" s="996"/>
      <c r="AK114" s="997">
        <v>102661</v>
      </c>
      <c r="AL114" s="995"/>
      <c r="AM114" s="995"/>
      <c r="AN114" s="995"/>
      <c r="AO114" s="996"/>
      <c r="AP114" s="998">
        <v>1</v>
      </c>
      <c r="AQ114" s="999"/>
      <c r="AR114" s="999"/>
      <c r="AS114" s="999"/>
      <c r="AT114" s="1000"/>
      <c r="AU114" s="944"/>
      <c r="AV114" s="945"/>
      <c r="AW114" s="945"/>
      <c r="AX114" s="945"/>
      <c r="AY114" s="945"/>
      <c r="AZ114" s="958" t="s">
        <v>458</v>
      </c>
      <c r="BA114" s="959"/>
      <c r="BB114" s="959"/>
      <c r="BC114" s="959"/>
      <c r="BD114" s="959"/>
      <c r="BE114" s="959"/>
      <c r="BF114" s="959"/>
      <c r="BG114" s="959"/>
      <c r="BH114" s="959"/>
      <c r="BI114" s="959"/>
      <c r="BJ114" s="959"/>
      <c r="BK114" s="959"/>
      <c r="BL114" s="959"/>
      <c r="BM114" s="959"/>
      <c r="BN114" s="959"/>
      <c r="BO114" s="959"/>
      <c r="BP114" s="960"/>
      <c r="BQ114" s="961">
        <v>2136615</v>
      </c>
      <c r="BR114" s="962"/>
      <c r="BS114" s="962"/>
      <c r="BT114" s="962"/>
      <c r="BU114" s="962"/>
      <c r="BV114" s="962">
        <v>2107010</v>
      </c>
      <c r="BW114" s="962"/>
      <c r="BX114" s="962"/>
      <c r="BY114" s="962"/>
      <c r="BZ114" s="962"/>
      <c r="CA114" s="962">
        <v>2169855</v>
      </c>
      <c r="CB114" s="962"/>
      <c r="CC114" s="962"/>
      <c r="CD114" s="962"/>
      <c r="CE114" s="962"/>
      <c r="CF114" s="956">
        <v>21.3</v>
      </c>
      <c r="CG114" s="957"/>
      <c r="CH114" s="957"/>
      <c r="CI114" s="957"/>
      <c r="CJ114" s="957"/>
      <c r="CK114" s="984"/>
      <c r="CL114" s="985"/>
      <c r="CM114" s="958" t="s">
        <v>459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447</v>
      </c>
      <c r="DH114" s="995"/>
      <c r="DI114" s="995"/>
      <c r="DJ114" s="995"/>
      <c r="DK114" s="996"/>
      <c r="DL114" s="997" t="s">
        <v>456</v>
      </c>
      <c r="DM114" s="995"/>
      <c r="DN114" s="995"/>
      <c r="DO114" s="995"/>
      <c r="DP114" s="996"/>
      <c r="DQ114" s="997" t="s">
        <v>447</v>
      </c>
      <c r="DR114" s="995"/>
      <c r="DS114" s="995"/>
      <c r="DT114" s="995"/>
      <c r="DU114" s="996"/>
      <c r="DV114" s="998" t="s">
        <v>396</v>
      </c>
      <c r="DW114" s="999"/>
      <c r="DX114" s="999"/>
      <c r="DY114" s="999"/>
      <c r="DZ114" s="1000"/>
    </row>
    <row r="115" spans="1:130" s="230" customFormat="1" ht="26.25" customHeight="1" x14ac:dyDescent="0.15">
      <c r="A115" s="990"/>
      <c r="B115" s="991"/>
      <c r="C115" s="959" t="s">
        <v>460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2975</v>
      </c>
      <c r="AB115" s="974"/>
      <c r="AC115" s="974"/>
      <c r="AD115" s="974"/>
      <c r="AE115" s="975"/>
      <c r="AF115" s="976">
        <v>339</v>
      </c>
      <c r="AG115" s="974"/>
      <c r="AH115" s="974"/>
      <c r="AI115" s="974"/>
      <c r="AJ115" s="975"/>
      <c r="AK115" s="976">
        <v>193</v>
      </c>
      <c r="AL115" s="974"/>
      <c r="AM115" s="974"/>
      <c r="AN115" s="974"/>
      <c r="AO115" s="975"/>
      <c r="AP115" s="977">
        <v>0</v>
      </c>
      <c r="AQ115" s="978"/>
      <c r="AR115" s="978"/>
      <c r="AS115" s="978"/>
      <c r="AT115" s="979"/>
      <c r="AU115" s="944"/>
      <c r="AV115" s="945"/>
      <c r="AW115" s="945"/>
      <c r="AX115" s="945"/>
      <c r="AY115" s="945"/>
      <c r="AZ115" s="958" t="s">
        <v>461</v>
      </c>
      <c r="BA115" s="959"/>
      <c r="BB115" s="959"/>
      <c r="BC115" s="959"/>
      <c r="BD115" s="959"/>
      <c r="BE115" s="959"/>
      <c r="BF115" s="959"/>
      <c r="BG115" s="959"/>
      <c r="BH115" s="959"/>
      <c r="BI115" s="959"/>
      <c r="BJ115" s="959"/>
      <c r="BK115" s="959"/>
      <c r="BL115" s="959"/>
      <c r="BM115" s="959"/>
      <c r="BN115" s="959"/>
      <c r="BO115" s="959"/>
      <c r="BP115" s="960"/>
      <c r="BQ115" s="961" t="s">
        <v>441</v>
      </c>
      <c r="BR115" s="962"/>
      <c r="BS115" s="962"/>
      <c r="BT115" s="962"/>
      <c r="BU115" s="962"/>
      <c r="BV115" s="962" t="s">
        <v>441</v>
      </c>
      <c r="BW115" s="962"/>
      <c r="BX115" s="962"/>
      <c r="BY115" s="962"/>
      <c r="BZ115" s="962"/>
      <c r="CA115" s="962" t="s">
        <v>148</v>
      </c>
      <c r="CB115" s="962"/>
      <c r="CC115" s="962"/>
      <c r="CD115" s="962"/>
      <c r="CE115" s="962"/>
      <c r="CF115" s="956" t="s">
        <v>445</v>
      </c>
      <c r="CG115" s="957"/>
      <c r="CH115" s="957"/>
      <c r="CI115" s="957"/>
      <c r="CJ115" s="957"/>
      <c r="CK115" s="984"/>
      <c r="CL115" s="985"/>
      <c r="CM115" s="958" t="s">
        <v>462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443</v>
      </c>
      <c r="DH115" s="995"/>
      <c r="DI115" s="995"/>
      <c r="DJ115" s="995"/>
      <c r="DK115" s="996"/>
      <c r="DL115" s="997" t="s">
        <v>441</v>
      </c>
      <c r="DM115" s="995"/>
      <c r="DN115" s="995"/>
      <c r="DO115" s="995"/>
      <c r="DP115" s="996"/>
      <c r="DQ115" s="997" t="s">
        <v>441</v>
      </c>
      <c r="DR115" s="995"/>
      <c r="DS115" s="995"/>
      <c r="DT115" s="995"/>
      <c r="DU115" s="996"/>
      <c r="DV115" s="998" t="s">
        <v>447</v>
      </c>
      <c r="DW115" s="999"/>
      <c r="DX115" s="999"/>
      <c r="DY115" s="999"/>
      <c r="DZ115" s="1000"/>
    </row>
    <row r="116" spans="1:130" s="230" customFormat="1" ht="26.25" customHeight="1" x14ac:dyDescent="0.15">
      <c r="A116" s="992"/>
      <c r="B116" s="993"/>
      <c r="C116" s="1001" t="s">
        <v>463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9</v>
      </c>
      <c r="AB116" s="995"/>
      <c r="AC116" s="995"/>
      <c r="AD116" s="995"/>
      <c r="AE116" s="996"/>
      <c r="AF116" s="997">
        <v>2</v>
      </c>
      <c r="AG116" s="995"/>
      <c r="AH116" s="995"/>
      <c r="AI116" s="995"/>
      <c r="AJ116" s="996"/>
      <c r="AK116" s="997">
        <v>1</v>
      </c>
      <c r="AL116" s="995"/>
      <c r="AM116" s="995"/>
      <c r="AN116" s="995"/>
      <c r="AO116" s="996"/>
      <c r="AP116" s="998">
        <v>0</v>
      </c>
      <c r="AQ116" s="999"/>
      <c r="AR116" s="999"/>
      <c r="AS116" s="999"/>
      <c r="AT116" s="1000"/>
      <c r="AU116" s="944"/>
      <c r="AV116" s="945"/>
      <c r="AW116" s="945"/>
      <c r="AX116" s="945"/>
      <c r="AY116" s="945"/>
      <c r="AZ116" s="1003" t="s">
        <v>464</v>
      </c>
      <c r="BA116" s="1004"/>
      <c r="BB116" s="1004"/>
      <c r="BC116" s="1004"/>
      <c r="BD116" s="1004"/>
      <c r="BE116" s="1004"/>
      <c r="BF116" s="1004"/>
      <c r="BG116" s="1004"/>
      <c r="BH116" s="1004"/>
      <c r="BI116" s="1004"/>
      <c r="BJ116" s="1004"/>
      <c r="BK116" s="1004"/>
      <c r="BL116" s="1004"/>
      <c r="BM116" s="1004"/>
      <c r="BN116" s="1004"/>
      <c r="BO116" s="1004"/>
      <c r="BP116" s="1005"/>
      <c r="BQ116" s="961" t="s">
        <v>396</v>
      </c>
      <c r="BR116" s="962"/>
      <c r="BS116" s="962"/>
      <c r="BT116" s="962"/>
      <c r="BU116" s="962"/>
      <c r="BV116" s="962" t="s">
        <v>441</v>
      </c>
      <c r="BW116" s="962"/>
      <c r="BX116" s="962"/>
      <c r="BY116" s="962"/>
      <c r="BZ116" s="962"/>
      <c r="CA116" s="962" t="s">
        <v>455</v>
      </c>
      <c r="CB116" s="962"/>
      <c r="CC116" s="962"/>
      <c r="CD116" s="962"/>
      <c r="CE116" s="962"/>
      <c r="CF116" s="956" t="s">
        <v>455</v>
      </c>
      <c r="CG116" s="957"/>
      <c r="CH116" s="957"/>
      <c r="CI116" s="957"/>
      <c r="CJ116" s="957"/>
      <c r="CK116" s="984"/>
      <c r="CL116" s="985"/>
      <c r="CM116" s="958" t="s">
        <v>465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441</v>
      </c>
      <c r="DH116" s="995"/>
      <c r="DI116" s="995"/>
      <c r="DJ116" s="995"/>
      <c r="DK116" s="996"/>
      <c r="DL116" s="997" t="s">
        <v>455</v>
      </c>
      <c r="DM116" s="995"/>
      <c r="DN116" s="995"/>
      <c r="DO116" s="995"/>
      <c r="DP116" s="996"/>
      <c r="DQ116" s="997" t="s">
        <v>455</v>
      </c>
      <c r="DR116" s="995"/>
      <c r="DS116" s="995"/>
      <c r="DT116" s="995"/>
      <c r="DU116" s="996"/>
      <c r="DV116" s="998" t="s">
        <v>443</v>
      </c>
      <c r="DW116" s="999"/>
      <c r="DX116" s="999"/>
      <c r="DY116" s="999"/>
      <c r="DZ116" s="1000"/>
    </row>
    <row r="117" spans="1:130" s="230" customFormat="1" ht="26.25" customHeight="1" x14ac:dyDescent="0.15">
      <c r="A117" s="948" t="s">
        <v>192</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466</v>
      </c>
      <c r="Z117" s="930"/>
      <c r="AA117" s="1014">
        <v>1897098</v>
      </c>
      <c r="AB117" s="1015"/>
      <c r="AC117" s="1015"/>
      <c r="AD117" s="1015"/>
      <c r="AE117" s="1016"/>
      <c r="AF117" s="1017">
        <v>2192329</v>
      </c>
      <c r="AG117" s="1015"/>
      <c r="AH117" s="1015"/>
      <c r="AI117" s="1015"/>
      <c r="AJ117" s="1016"/>
      <c r="AK117" s="1017">
        <v>2725702</v>
      </c>
      <c r="AL117" s="1015"/>
      <c r="AM117" s="1015"/>
      <c r="AN117" s="1015"/>
      <c r="AO117" s="1016"/>
      <c r="AP117" s="1018"/>
      <c r="AQ117" s="1019"/>
      <c r="AR117" s="1019"/>
      <c r="AS117" s="1019"/>
      <c r="AT117" s="1020"/>
      <c r="AU117" s="944"/>
      <c r="AV117" s="945"/>
      <c r="AW117" s="945"/>
      <c r="AX117" s="945"/>
      <c r="AY117" s="945"/>
      <c r="AZ117" s="1010" t="s">
        <v>467</v>
      </c>
      <c r="BA117" s="1011"/>
      <c r="BB117" s="1011"/>
      <c r="BC117" s="1011"/>
      <c r="BD117" s="1011"/>
      <c r="BE117" s="1011"/>
      <c r="BF117" s="1011"/>
      <c r="BG117" s="1011"/>
      <c r="BH117" s="1011"/>
      <c r="BI117" s="1011"/>
      <c r="BJ117" s="1011"/>
      <c r="BK117" s="1011"/>
      <c r="BL117" s="1011"/>
      <c r="BM117" s="1011"/>
      <c r="BN117" s="1011"/>
      <c r="BO117" s="1011"/>
      <c r="BP117" s="1012"/>
      <c r="BQ117" s="961" t="s">
        <v>455</v>
      </c>
      <c r="BR117" s="962"/>
      <c r="BS117" s="962"/>
      <c r="BT117" s="962"/>
      <c r="BU117" s="962"/>
      <c r="BV117" s="962" t="s">
        <v>455</v>
      </c>
      <c r="BW117" s="962"/>
      <c r="BX117" s="962"/>
      <c r="BY117" s="962"/>
      <c r="BZ117" s="962"/>
      <c r="CA117" s="962" t="s">
        <v>445</v>
      </c>
      <c r="CB117" s="962"/>
      <c r="CC117" s="962"/>
      <c r="CD117" s="962"/>
      <c r="CE117" s="962"/>
      <c r="CF117" s="956" t="s">
        <v>455</v>
      </c>
      <c r="CG117" s="957"/>
      <c r="CH117" s="957"/>
      <c r="CI117" s="957"/>
      <c r="CJ117" s="957"/>
      <c r="CK117" s="984"/>
      <c r="CL117" s="985"/>
      <c r="CM117" s="958" t="s">
        <v>468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455</v>
      </c>
      <c r="DH117" s="995"/>
      <c r="DI117" s="995"/>
      <c r="DJ117" s="995"/>
      <c r="DK117" s="996"/>
      <c r="DL117" s="997" t="s">
        <v>455</v>
      </c>
      <c r="DM117" s="995"/>
      <c r="DN117" s="995"/>
      <c r="DO117" s="995"/>
      <c r="DP117" s="996"/>
      <c r="DQ117" s="997" t="s">
        <v>455</v>
      </c>
      <c r="DR117" s="995"/>
      <c r="DS117" s="995"/>
      <c r="DT117" s="995"/>
      <c r="DU117" s="996"/>
      <c r="DV117" s="998" t="s">
        <v>455</v>
      </c>
      <c r="DW117" s="999"/>
      <c r="DX117" s="999"/>
      <c r="DY117" s="999"/>
      <c r="DZ117" s="1000"/>
    </row>
    <row r="118" spans="1:130" s="230" customFormat="1" ht="26.25" customHeight="1" x14ac:dyDescent="0.15">
      <c r="A118" s="948" t="s">
        <v>436</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433</v>
      </c>
      <c r="AB118" s="929"/>
      <c r="AC118" s="929"/>
      <c r="AD118" s="929"/>
      <c r="AE118" s="930"/>
      <c r="AF118" s="928" t="s">
        <v>434</v>
      </c>
      <c r="AG118" s="929"/>
      <c r="AH118" s="929"/>
      <c r="AI118" s="929"/>
      <c r="AJ118" s="930"/>
      <c r="AK118" s="928" t="s">
        <v>312</v>
      </c>
      <c r="AL118" s="929"/>
      <c r="AM118" s="929"/>
      <c r="AN118" s="929"/>
      <c r="AO118" s="930"/>
      <c r="AP118" s="1006" t="s">
        <v>435</v>
      </c>
      <c r="AQ118" s="1007"/>
      <c r="AR118" s="1007"/>
      <c r="AS118" s="1007"/>
      <c r="AT118" s="1008"/>
      <c r="AU118" s="944"/>
      <c r="AV118" s="945"/>
      <c r="AW118" s="945"/>
      <c r="AX118" s="945"/>
      <c r="AY118" s="945"/>
      <c r="AZ118" s="1009" t="s">
        <v>469</v>
      </c>
      <c r="BA118" s="1001"/>
      <c r="BB118" s="1001"/>
      <c r="BC118" s="1001"/>
      <c r="BD118" s="1001"/>
      <c r="BE118" s="1001"/>
      <c r="BF118" s="1001"/>
      <c r="BG118" s="1001"/>
      <c r="BH118" s="1001"/>
      <c r="BI118" s="1001"/>
      <c r="BJ118" s="1001"/>
      <c r="BK118" s="1001"/>
      <c r="BL118" s="1001"/>
      <c r="BM118" s="1001"/>
      <c r="BN118" s="1001"/>
      <c r="BO118" s="1001"/>
      <c r="BP118" s="1002"/>
      <c r="BQ118" s="1035" t="s">
        <v>445</v>
      </c>
      <c r="BR118" s="1036"/>
      <c r="BS118" s="1036"/>
      <c r="BT118" s="1036"/>
      <c r="BU118" s="1036"/>
      <c r="BV118" s="1036" t="s">
        <v>455</v>
      </c>
      <c r="BW118" s="1036"/>
      <c r="BX118" s="1036"/>
      <c r="BY118" s="1036"/>
      <c r="BZ118" s="1036"/>
      <c r="CA118" s="1036" t="s">
        <v>445</v>
      </c>
      <c r="CB118" s="1036"/>
      <c r="CC118" s="1036"/>
      <c r="CD118" s="1036"/>
      <c r="CE118" s="1036"/>
      <c r="CF118" s="956" t="s">
        <v>455</v>
      </c>
      <c r="CG118" s="957"/>
      <c r="CH118" s="957"/>
      <c r="CI118" s="957"/>
      <c r="CJ118" s="957"/>
      <c r="CK118" s="984"/>
      <c r="CL118" s="985"/>
      <c r="CM118" s="958" t="s">
        <v>470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445</v>
      </c>
      <c r="DH118" s="995"/>
      <c r="DI118" s="995"/>
      <c r="DJ118" s="995"/>
      <c r="DK118" s="996"/>
      <c r="DL118" s="997" t="s">
        <v>445</v>
      </c>
      <c r="DM118" s="995"/>
      <c r="DN118" s="995"/>
      <c r="DO118" s="995"/>
      <c r="DP118" s="996"/>
      <c r="DQ118" s="997" t="s">
        <v>445</v>
      </c>
      <c r="DR118" s="995"/>
      <c r="DS118" s="995"/>
      <c r="DT118" s="995"/>
      <c r="DU118" s="996"/>
      <c r="DV118" s="998" t="s">
        <v>445</v>
      </c>
      <c r="DW118" s="999"/>
      <c r="DX118" s="999"/>
      <c r="DY118" s="999"/>
      <c r="DZ118" s="1000"/>
    </row>
    <row r="119" spans="1:130" s="230" customFormat="1" ht="26.25" customHeight="1" x14ac:dyDescent="0.15">
      <c r="A119" s="1093" t="s">
        <v>439</v>
      </c>
      <c r="B119" s="983"/>
      <c r="C119" s="965" t="s">
        <v>440</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445</v>
      </c>
      <c r="AB119" s="936"/>
      <c r="AC119" s="936"/>
      <c r="AD119" s="936"/>
      <c r="AE119" s="937"/>
      <c r="AF119" s="938" t="s">
        <v>445</v>
      </c>
      <c r="AG119" s="936"/>
      <c r="AH119" s="936"/>
      <c r="AI119" s="936"/>
      <c r="AJ119" s="937"/>
      <c r="AK119" s="938" t="s">
        <v>445</v>
      </c>
      <c r="AL119" s="936"/>
      <c r="AM119" s="936"/>
      <c r="AN119" s="936"/>
      <c r="AO119" s="937"/>
      <c r="AP119" s="939" t="s">
        <v>445</v>
      </c>
      <c r="AQ119" s="940"/>
      <c r="AR119" s="940"/>
      <c r="AS119" s="940"/>
      <c r="AT119" s="941"/>
      <c r="AU119" s="946"/>
      <c r="AV119" s="947"/>
      <c r="AW119" s="947"/>
      <c r="AX119" s="947"/>
      <c r="AY119" s="947"/>
      <c r="AZ119" s="251" t="s">
        <v>192</v>
      </c>
      <c r="BA119" s="251"/>
      <c r="BB119" s="251"/>
      <c r="BC119" s="251"/>
      <c r="BD119" s="251"/>
      <c r="BE119" s="251"/>
      <c r="BF119" s="251"/>
      <c r="BG119" s="251"/>
      <c r="BH119" s="251"/>
      <c r="BI119" s="251"/>
      <c r="BJ119" s="251"/>
      <c r="BK119" s="251"/>
      <c r="BL119" s="251"/>
      <c r="BM119" s="251"/>
      <c r="BN119" s="251"/>
      <c r="BO119" s="1013" t="s">
        <v>471</v>
      </c>
      <c r="BP119" s="1041"/>
      <c r="BQ119" s="1035">
        <v>27211353</v>
      </c>
      <c r="BR119" s="1036"/>
      <c r="BS119" s="1036"/>
      <c r="BT119" s="1036"/>
      <c r="BU119" s="1036"/>
      <c r="BV119" s="1036">
        <v>27289923</v>
      </c>
      <c r="BW119" s="1036"/>
      <c r="BX119" s="1036"/>
      <c r="BY119" s="1036"/>
      <c r="BZ119" s="1036"/>
      <c r="CA119" s="1036">
        <v>26455535</v>
      </c>
      <c r="CB119" s="1036"/>
      <c r="CC119" s="1036"/>
      <c r="CD119" s="1036"/>
      <c r="CE119" s="1036"/>
      <c r="CF119" s="1037"/>
      <c r="CG119" s="1038"/>
      <c r="CH119" s="1038"/>
      <c r="CI119" s="1038"/>
      <c r="CJ119" s="1039"/>
      <c r="CK119" s="986"/>
      <c r="CL119" s="987"/>
      <c r="CM119" s="1009" t="s">
        <v>472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441</v>
      </c>
      <c r="DH119" s="1022"/>
      <c r="DI119" s="1022"/>
      <c r="DJ119" s="1022"/>
      <c r="DK119" s="1023"/>
      <c r="DL119" s="1021" t="s">
        <v>441</v>
      </c>
      <c r="DM119" s="1022"/>
      <c r="DN119" s="1022"/>
      <c r="DO119" s="1022"/>
      <c r="DP119" s="1023"/>
      <c r="DQ119" s="1021" t="s">
        <v>441</v>
      </c>
      <c r="DR119" s="1022"/>
      <c r="DS119" s="1022"/>
      <c r="DT119" s="1022"/>
      <c r="DU119" s="1023"/>
      <c r="DV119" s="1024" t="s">
        <v>441</v>
      </c>
      <c r="DW119" s="1025"/>
      <c r="DX119" s="1025"/>
      <c r="DY119" s="1025"/>
      <c r="DZ119" s="1026"/>
    </row>
    <row r="120" spans="1:130" s="230" customFormat="1" ht="26.25" customHeight="1" x14ac:dyDescent="0.15">
      <c r="A120" s="1094"/>
      <c r="B120" s="985"/>
      <c r="C120" s="958" t="s">
        <v>446</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441</v>
      </c>
      <c r="AB120" s="995"/>
      <c r="AC120" s="995"/>
      <c r="AD120" s="995"/>
      <c r="AE120" s="996"/>
      <c r="AF120" s="997" t="s">
        <v>441</v>
      </c>
      <c r="AG120" s="995"/>
      <c r="AH120" s="995"/>
      <c r="AI120" s="995"/>
      <c r="AJ120" s="996"/>
      <c r="AK120" s="997" t="s">
        <v>441</v>
      </c>
      <c r="AL120" s="995"/>
      <c r="AM120" s="995"/>
      <c r="AN120" s="995"/>
      <c r="AO120" s="996"/>
      <c r="AP120" s="998" t="s">
        <v>441</v>
      </c>
      <c r="AQ120" s="999"/>
      <c r="AR120" s="999"/>
      <c r="AS120" s="999"/>
      <c r="AT120" s="1000"/>
      <c r="AU120" s="1027" t="s">
        <v>473</v>
      </c>
      <c r="AV120" s="1028"/>
      <c r="AW120" s="1028"/>
      <c r="AX120" s="1028"/>
      <c r="AY120" s="1029"/>
      <c r="AZ120" s="965" t="s">
        <v>474</v>
      </c>
      <c r="BA120" s="933"/>
      <c r="BB120" s="933"/>
      <c r="BC120" s="933"/>
      <c r="BD120" s="933"/>
      <c r="BE120" s="933"/>
      <c r="BF120" s="933"/>
      <c r="BG120" s="933"/>
      <c r="BH120" s="933"/>
      <c r="BI120" s="933"/>
      <c r="BJ120" s="933"/>
      <c r="BK120" s="933"/>
      <c r="BL120" s="933"/>
      <c r="BM120" s="933"/>
      <c r="BN120" s="933"/>
      <c r="BO120" s="933"/>
      <c r="BP120" s="934"/>
      <c r="BQ120" s="966">
        <v>6405581</v>
      </c>
      <c r="BR120" s="967"/>
      <c r="BS120" s="967"/>
      <c r="BT120" s="967"/>
      <c r="BU120" s="967"/>
      <c r="BV120" s="967">
        <v>7138824</v>
      </c>
      <c r="BW120" s="967"/>
      <c r="BX120" s="967"/>
      <c r="BY120" s="967"/>
      <c r="BZ120" s="967"/>
      <c r="CA120" s="967">
        <v>7496357</v>
      </c>
      <c r="CB120" s="967"/>
      <c r="CC120" s="967"/>
      <c r="CD120" s="967"/>
      <c r="CE120" s="967"/>
      <c r="CF120" s="980">
        <v>73.400000000000006</v>
      </c>
      <c r="CG120" s="981"/>
      <c r="CH120" s="981"/>
      <c r="CI120" s="981"/>
      <c r="CJ120" s="981"/>
      <c r="CK120" s="1042" t="s">
        <v>475</v>
      </c>
      <c r="CL120" s="1043"/>
      <c r="CM120" s="1043"/>
      <c r="CN120" s="1043"/>
      <c r="CO120" s="1044"/>
      <c r="CP120" s="1050" t="s">
        <v>476</v>
      </c>
      <c r="CQ120" s="1051"/>
      <c r="CR120" s="1051"/>
      <c r="CS120" s="1051"/>
      <c r="CT120" s="1051"/>
      <c r="CU120" s="1051"/>
      <c r="CV120" s="1051"/>
      <c r="CW120" s="1051"/>
      <c r="CX120" s="1051"/>
      <c r="CY120" s="1051"/>
      <c r="CZ120" s="1051"/>
      <c r="DA120" s="1051"/>
      <c r="DB120" s="1051"/>
      <c r="DC120" s="1051"/>
      <c r="DD120" s="1051"/>
      <c r="DE120" s="1051"/>
      <c r="DF120" s="1052"/>
      <c r="DG120" s="966">
        <v>1087503</v>
      </c>
      <c r="DH120" s="967"/>
      <c r="DI120" s="967"/>
      <c r="DJ120" s="967"/>
      <c r="DK120" s="967"/>
      <c r="DL120" s="967">
        <v>1223568</v>
      </c>
      <c r="DM120" s="967"/>
      <c r="DN120" s="967"/>
      <c r="DO120" s="967"/>
      <c r="DP120" s="967"/>
      <c r="DQ120" s="967">
        <v>1385581</v>
      </c>
      <c r="DR120" s="967"/>
      <c r="DS120" s="967"/>
      <c r="DT120" s="967"/>
      <c r="DU120" s="967"/>
      <c r="DV120" s="968">
        <v>13.6</v>
      </c>
      <c r="DW120" s="968"/>
      <c r="DX120" s="968"/>
      <c r="DY120" s="968"/>
      <c r="DZ120" s="969"/>
    </row>
    <row r="121" spans="1:130" s="230" customFormat="1" ht="26.25" customHeight="1" x14ac:dyDescent="0.15">
      <c r="A121" s="1094"/>
      <c r="B121" s="985"/>
      <c r="C121" s="1010" t="s">
        <v>477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441</v>
      </c>
      <c r="AB121" s="995"/>
      <c r="AC121" s="995"/>
      <c r="AD121" s="995"/>
      <c r="AE121" s="996"/>
      <c r="AF121" s="997" t="s">
        <v>441</v>
      </c>
      <c r="AG121" s="995"/>
      <c r="AH121" s="995"/>
      <c r="AI121" s="995"/>
      <c r="AJ121" s="996"/>
      <c r="AK121" s="997" t="s">
        <v>441</v>
      </c>
      <c r="AL121" s="995"/>
      <c r="AM121" s="995"/>
      <c r="AN121" s="995"/>
      <c r="AO121" s="996"/>
      <c r="AP121" s="998" t="s">
        <v>441</v>
      </c>
      <c r="AQ121" s="999"/>
      <c r="AR121" s="999"/>
      <c r="AS121" s="999"/>
      <c r="AT121" s="1000"/>
      <c r="AU121" s="1030"/>
      <c r="AV121" s="1031"/>
      <c r="AW121" s="1031"/>
      <c r="AX121" s="1031"/>
      <c r="AY121" s="1032"/>
      <c r="AZ121" s="958" t="s">
        <v>478</v>
      </c>
      <c r="BA121" s="959"/>
      <c r="BB121" s="959"/>
      <c r="BC121" s="959"/>
      <c r="BD121" s="959"/>
      <c r="BE121" s="959"/>
      <c r="BF121" s="959"/>
      <c r="BG121" s="959"/>
      <c r="BH121" s="959"/>
      <c r="BI121" s="959"/>
      <c r="BJ121" s="959"/>
      <c r="BK121" s="959"/>
      <c r="BL121" s="959"/>
      <c r="BM121" s="959"/>
      <c r="BN121" s="959"/>
      <c r="BO121" s="959"/>
      <c r="BP121" s="960"/>
      <c r="BQ121" s="961">
        <v>2401033</v>
      </c>
      <c r="BR121" s="962"/>
      <c r="BS121" s="962"/>
      <c r="BT121" s="962"/>
      <c r="BU121" s="962"/>
      <c r="BV121" s="962">
        <v>2224139</v>
      </c>
      <c r="BW121" s="962"/>
      <c r="BX121" s="962"/>
      <c r="BY121" s="962"/>
      <c r="BZ121" s="962"/>
      <c r="CA121" s="962">
        <v>2032504</v>
      </c>
      <c r="CB121" s="962"/>
      <c r="CC121" s="962"/>
      <c r="CD121" s="962"/>
      <c r="CE121" s="962"/>
      <c r="CF121" s="956">
        <v>19.899999999999999</v>
      </c>
      <c r="CG121" s="957"/>
      <c r="CH121" s="957"/>
      <c r="CI121" s="957"/>
      <c r="CJ121" s="957"/>
      <c r="CK121" s="1045"/>
      <c r="CL121" s="1046"/>
      <c r="CM121" s="1046"/>
      <c r="CN121" s="1046"/>
      <c r="CO121" s="1047"/>
      <c r="CP121" s="1055" t="s">
        <v>479</v>
      </c>
      <c r="CQ121" s="1056"/>
      <c r="CR121" s="1056"/>
      <c r="CS121" s="1056"/>
      <c r="CT121" s="1056"/>
      <c r="CU121" s="1056"/>
      <c r="CV121" s="1056"/>
      <c r="CW121" s="1056"/>
      <c r="CX121" s="1056"/>
      <c r="CY121" s="1056"/>
      <c r="CZ121" s="1056"/>
      <c r="DA121" s="1056"/>
      <c r="DB121" s="1056"/>
      <c r="DC121" s="1056"/>
      <c r="DD121" s="1056"/>
      <c r="DE121" s="1056"/>
      <c r="DF121" s="1057"/>
      <c r="DG121" s="961">
        <v>43715</v>
      </c>
      <c r="DH121" s="962"/>
      <c r="DI121" s="962"/>
      <c r="DJ121" s="962"/>
      <c r="DK121" s="962"/>
      <c r="DL121" s="962">
        <v>35871</v>
      </c>
      <c r="DM121" s="962"/>
      <c r="DN121" s="962"/>
      <c r="DO121" s="962"/>
      <c r="DP121" s="962"/>
      <c r="DQ121" s="962">
        <v>25781</v>
      </c>
      <c r="DR121" s="962"/>
      <c r="DS121" s="962"/>
      <c r="DT121" s="962"/>
      <c r="DU121" s="962"/>
      <c r="DV121" s="963">
        <v>0.3</v>
      </c>
      <c r="DW121" s="963"/>
      <c r="DX121" s="963"/>
      <c r="DY121" s="963"/>
      <c r="DZ121" s="964"/>
    </row>
    <row r="122" spans="1:130" s="230" customFormat="1" ht="26.25" customHeight="1" x14ac:dyDescent="0.15">
      <c r="A122" s="1094"/>
      <c r="B122" s="985"/>
      <c r="C122" s="958" t="s">
        <v>459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441</v>
      </c>
      <c r="AB122" s="995"/>
      <c r="AC122" s="995"/>
      <c r="AD122" s="995"/>
      <c r="AE122" s="996"/>
      <c r="AF122" s="997" t="s">
        <v>441</v>
      </c>
      <c r="AG122" s="995"/>
      <c r="AH122" s="995"/>
      <c r="AI122" s="995"/>
      <c r="AJ122" s="996"/>
      <c r="AK122" s="997" t="s">
        <v>441</v>
      </c>
      <c r="AL122" s="995"/>
      <c r="AM122" s="995"/>
      <c r="AN122" s="995"/>
      <c r="AO122" s="996"/>
      <c r="AP122" s="998" t="s">
        <v>441</v>
      </c>
      <c r="AQ122" s="999"/>
      <c r="AR122" s="999"/>
      <c r="AS122" s="999"/>
      <c r="AT122" s="1000"/>
      <c r="AU122" s="1030"/>
      <c r="AV122" s="1031"/>
      <c r="AW122" s="1031"/>
      <c r="AX122" s="1031"/>
      <c r="AY122" s="1032"/>
      <c r="AZ122" s="1009" t="s">
        <v>480</v>
      </c>
      <c r="BA122" s="1001"/>
      <c r="BB122" s="1001"/>
      <c r="BC122" s="1001"/>
      <c r="BD122" s="1001"/>
      <c r="BE122" s="1001"/>
      <c r="BF122" s="1001"/>
      <c r="BG122" s="1001"/>
      <c r="BH122" s="1001"/>
      <c r="BI122" s="1001"/>
      <c r="BJ122" s="1001"/>
      <c r="BK122" s="1001"/>
      <c r="BL122" s="1001"/>
      <c r="BM122" s="1001"/>
      <c r="BN122" s="1001"/>
      <c r="BO122" s="1001"/>
      <c r="BP122" s="1002"/>
      <c r="BQ122" s="1035">
        <v>18632834</v>
      </c>
      <c r="BR122" s="1036"/>
      <c r="BS122" s="1036"/>
      <c r="BT122" s="1036"/>
      <c r="BU122" s="1036"/>
      <c r="BV122" s="1036">
        <v>18948041</v>
      </c>
      <c r="BW122" s="1036"/>
      <c r="BX122" s="1036"/>
      <c r="BY122" s="1036"/>
      <c r="BZ122" s="1036"/>
      <c r="CA122" s="1036">
        <v>18235721</v>
      </c>
      <c r="CB122" s="1036"/>
      <c r="CC122" s="1036"/>
      <c r="CD122" s="1036"/>
      <c r="CE122" s="1036"/>
      <c r="CF122" s="1053">
        <v>178.6</v>
      </c>
      <c r="CG122" s="1054"/>
      <c r="CH122" s="1054"/>
      <c r="CI122" s="1054"/>
      <c r="CJ122" s="1054"/>
      <c r="CK122" s="1045"/>
      <c r="CL122" s="1046"/>
      <c r="CM122" s="1046"/>
      <c r="CN122" s="1046"/>
      <c r="CO122" s="1047"/>
      <c r="CP122" s="1055" t="s">
        <v>481</v>
      </c>
      <c r="CQ122" s="1056"/>
      <c r="CR122" s="1056"/>
      <c r="CS122" s="1056"/>
      <c r="CT122" s="1056"/>
      <c r="CU122" s="1056"/>
      <c r="CV122" s="1056"/>
      <c r="CW122" s="1056"/>
      <c r="CX122" s="1056"/>
      <c r="CY122" s="1056"/>
      <c r="CZ122" s="1056"/>
      <c r="DA122" s="1056"/>
      <c r="DB122" s="1056"/>
      <c r="DC122" s="1056"/>
      <c r="DD122" s="1056"/>
      <c r="DE122" s="1056"/>
      <c r="DF122" s="1057"/>
      <c r="DG122" s="961" t="s">
        <v>482</v>
      </c>
      <c r="DH122" s="962"/>
      <c r="DI122" s="962"/>
      <c r="DJ122" s="962"/>
      <c r="DK122" s="962"/>
      <c r="DL122" s="962" t="s">
        <v>483</v>
      </c>
      <c r="DM122" s="962"/>
      <c r="DN122" s="962"/>
      <c r="DO122" s="962"/>
      <c r="DP122" s="962"/>
      <c r="DQ122" s="962" t="s">
        <v>445</v>
      </c>
      <c r="DR122" s="962"/>
      <c r="DS122" s="962"/>
      <c r="DT122" s="962"/>
      <c r="DU122" s="962"/>
      <c r="DV122" s="963" t="s">
        <v>445</v>
      </c>
      <c r="DW122" s="963"/>
      <c r="DX122" s="963"/>
      <c r="DY122" s="963"/>
      <c r="DZ122" s="964"/>
    </row>
    <row r="123" spans="1:130" s="230" customFormat="1" ht="26.25" customHeight="1" x14ac:dyDescent="0.15">
      <c r="A123" s="1094"/>
      <c r="B123" s="985"/>
      <c r="C123" s="958" t="s">
        <v>465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443</v>
      </c>
      <c r="AB123" s="995"/>
      <c r="AC123" s="995"/>
      <c r="AD123" s="995"/>
      <c r="AE123" s="996"/>
      <c r="AF123" s="997" t="s">
        <v>482</v>
      </c>
      <c r="AG123" s="995"/>
      <c r="AH123" s="995"/>
      <c r="AI123" s="995"/>
      <c r="AJ123" s="996"/>
      <c r="AK123" s="997" t="s">
        <v>484</v>
      </c>
      <c r="AL123" s="995"/>
      <c r="AM123" s="995"/>
      <c r="AN123" s="995"/>
      <c r="AO123" s="996"/>
      <c r="AP123" s="998" t="s">
        <v>485</v>
      </c>
      <c r="AQ123" s="999"/>
      <c r="AR123" s="999"/>
      <c r="AS123" s="999"/>
      <c r="AT123" s="1000"/>
      <c r="AU123" s="1033"/>
      <c r="AV123" s="1034"/>
      <c r="AW123" s="1034"/>
      <c r="AX123" s="1034"/>
      <c r="AY123" s="1034"/>
      <c r="AZ123" s="251" t="s">
        <v>192</v>
      </c>
      <c r="BA123" s="251"/>
      <c r="BB123" s="251"/>
      <c r="BC123" s="251"/>
      <c r="BD123" s="251"/>
      <c r="BE123" s="251"/>
      <c r="BF123" s="251"/>
      <c r="BG123" s="251"/>
      <c r="BH123" s="251"/>
      <c r="BI123" s="251"/>
      <c r="BJ123" s="251"/>
      <c r="BK123" s="251"/>
      <c r="BL123" s="251"/>
      <c r="BM123" s="251"/>
      <c r="BN123" s="251"/>
      <c r="BO123" s="1013" t="s">
        <v>486</v>
      </c>
      <c r="BP123" s="1041"/>
      <c r="BQ123" s="1100">
        <v>27439448</v>
      </c>
      <c r="BR123" s="1067"/>
      <c r="BS123" s="1067"/>
      <c r="BT123" s="1067"/>
      <c r="BU123" s="1067"/>
      <c r="BV123" s="1067">
        <v>28311004</v>
      </c>
      <c r="BW123" s="1067"/>
      <c r="BX123" s="1067"/>
      <c r="BY123" s="1067"/>
      <c r="BZ123" s="1067"/>
      <c r="CA123" s="1067">
        <v>27764582</v>
      </c>
      <c r="CB123" s="1067"/>
      <c r="CC123" s="1067"/>
      <c r="CD123" s="1067"/>
      <c r="CE123" s="1067"/>
      <c r="CF123" s="1037"/>
      <c r="CG123" s="1038"/>
      <c r="CH123" s="1038"/>
      <c r="CI123" s="1038"/>
      <c r="CJ123" s="1039"/>
      <c r="CK123" s="1045"/>
      <c r="CL123" s="1046"/>
      <c r="CM123" s="1046"/>
      <c r="CN123" s="1046"/>
      <c r="CO123" s="1047"/>
      <c r="CP123" s="1055" t="s">
        <v>487</v>
      </c>
      <c r="CQ123" s="1056"/>
      <c r="CR123" s="1056"/>
      <c r="CS123" s="1056"/>
      <c r="CT123" s="1056"/>
      <c r="CU123" s="1056"/>
      <c r="CV123" s="1056"/>
      <c r="CW123" s="1056"/>
      <c r="CX123" s="1056"/>
      <c r="CY123" s="1056"/>
      <c r="CZ123" s="1056"/>
      <c r="DA123" s="1056"/>
      <c r="DB123" s="1056"/>
      <c r="DC123" s="1056"/>
      <c r="DD123" s="1056"/>
      <c r="DE123" s="1056"/>
      <c r="DF123" s="1057"/>
      <c r="DG123" s="994" t="s">
        <v>484</v>
      </c>
      <c r="DH123" s="995"/>
      <c r="DI123" s="995"/>
      <c r="DJ123" s="995"/>
      <c r="DK123" s="996"/>
      <c r="DL123" s="997" t="s">
        <v>488</v>
      </c>
      <c r="DM123" s="995"/>
      <c r="DN123" s="995"/>
      <c r="DO123" s="995"/>
      <c r="DP123" s="996"/>
      <c r="DQ123" s="997" t="s">
        <v>483</v>
      </c>
      <c r="DR123" s="995"/>
      <c r="DS123" s="995"/>
      <c r="DT123" s="995"/>
      <c r="DU123" s="996"/>
      <c r="DV123" s="998" t="s">
        <v>489</v>
      </c>
      <c r="DW123" s="999"/>
      <c r="DX123" s="999"/>
      <c r="DY123" s="999"/>
      <c r="DZ123" s="1000"/>
    </row>
    <row r="124" spans="1:130" s="230" customFormat="1" ht="26.25" customHeight="1" thickBot="1" x14ac:dyDescent="0.2">
      <c r="A124" s="1094"/>
      <c r="B124" s="985"/>
      <c r="C124" s="958" t="s">
        <v>468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482</v>
      </c>
      <c r="AB124" s="995"/>
      <c r="AC124" s="995"/>
      <c r="AD124" s="995"/>
      <c r="AE124" s="996"/>
      <c r="AF124" s="997" t="s">
        <v>482</v>
      </c>
      <c r="AG124" s="995"/>
      <c r="AH124" s="995"/>
      <c r="AI124" s="995"/>
      <c r="AJ124" s="996"/>
      <c r="AK124" s="997" t="s">
        <v>490</v>
      </c>
      <c r="AL124" s="995"/>
      <c r="AM124" s="995"/>
      <c r="AN124" s="995"/>
      <c r="AO124" s="996"/>
      <c r="AP124" s="998" t="s">
        <v>491</v>
      </c>
      <c r="AQ124" s="999"/>
      <c r="AR124" s="999"/>
      <c r="AS124" s="999"/>
      <c r="AT124" s="1000"/>
      <c r="AU124" s="1096" t="s">
        <v>492</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t="s">
        <v>490</v>
      </c>
      <c r="BR124" s="1063"/>
      <c r="BS124" s="1063"/>
      <c r="BT124" s="1063"/>
      <c r="BU124" s="1063"/>
      <c r="BV124" s="1063" t="s">
        <v>491</v>
      </c>
      <c r="BW124" s="1063"/>
      <c r="BX124" s="1063"/>
      <c r="BY124" s="1063"/>
      <c r="BZ124" s="1063"/>
      <c r="CA124" s="1063" t="s">
        <v>485</v>
      </c>
      <c r="CB124" s="1063"/>
      <c r="CC124" s="1063"/>
      <c r="CD124" s="1063"/>
      <c r="CE124" s="1063"/>
      <c r="CF124" s="1064"/>
      <c r="CG124" s="1065"/>
      <c r="CH124" s="1065"/>
      <c r="CI124" s="1065"/>
      <c r="CJ124" s="1066"/>
      <c r="CK124" s="1048"/>
      <c r="CL124" s="1048"/>
      <c r="CM124" s="1048"/>
      <c r="CN124" s="1048"/>
      <c r="CO124" s="1049"/>
      <c r="CP124" s="1055" t="s">
        <v>493</v>
      </c>
      <c r="CQ124" s="1056"/>
      <c r="CR124" s="1056"/>
      <c r="CS124" s="1056"/>
      <c r="CT124" s="1056"/>
      <c r="CU124" s="1056"/>
      <c r="CV124" s="1056"/>
      <c r="CW124" s="1056"/>
      <c r="CX124" s="1056"/>
      <c r="CY124" s="1056"/>
      <c r="CZ124" s="1056"/>
      <c r="DA124" s="1056"/>
      <c r="DB124" s="1056"/>
      <c r="DC124" s="1056"/>
      <c r="DD124" s="1056"/>
      <c r="DE124" s="1056"/>
      <c r="DF124" s="1057"/>
      <c r="DG124" s="1040" t="s">
        <v>483</v>
      </c>
      <c r="DH124" s="1022"/>
      <c r="DI124" s="1022"/>
      <c r="DJ124" s="1022"/>
      <c r="DK124" s="1023"/>
      <c r="DL124" s="1021" t="s">
        <v>483</v>
      </c>
      <c r="DM124" s="1022"/>
      <c r="DN124" s="1022"/>
      <c r="DO124" s="1022"/>
      <c r="DP124" s="1023"/>
      <c r="DQ124" s="1021" t="s">
        <v>494</v>
      </c>
      <c r="DR124" s="1022"/>
      <c r="DS124" s="1022"/>
      <c r="DT124" s="1022"/>
      <c r="DU124" s="1023"/>
      <c r="DV124" s="1024" t="s">
        <v>485</v>
      </c>
      <c r="DW124" s="1025"/>
      <c r="DX124" s="1025"/>
      <c r="DY124" s="1025"/>
      <c r="DZ124" s="1026"/>
    </row>
    <row r="125" spans="1:130" s="230" customFormat="1" ht="26.25" customHeight="1" x14ac:dyDescent="0.15">
      <c r="A125" s="1094"/>
      <c r="B125" s="985"/>
      <c r="C125" s="958" t="s">
        <v>470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489</v>
      </c>
      <c r="AB125" s="995"/>
      <c r="AC125" s="995"/>
      <c r="AD125" s="995"/>
      <c r="AE125" s="996"/>
      <c r="AF125" s="997" t="s">
        <v>445</v>
      </c>
      <c r="AG125" s="995"/>
      <c r="AH125" s="995"/>
      <c r="AI125" s="995"/>
      <c r="AJ125" s="996"/>
      <c r="AK125" s="997" t="s">
        <v>488</v>
      </c>
      <c r="AL125" s="995"/>
      <c r="AM125" s="995"/>
      <c r="AN125" s="995"/>
      <c r="AO125" s="996"/>
      <c r="AP125" s="998" t="s">
        <v>488</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495</v>
      </c>
      <c r="CL125" s="1043"/>
      <c r="CM125" s="1043"/>
      <c r="CN125" s="1043"/>
      <c r="CO125" s="1044"/>
      <c r="CP125" s="965" t="s">
        <v>496</v>
      </c>
      <c r="CQ125" s="933"/>
      <c r="CR125" s="933"/>
      <c r="CS125" s="933"/>
      <c r="CT125" s="933"/>
      <c r="CU125" s="933"/>
      <c r="CV125" s="933"/>
      <c r="CW125" s="933"/>
      <c r="CX125" s="933"/>
      <c r="CY125" s="933"/>
      <c r="CZ125" s="933"/>
      <c r="DA125" s="933"/>
      <c r="DB125" s="933"/>
      <c r="DC125" s="933"/>
      <c r="DD125" s="933"/>
      <c r="DE125" s="933"/>
      <c r="DF125" s="934"/>
      <c r="DG125" s="966" t="s">
        <v>445</v>
      </c>
      <c r="DH125" s="967"/>
      <c r="DI125" s="967"/>
      <c r="DJ125" s="967"/>
      <c r="DK125" s="967"/>
      <c r="DL125" s="967" t="s">
        <v>483</v>
      </c>
      <c r="DM125" s="967"/>
      <c r="DN125" s="967"/>
      <c r="DO125" s="967"/>
      <c r="DP125" s="967"/>
      <c r="DQ125" s="967" t="s">
        <v>482</v>
      </c>
      <c r="DR125" s="967"/>
      <c r="DS125" s="967"/>
      <c r="DT125" s="967"/>
      <c r="DU125" s="967"/>
      <c r="DV125" s="968" t="s">
        <v>497</v>
      </c>
      <c r="DW125" s="968"/>
      <c r="DX125" s="968"/>
      <c r="DY125" s="968"/>
      <c r="DZ125" s="969"/>
    </row>
    <row r="126" spans="1:130" s="230" customFormat="1" ht="26.25" customHeight="1" thickBot="1" x14ac:dyDescent="0.2">
      <c r="A126" s="1094"/>
      <c r="B126" s="985"/>
      <c r="C126" s="958" t="s">
        <v>472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497</v>
      </c>
      <c r="AB126" s="995"/>
      <c r="AC126" s="995"/>
      <c r="AD126" s="995"/>
      <c r="AE126" s="996"/>
      <c r="AF126" s="997" t="s">
        <v>445</v>
      </c>
      <c r="AG126" s="995"/>
      <c r="AH126" s="995"/>
      <c r="AI126" s="995"/>
      <c r="AJ126" s="996"/>
      <c r="AK126" s="997" t="s">
        <v>482</v>
      </c>
      <c r="AL126" s="995"/>
      <c r="AM126" s="995"/>
      <c r="AN126" s="995"/>
      <c r="AO126" s="996"/>
      <c r="AP126" s="998" t="s">
        <v>485</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498</v>
      </c>
      <c r="CQ126" s="959"/>
      <c r="CR126" s="959"/>
      <c r="CS126" s="959"/>
      <c r="CT126" s="959"/>
      <c r="CU126" s="959"/>
      <c r="CV126" s="959"/>
      <c r="CW126" s="959"/>
      <c r="CX126" s="959"/>
      <c r="CY126" s="959"/>
      <c r="CZ126" s="959"/>
      <c r="DA126" s="959"/>
      <c r="DB126" s="959"/>
      <c r="DC126" s="959"/>
      <c r="DD126" s="959"/>
      <c r="DE126" s="959"/>
      <c r="DF126" s="960"/>
      <c r="DG126" s="961" t="s">
        <v>485</v>
      </c>
      <c r="DH126" s="962"/>
      <c r="DI126" s="962"/>
      <c r="DJ126" s="962"/>
      <c r="DK126" s="962"/>
      <c r="DL126" s="962" t="s">
        <v>482</v>
      </c>
      <c r="DM126" s="962"/>
      <c r="DN126" s="962"/>
      <c r="DO126" s="962"/>
      <c r="DP126" s="962"/>
      <c r="DQ126" s="962" t="s">
        <v>494</v>
      </c>
      <c r="DR126" s="962"/>
      <c r="DS126" s="962"/>
      <c r="DT126" s="962"/>
      <c r="DU126" s="962"/>
      <c r="DV126" s="963" t="s">
        <v>485</v>
      </c>
      <c r="DW126" s="963"/>
      <c r="DX126" s="963"/>
      <c r="DY126" s="963"/>
      <c r="DZ126" s="964"/>
    </row>
    <row r="127" spans="1:130" s="230" customFormat="1" ht="26.25" customHeight="1" x14ac:dyDescent="0.15">
      <c r="A127" s="1095"/>
      <c r="B127" s="987"/>
      <c r="C127" s="1009" t="s">
        <v>499</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2975</v>
      </c>
      <c r="AB127" s="995"/>
      <c r="AC127" s="995"/>
      <c r="AD127" s="995"/>
      <c r="AE127" s="996"/>
      <c r="AF127" s="997">
        <v>339</v>
      </c>
      <c r="AG127" s="995"/>
      <c r="AH127" s="995"/>
      <c r="AI127" s="995"/>
      <c r="AJ127" s="996"/>
      <c r="AK127" s="997">
        <v>193</v>
      </c>
      <c r="AL127" s="995"/>
      <c r="AM127" s="995"/>
      <c r="AN127" s="995"/>
      <c r="AO127" s="996"/>
      <c r="AP127" s="998">
        <v>0</v>
      </c>
      <c r="AQ127" s="999"/>
      <c r="AR127" s="999"/>
      <c r="AS127" s="999"/>
      <c r="AT127" s="1000"/>
      <c r="AU127" s="232"/>
      <c r="AV127" s="232"/>
      <c r="AW127" s="232"/>
      <c r="AX127" s="1068" t="s">
        <v>500</v>
      </c>
      <c r="AY127" s="1069"/>
      <c r="AZ127" s="1069"/>
      <c r="BA127" s="1069"/>
      <c r="BB127" s="1069"/>
      <c r="BC127" s="1069"/>
      <c r="BD127" s="1069"/>
      <c r="BE127" s="1070"/>
      <c r="BF127" s="1071" t="s">
        <v>501</v>
      </c>
      <c r="BG127" s="1069"/>
      <c r="BH127" s="1069"/>
      <c r="BI127" s="1069"/>
      <c r="BJ127" s="1069"/>
      <c r="BK127" s="1069"/>
      <c r="BL127" s="1070"/>
      <c r="BM127" s="1071" t="s">
        <v>502</v>
      </c>
      <c r="BN127" s="1069"/>
      <c r="BO127" s="1069"/>
      <c r="BP127" s="1069"/>
      <c r="BQ127" s="1069"/>
      <c r="BR127" s="1069"/>
      <c r="BS127" s="1070"/>
      <c r="BT127" s="1071" t="s">
        <v>503</v>
      </c>
      <c r="BU127" s="1069"/>
      <c r="BV127" s="1069"/>
      <c r="BW127" s="1069"/>
      <c r="BX127" s="1069"/>
      <c r="BY127" s="1069"/>
      <c r="BZ127" s="1092"/>
      <c r="CA127" s="232"/>
      <c r="CB127" s="232"/>
      <c r="CC127" s="232"/>
      <c r="CD127" s="255"/>
      <c r="CE127" s="255"/>
      <c r="CF127" s="255"/>
      <c r="CG127" s="232"/>
      <c r="CH127" s="232"/>
      <c r="CI127" s="232"/>
      <c r="CJ127" s="254"/>
      <c r="CK127" s="1059"/>
      <c r="CL127" s="1046"/>
      <c r="CM127" s="1046"/>
      <c r="CN127" s="1046"/>
      <c r="CO127" s="1047"/>
      <c r="CP127" s="958" t="s">
        <v>504</v>
      </c>
      <c r="CQ127" s="959"/>
      <c r="CR127" s="959"/>
      <c r="CS127" s="959"/>
      <c r="CT127" s="959"/>
      <c r="CU127" s="959"/>
      <c r="CV127" s="959"/>
      <c r="CW127" s="959"/>
      <c r="CX127" s="959"/>
      <c r="CY127" s="959"/>
      <c r="CZ127" s="959"/>
      <c r="DA127" s="959"/>
      <c r="DB127" s="959"/>
      <c r="DC127" s="959"/>
      <c r="DD127" s="959"/>
      <c r="DE127" s="959"/>
      <c r="DF127" s="960"/>
      <c r="DG127" s="961" t="s">
        <v>497</v>
      </c>
      <c r="DH127" s="962"/>
      <c r="DI127" s="962"/>
      <c r="DJ127" s="962"/>
      <c r="DK127" s="962"/>
      <c r="DL127" s="962" t="s">
        <v>482</v>
      </c>
      <c r="DM127" s="962"/>
      <c r="DN127" s="962"/>
      <c r="DO127" s="962"/>
      <c r="DP127" s="962"/>
      <c r="DQ127" s="962" t="s">
        <v>482</v>
      </c>
      <c r="DR127" s="962"/>
      <c r="DS127" s="962"/>
      <c r="DT127" s="962"/>
      <c r="DU127" s="962"/>
      <c r="DV127" s="963" t="s">
        <v>482</v>
      </c>
      <c r="DW127" s="963"/>
      <c r="DX127" s="963"/>
      <c r="DY127" s="963"/>
      <c r="DZ127" s="964"/>
    </row>
    <row r="128" spans="1:130" s="230" customFormat="1" ht="26.25" customHeight="1" thickBot="1" x14ac:dyDescent="0.2">
      <c r="A128" s="1078" t="s">
        <v>505</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506</v>
      </c>
      <c r="X128" s="1080"/>
      <c r="Y128" s="1080"/>
      <c r="Z128" s="1081"/>
      <c r="AA128" s="1082">
        <v>238042</v>
      </c>
      <c r="AB128" s="1083"/>
      <c r="AC128" s="1083"/>
      <c r="AD128" s="1083"/>
      <c r="AE128" s="1084"/>
      <c r="AF128" s="1085">
        <v>235733</v>
      </c>
      <c r="AG128" s="1083"/>
      <c r="AH128" s="1083"/>
      <c r="AI128" s="1083"/>
      <c r="AJ128" s="1084"/>
      <c r="AK128" s="1085">
        <v>299300</v>
      </c>
      <c r="AL128" s="1083"/>
      <c r="AM128" s="1083"/>
      <c r="AN128" s="1083"/>
      <c r="AO128" s="1084"/>
      <c r="AP128" s="1086"/>
      <c r="AQ128" s="1087"/>
      <c r="AR128" s="1087"/>
      <c r="AS128" s="1087"/>
      <c r="AT128" s="1088"/>
      <c r="AU128" s="232"/>
      <c r="AV128" s="232"/>
      <c r="AW128" s="232"/>
      <c r="AX128" s="932" t="s">
        <v>507</v>
      </c>
      <c r="AY128" s="933"/>
      <c r="AZ128" s="933"/>
      <c r="BA128" s="933"/>
      <c r="BB128" s="933"/>
      <c r="BC128" s="933"/>
      <c r="BD128" s="933"/>
      <c r="BE128" s="934"/>
      <c r="BF128" s="1089" t="s">
        <v>445</v>
      </c>
      <c r="BG128" s="1090"/>
      <c r="BH128" s="1090"/>
      <c r="BI128" s="1090"/>
      <c r="BJ128" s="1090"/>
      <c r="BK128" s="1090"/>
      <c r="BL128" s="1091"/>
      <c r="BM128" s="1089">
        <v>13.05</v>
      </c>
      <c r="BN128" s="1090"/>
      <c r="BO128" s="1090"/>
      <c r="BP128" s="1090"/>
      <c r="BQ128" s="1090"/>
      <c r="BR128" s="1090"/>
      <c r="BS128" s="1091"/>
      <c r="BT128" s="1089">
        <v>20</v>
      </c>
      <c r="BU128" s="1090"/>
      <c r="BV128" s="1090"/>
      <c r="BW128" s="1090"/>
      <c r="BX128" s="1090"/>
      <c r="BY128" s="1090"/>
      <c r="BZ128" s="1112"/>
      <c r="CA128" s="255"/>
      <c r="CB128" s="255"/>
      <c r="CC128" s="255"/>
      <c r="CD128" s="255"/>
      <c r="CE128" s="255"/>
      <c r="CF128" s="255"/>
      <c r="CG128" s="232"/>
      <c r="CH128" s="232"/>
      <c r="CI128" s="232"/>
      <c r="CJ128" s="254"/>
      <c r="CK128" s="1060"/>
      <c r="CL128" s="1061"/>
      <c r="CM128" s="1061"/>
      <c r="CN128" s="1061"/>
      <c r="CO128" s="1062"/>
      <c r="CP128" s="1072" t="s">
        <v>508</v>
      </c>
      <c r="CQ128" s="762"/>
      <c r="CR128" s="762"/>
      <c r="CS128" s="762"/>
      <c r="CT128" s="762"/>
      <c r="CU128" s="762"/>
      <c r="CV128" s="762"/>
      <c r="CW128" s="762"/>
      <c r="CX128" s="762"/>
      <c r="CY128" s="762"/>
      <c r="CZ128" s="762"/>
      <c r="DA128" s="762"/>
      <c r="DB128" s="762"/>
      <c r="DC128" s="762"/>
      <c r="DD128" s="762"/>
      <c r="DE128" s="762"/>
      <c r="DF128" s="1073"/>
      <c r="DG128" s="1074" t="s">
        <v>490</v>
      </c>
      <c r="DH128" s="1075"/>
      <c r="DI128" s="1075"/>
      <c r="DJ128" s="1075"/>
      <c r="DK128" s="1075"/>
      <c r="DL128" s="1075" t="s">
        <v>488</v>
      </c>
      <c r="DM128" s="1075"/>
      <c r="DN128" s="1075"/>
      <c r="DO128" s="1075"/>
      <c r="DP128" s="1075"/>
      <c r="DQ128" s="1075" t="s">
        <v>509</v>
      </c>
      <c r="DR128" s="1075"/>
      <c r="DS128" s="1075"/>
      <c r="DT128" s="1075"/>
      <c r="DU128" s="1075"/>
      <c r="DV128" s="1076" t="s">
        <v>494</v>
      </c>
      <c r="DW128" s="1076"/>
      <c r="DX128" s="1076"/>
      <c r="DY128" s="1076"/>
      <c r="DZ128" s="1077"/>
    </row>
    <row r="129" spans="1:131" s="230" customFormat="1" ht="26.25" customHeight="1" x14ac:dyDescent="0.15">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510</v>
      </c>
      <c r="X129" s="1107"/>
      <c r="Y129" s="1107"/>
      <c r="Z129" s="1108"/>
      <c r="AA129" s="994">
        <v>11335554</v>
      </c>
      <c r="AB129" s="995"/>
      <c r="AC129" s="995"/>
      <c r="AD129" s="995"/>
      <c r="AE129" s="996"/>
      <c r="AF129" s="997">
        <v>11935990</v>
      </c>
      <c r="AG129" s="995"/>
      <c r="AH129" s="995"/>
      <c r="AI129" s="995"/>
      <c r="AJ129" s="996"/>
      <c r="AK129" s="997">
        <v>12007257</v>
      </c>
      <c r="AL129" s="995"/>
      <c r="AM129" s="995"/>
      <c r="AN129" s="995"/>
      <c r="AO129" s="996"/>
      <c r="AP129" s="1109"/>
      <c r="AQ129" s="1110"/>
      <c r="AR129" s="1110"/>
      <c r="AS129" s="1110"/>
      <c r="AT129" s="1111"/>
      <c r="AU129" s="233"/>
      <c r="AV129" s="233"/>
      <c r="AW129" s="233"/>
      <c r="AX129" s="1101" t="s">
        <v>511</v>
      </c>
      <c r="AY129" s="959"/>
      <c r="AZ129" s="959"/>
      <c r="BA129" s="959"/>
      <c r="BB129" s="959"/>
      <c r="BC129" s="959"/>
      <c r="BD129" s="959"/>
      <c r="BE129" s="960"/>
      <c r="BF129" s="1102" t="s">
        <v>488</v>
      </c>
      <c r="BG129" s="1103"/>
      <c r="BH129" s="1103"/>
      <c r="BI129" s="1103"/>
      <c r="BJ129" s="1103"/>
      <c r="BK129" s="1103"/>
      <c r="BL129" s="1104"/>
      <c r="BM129" s="1102">
        <v>18.05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512</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513</v>
      </c>
      <c r="X130" s="1107"/>
      <c r="Y130" s="1107"/>
      <c r="Z130" s="1108"/>
      <c r="AA130" s="994">
        <v>1364089</v>
      </c>
      <c r="AB130" s="995"/>
      <c r="AC130" s="995"/>
      <c r="AD130" s="995"/>
      <c r="AE130" s="996"/>
      <c r="AF130" s="997">
        <v>1485581</v>
      </c>
      <c r="AG130" s="995"/>
      <c r="AH130" s="995"/>
      <c r="AI130" s="995"/>
      <c r="AJ130" s="996"/>
      <c r="AK130" s="997">
        <v>1799536</v>
      </c>
      <c r="AL130" s="995"/>
      <c r="AM130" s="995"/>
      <c r="AN130" s="995"/>
      <c r="AO130" s="996"/>
      <c r="AP130" s="1109"/>
      <c r="AQ130" s="1110"/>
      <c r="AR130" s="1110"/>
      <c r="AS130" s="1110"/>
      <c r="AT130" s="1111"/>
      <c r="AU130" s="233"/>
      <c r="AV130" s="233"/>
      <c r="AW130" s="233"/>
      <c r="AX130" s="1101" t="s">
        <v>514</v>
      </c>
      <c r="AY130" s="959"/>
      <c r="AZ130" s="959"/>
      <c r="BA130" s="959"/>
      <c r="BB130" s="959"/>
      <c r="BC130" s="959"/>
      <c r="BD130" s="959"/>
      <c r="BE130" s="960"/>
      <c r="BF130" s="1137">
        <v>4.5</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515</v>
      </c>
      <c r="X131" s="1144"/>
      <c r="Y131" s="1144"/>
      <c r="Z131" s="1145"/>
      <c r="AA131" s="1040">
        <v>9971465</v>
      </c>
      <c r="AB131" s="1022"/>
      <c r="AC131" s="1022"/>
      <c r="AD131" s="1022"/>
      <c r="AE131" s="1023"/>
      <c r="AF131" s="1021">
        <v>10450409</v>
      </c>
      <c r="AG131" s="1022"/>
      <c r="AH131" s="1022"/>
      <c r="AI131" s="1022"/>
      <c r="AJ131" s="1023"/>
      <c r="AK131" s="1021">
        <v>10207721</v>
      </c>
      <c r="AL131" s="1022"/>
      <c r="AM131" s="1022"/>
      <c r="AN131" s="1022"/>
      <c r="AO131" s="1023"/>
      <c r="AP131" s="1146"/>
      <c r="AQ131" s="1147"/>
      <c r="AR131" s="1147"/>
      <c r="AS131" s="1147"/>
      <c r="AT131" s="1148"/>
      <c r="AU131" s="233"/>
      <c r="AV131" s="233"/>
      <c r="AW131" s="233"/>
      <c r="AX131" s="1119" t="s">
        <v>516</v>
      </c>
      <c r="AY131" s="762"/>
      <c r="AZ131" s="762"/>
      <c r="BA131" s="762"/>
      <c r="BB131" s="762"/>
      <c r="BC131" s="762"/>
      <c r="BD131" s="762"/>
      <c r="BE131" s="1073"/>
      <c r="BF131" s="1120" t="s">
        <v>509</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517</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518</v>
      </c>
      <c r="W132" s="1130"/>
      <c r="X132" s="1130"/>
      <c r="Y132" s="1130"/>
      <c r="Z132" s="1131"/>
      <c r="AA132" s="1132">
        <v>2.9581109699999999</v>
      </c>
      <c r="AB132" s="1133"/>
      <c r="AC132" s="1133"/>
      <c r="AD132" s="1133"/>
      <c r="AE132" s="1134"/>
      <c r="AF132" s="1135">
        <v>4.5071441700000001</v>
      </c>
      <c r="AG132" s="1133"/>
      <c r="AH132" s="1133"/>
      <c r="AI132" s="1133"/>
      <c r="AJ132" s="1134"/>
      <c r="AK132" s="1135">
        <v>6.1410965290000004</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519</v>
      </c>
      <c r="W133" s="1113"/>
      <c r="X133" s="1113"/>
      <c r="Y133" s="1113"/>
      <c r="Z133" s="1114"/>
      <c r="AA133" s="1115">
        <v>3.1</v>
      </c>
      <c r="AB133" s="1116"/>
      <c r="AC133" s="1116"/>
      <c r="AD133" s="1116"/>
      <c r="AE133" s="1117"/>
      <c r="AF133" s="1115">
        <v>3.3</v>
      </c>
      <c r="AG133" s="1116"/>
      <c r="AH133" s="1116"/>
      <c r="AI133" s="1116"/>
      <c r="AJ133" s="1117"/>
      <c r="AK133" s="1115">
        <v>4.5</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TmudLAIkf9FCkbhmyF8tTOIsv29lwxr/HlsikeHiqzaSi5MfS1MGaEdxqOiQ0l+PloYoQvn1uoCuPls7uQFh2w==" saltValue="2PcVXxe7edaOYScAAvQEZ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520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9Kptp6L7/d0jaMbC5jO47jt3umBvEwjsFtAflvtL7AAe6XQi7l++pz67UkrE03tcabmzQ1GbyVO640TQmWfIog==" saltValue="heWHE1fYGHIhxUsULLdD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Kq5aRwUOWXexMhlPeud6FDspPxbjRQ5pDjrsPLF+G03a/4QJxQ2C0BCx3+aJ0d1AzRZlmsGr5BrkVZbgsQdAg==" saltValue="FIeyAzAdzT4SpYbLb0LM2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521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523</v>
      </c>
      <c r="AP7" s="272"/>
      <c r="AQ7" s="273" t="s">
        <v>524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525</v>
      </c>
      <c r="AQ8" s="279" t="s">
        <v>526</v>
      </c>
      <c r="AR8" s="280" t="s">
        <v>527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528</v>
      </c>
      <c r="AL9" s="1153"/>
      <c r="AM9" s="1153"/>
      <c r="AN9" s="1154"/>
      <c r="AO9" s="281">
        <v>3066826</v>
      </c>
      <c r="AP9" s="281">
        <v>71042</v>
      </c>
      <c r="AQ9" s="282">
        <v>105319</v>
      </c>
      <c r="AR9" s="283">
        <v>-32.5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529</v>
      </c>
      <c r="AL10" s="1153"/>
      <c r="AM10" s="1153"/>
      <c r="AN10" s="1154"/>
      <c r="AO10" s="284">
        <v>441119</v>
      </c>
      <c r="AP10" s="284">
        <v>10218</v>
      </c>
      <c r="AQ10" s="285">
        <v>9860</v>
      </c>
      <c r="AR10" s="286">
        <v>3.6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530</v>
      </c>
      <c r="AL11" s="1153"/>
      <c r="AM11" s="1153"/>
      <c r="AN11" s="1154"/>
      <c r="AO11" s="284" t="s">
        <v>531</v>
      </c>
      <c r="AP11" s="284" t="s">
        <v>531</v>
      </c>
      <c r="AQ11" s="285">
        <v>1656</v>
      </c>
      <c r="AR11" s="286" t="s">
        <v>531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532</v>
      </c>
      <c r="AL12" s="1153"/>
      <c r="AM12" s="1153"/>
      <c r="AN12" s="1154"/>
      <c r="AO12" s="284" t="s">
        <v>531</v>
      </c>
      <c r="AP12" s="284" t="s">
        <v>531</v>
      </c>
      <c r="AQ12" s="285">
        <v>3</v>
      </c>
      <c r="AR12" s="286" t="s">
        <v>531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533</v>
      </c>
      <c r="AL13" s="1153"/>
      <c r="AM13" s="1153"/>
      <c r="AN13" s="1154"/>
      <c r="AO13" s="284">
        <v>196625</v>
      </c>
      <c r="AP13" s="284">
        <v>4555</v>
      </c>
      <c r="AQ13" s="285">
        <v>4056</v>
      </c>
      <c r="AR13" s="286">
        <v>12.3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534</v>
      </c>
      <c r="AL14" s="1153"/>
      <c r="AM14" s="1153"/>
      <c r="AN14" s="1154"/>
      <c r="AO14" s="284">
        <v>50715</v>
      </c>
      <c r="AP14" s="284">
        <v>1175</v>
      </c>
      <c r="AQ14" s="285">
        <v>2339</v>
      </c>
      <c r="AR14" s="286">
        <v>-49.8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535</v>
      </c>
      <c r="AL15" s="1156"/>
      <c r="AM15" s="1156"/>
      <c r="AN15" s="1157"/>
      <c r="AO15" s="284">
        <v>-224498</v>
      </c>
      <c r="AP15" s="284">
        <v>-5200</v>
      </c>
      <c r="AQ15" s="285">
        <v>-7717</v>
      </c>
      <c r="AR15" s="286">
        <v>-32.6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192</v>
      </c>
      <c r="AL16" s="1156"/>
      <c r="AM16" s="1156"/>
      <c r="AN16" s="1157"/>
      <c r="AO16" s="284">
        <v>3530787</v>
      </c>
      <c r="AP16" s="284">
        <v>81790</v>
      </c>
      <c r="AQ16" s="285">
        <v>115515</v>
      </c>
      <c r="AR16" s="286">
        <v>-29.2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537</v>
      </c>
      <c r="AP20" s="293" t="s">
        <v>538</v>
      </c>
      <c r="AQ20" s="294" t="s">
        <v>539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540</v>
      </c>
      <c r="AL21" s="1159"/>
      <c r="AM21" s="1159"/>
      <c r="AN21" s="1160"/>
      <c r="AO21" s="297">
        <v>7.23</v>
      </c>
      <c r="AP21" s="298">
        <v>10.69</v>
      </c>
      <c r="AQ21" s="299">
        <v>-3.46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541</v>
      </c>
      <c r="AL22" s="1159"/>
      <c r="AM22" s="1159"/>
      <c r="AN22" s="1160"/>
      <c r="AO22" s="302">
        <v>97.2</v>
      </c>
      <c r="AP22" s="303">
        <v>97.4</v>
      </c>
      <c r="AQ22" s="304">
        <v>-0.2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542</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543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523</v>
      </c>
      <c r="AP30" s="272"/>
      <c r="AQ30" s="273" t="s">
        <v>524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525</v>
      </c>
      <c r="AQ31" s="279" t="s">
        <v>526</v>
      </c>
      <c r="AR31" s="280" t="s">
        <v>527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545</v>
      </c>
      <c r="AL32" s="1167"/>
      <c r="AM32" s="1167"/>
      <c r="AN32" s="1168"/>
      <c r="AO32" s="312">
        <v>2528607</v>
      </c>
      <c r="AP32" s="312">
        <v>58575</v>
      </c>
      <c r="AQ32" s="313">
        <v>74824</v>
      </c>
      <c r="AR32" s="314">
        <v>-21.7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546</v>
      </c>
      <c r="AL33" s="1167"/>
      <c r="AM33" s="1167"/>
      <c r="AN33" s="1168"/>
      <c r="AO33" s="312" t="s">
        <v>531</v>
      </c>
      <c r="AP33" s="312" t="s">
        <v>531</v>
      </c>
      <c r="AQ33" s="313" t="s">
        <v>531</v>
      </c>
      <c r="AR33" s="314" t="s">
        <v>531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547</v>
      </c>
      <c r="AL34" s="1167"/>
      <c r="AM34" s="1167"/>
      <c r="AN34" s="1168"/>
      <c r="AO34" s="312" t="s">
        <v>531</v>
      </c>
      <c r="AP34" s="312" t="s">
        <v>531</v>
      </c>
      <c r="AQ34" s="313">
        <v>1</v>
      </c>
      <c r="AR34" s="314" t="s">
        <v>531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548</v>
      </c>
      <c r="AL35" s="1167"/>
      <c r="AM35" s="1167"/>
      <c r="AN35" s="1168"/>
      <c r="AO35" s="312">
        <v>94240</v>
      </c>
      <c r="AP35" s="312">
        <v>2183</v>
      </c>
      <c r="AQ35" s="313">
        <v>17427</v>
      </c>
      <c r="AR35" s="314">
        <v>-87.5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549</v>
      </c>
      <c r="AL36" s="1167"/>
      <c r="AM36" s="1167"/>
      <c r="AN36" s="1168"/>
      <c r="AO36" s="312">
        <v>102661</v>
      </c>
      <c r="AP36" s="312">
        <v>2378</v>
      </c>
      <c r="AQ36" s="313">
        <v>2447</v>
      </c>
      <c r="AR36" s="314">
        <v>-2.8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550</v>
      </c>
      <c r="AL37" s="1167"/>
      <c r="AM37" s="1167"/>
      <c r="AN37" s="1168"/>
      <c r="AO37" s="312">
        <v>193</v>
      </c>
      <c r="AP37" s="312">
        <v>4</v>
      </c>
      <c r="AQ37" s="313">
        <v>591</v>
      </c>
      <c r="AR37" s="314">
        <v>-99.3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551</v>
      </c>
      <c r="AL38" s="1170"/>
      <c r="AM38" s="1170"/>
      <c r="AN38" s="1171"/>
      <c r="AO38" s="315">
        <v>1</v>
      </c>
      <c r="AP38" s="315">
        <v>0</v>
      </c>
      <c r="AQ38" s="316">
        <v>2</v>
      </c>
      <c r="AR38" s="304">
        <v>-100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552</v>
      </c>
      <c r="AL39" s="1170"/>
      <c r="AM39" s="1170"/>
      <c r="AN39" s="1171"/>
      <c r="AO39" s="312">
        <v>-299300</v>
      </c>
      <c r="AP39" s="312">
        <v>-6933</v>
      </c>
      <c r="AQ39" s="313">
        <v>-3618</v>
      </c>
      <c r="AR39" s="314">
        <v>91.6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553</v>
      </c>
      <c r="AL40" s="1167"/>
      <c r="AM40" s="1167"/>
      <c r="AN40" s="1168"/>
      <c r="AO40" s="312">
        <v>-1799536</v>
      </c>
      <c r="AP40" s="312">
        <v>-41686</v>
      </c>
      <c r="AQ40" s="313">
        <v>-63812</v>
      </c>
      <c r="AR40" s="314">
        <v>-34.700000000000003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304</v>
      </c>
      <c r="AL41" s="1173"/>
      <c r="AM41" s="1173"/>
      <c r="AN41" s="1174"/>
      <c r="AO41" s="312">
        <v>626866</v>
      </c>
      <c r="AP41" s="312">
        <v>14521</v>
      </c>
      <c r="AQ41" s="313">
        <v>27863</v>
      </c>
      <c r="AR41" s="314">
        <v>-47.9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554</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523</v>
      </c>
      <c r="AN49" s="1163" t="s">
        <v>557</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558</v>
      </c>
      <c r="AO50" s="329" t="s">
        <v>559</v>
      </c>
      <c r="AP50" s="330" t="s">
        <v>560</v>
      </c>
      <c r="AQ50" s="331" t="s">
        <v>561</v>
      </c>
      <c r="AR50" s="332" t="s">
        <v>562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563</v>
      </c>
      <c r="AL51" s="325"/>
      <c r="AM51" s="333">
        <v>2014304</v>
      </c>
      <c r="AN51" s="334">
        <v>44384</v>
      </c>
      <c r="AO51" s="335">
        <v>7.4</v>
      </c>
      <c r="AP51" s="336">
        <v>85173</v>
      </c>
      <c r="AQ51" s="337">
        <v>-4.3</v>
      </c>
      <c r="AR51" s="338">
        <v>11.7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564</v>
      </c>
      <c r="AM52" s="341">
        <v>549435</v>
      </c>
      <c r="AN52" s="342">
        <v>12106</v>
      </c>
      <c r="AO52" s="343">
        <v>-28.1</v>
      </c>
      <c r="AP52" s="344">
        <v>43913</v>
      </c>
      <c r="AQ52" s="345">
        <v>-3.4</v>
      </c>
      <c r="AR52" s="346">
        <v>-24.7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565</v>
      </c>
      <c r="AL53" s="325"/>
      <c r="AM53" s="333">
        <v>1869429</v>
      </c>
      <c r="AN53" s="334">
        <v>41537</v>
      </c>
      <c r="AO53" s="335">
        <v>-6.4</v>
      </c>
      <c r="AP53" s="336">
        <v>94081</v>
      </c>
      <c r="AQ53" s="337">
        <v>10.5</v>
      </c>
      <c r="AR53" s="338">
        <v>-16.899999999999999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564</v>
      </c>
      <c r="AM54" s="341">
        <v>696704</v>
      </c>
      <c r="AN54" s="342">
        <v>15480</v>
      </c>
      <c r="AO54" s="343">
        <v>27.9</v>
      </c>
      <c r="AP54" s="344">
        <v>48949</v>
      </c>
      <c r="AQ54" s="345">
        <v>11.5</v>
      </c>
      <c r="AR54" s="346">
        <v>16.399999999999999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566</v>
      </c>
      <c r="AL55" s="325"/>
      <c r="AM55" s="333">
        <v>2838104</v>
      </c>
      <c r="AN55" s="334">
        <v>63941</v>
      </c>
      <c r="AO55" s="335">
        <v>53.9</v>
      </c>
      <c r="AP55" s="336">
        <v>92632</v>
      </c>
      <c r="AQ55" s="337">
        <v>-1.5</v>
      </c>
      <c r="AR55" s="338">
        <v>55.4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564</v>
      </c>
      <c r="AM56" s="341">
        <v>797217</v>
      </c>
      <c r="AN56" s="342">
        <v>17961</v>
      </c>
      <c r="AO56" s="343">
        <v>16</v>
      </c>
      <c r="AP56" s="344">
        <v>47978</v>
      </c>
      <c r="AQ56" s="345">
        <v>-2</v>
      </c>
      <c r="AR56" s="346">
        <v>18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567</v>
      </c>
      <c r="AL57" s="325"/>
      <c r="AM57" s="333">
        <v>2367460</v>
      </c>
      <c r="AN57" s="334">
        <v>54213</v>
      </c>
      <c r="AO57" s="335">
        <v>-15.2</v>
      </c>
      <c r="AP57" s="336">
        <v>96469</v>
      </c>
      <c r="AQ57" s="337">
        <v>4.0999999999999996</v>
      </c>
      <c r="AR57" s="338">
        <v>-19.3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564</v>
      </c>
      <c r="AM58" s="341">
        <v>785517</v>
      </c>
      <c r="AN58" s="342">
        <v>17988</v>
      </c>
      <c r="AO58" s="343">
        <v>0.2</v>
      </c>
      <c r="AP58" s="344">
        <v>49775</v>
      </c>
      <c r="AQ58" s="345">
        <v>3.7</v>
      </c>
      <c r="AR58" s="346">
        <v>-3.5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568</v>
      </c>
      <c r="AL59" s="325"/>
      <c r="AM59" s="333">
        <v>2939007</v>
      </c>
      <c r="AN59" s="334">
        <v>68081</v>
      </c>
      <c r="AO59" s="335">
        <v>25.6</v>
      </c>
      <c r="AP59" s="336">
        <v>85743</v>
      </c>
      <c r="AQ59" s="337">
        <v>-11.1</v>
      </c>
      <c r="AR59" s="338">
        <v>36.700000000000003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564</v>
      </c>
      <c r="AM60" s="341">
        <v>703195</v>
      </c>
      <c r="AN60" s="342">
        <v>16289</v>
      </c>
      <c r="AO60" s="343">
        <v>-9.4</v>
      </c>
      <c r="AP60" s="344">
        <v>45231</v>
      </c>
      <c r="AQ60" s="345">
        <v>-9.1</v>
      </c>
      <c r="AR60" s="346">
        <v>-0.3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569</v>
      </c>
      <c r="AL61" s="347"/>
      <c r="AM61" s="348">
        <v>2405661</v>
      </c>
      <c r="AN61" s="349">
        <v>54431</v>
      </c>
      <c r="AO61" s="350">
        <v>13.1</v>
      </c>
      <c r="AP61" s="351">
        <v>90820</v>
      </c>
      <c r="AQ61" s="352">
        <v>-0.5</v>
      </c>
      <c r="AR61" s="338">
        <v>13.6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564</v>
      </c>
      <c r="AM62" s="341">
        <v>706414</v>
      </c>
      <c r="AN62" s="342">
        <v>15965</v>
      </c>
      <c r="AO62" s="343">
        <v>1.3</v>
      </c>
      <c r="AP62" s="344">
        <v>47169</v>
      </c>
      <c r="AQ62" s="345">
        <v>0.1</v>
      </c>
      <c r="AR62" s="346">
        <v>1.2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9QyoYqLLBGnjwAIw/frx9cTy5fS/ap4gCthWMrWgXWId57oAnBtY8TDgPbDpMdJIE6+57XHraUjkllaw0j0f1A==" saltValue="kSM9jdaH6N7VephLxW40m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571</v>
      </c>
    </row>
    <row r="121" spans="125:125" ht="13.5" hidden="1" customHeight="1" x14ac:dyDescent="0.15">
      <c r="DU121" s="259"/>
    </row>
  </sheetData>
  <sheetProtection algorithmName="SHA-512" hashValue="7APP+ep770lH1ezzLK51usaFjh3N/wxPB7rqb2ddpd+SS4bOsz0PMfqJXmI6vOX+Y86zjv4K/aB0BOw6VM66nA==" saltValue="cvBZseoSNyyUGJRo/uYb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572</v>
      </c>
    </row>
  </sheetData>
  <sheetProtection algorithmName="SHA-512" hashValue="lDp4McGtPLYzMIfSjPs5KTq1WjhR5T0dTnDgcxTVJW8EHXKuII+vmAVsRgNoEaSKzOwW7u8I/eRP8lihrACz4w==" saltValue="Fcs8+1BmWYnNuESGdBha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573</v>
      </c>
      <c r="G46" s="8" t="s">
        <v>574</v>
      </c>
      <c r="H46" s="8" t="s">
        <v>575</v>
      </c>
      <c r="I46" s="8" t="s">
        <v>576</v>
      </c>
      <c r="J46" s="9" t="s">
        <v>577</v>
      </c>
    </row>
    <row r="47" spans="2:10" ht="57.75" customHeight="1" x14ac:dyDescent="0.15">
      <c r="B47" s="10"/>
      <c r="C47" s="1175" t="s">
        <v>3</v>
      </c>
      <c r="D47" s="1175"/>
      <c r="E47" s="1176"/>
      <c r="F47" s="11">
        <v>5.84</v>
      </c>
      <c r="G47" s="12">
        <v>6.31</v>
      </c>
      <c r="H47" s="12">
        <v>6.29</v>
      </c>
      <c r="I47" s="12">
        <v>7.27</v>
      </c>
      <c r="J47" s="13">
        <v>8.56</v>
      </c>
    </row>
    <row r="48" spans="2:10" ht="57.75" customHeight="1" x14ac:dyDescent="0.15">
      <c r="B48" s="14"/>
      <c r="C48" s="1177" t="s">
        <v>4</v>
      </c>
      <c r="D48" s="1177"/>
      <c r="E48" s="1178"/>
      <c r="F48" s="15">
        <v>2.37</v>
      </c>
      <c r="G48" s="16">
        <v>2.85</v>
      </c>
      <c r="H48" s="16">
        <v>2.66</v>
      </c>
      <c r="I48" s="16">
        <v>3.7</v>
      </c>
      <c r="J48" s="17">
        <v>5.08</v>
      </c>
    </row>
    <row r="49" spans="2:10" ht="57.75" customHeight="1" thickBot="1" x14ac:dyDescent="0.2">
      <c r="B49" s="18"/>
      <c r="C49" s="1179" t="s">
        <v>5</v>
      </c>
      <c r="D49" s="1179"/>
      <c r="E49" s="1180"/>
      <c r="F49" s="19">
        <v>0.36</v>
      </c>
      <c r="G49" s="20">
        <v>0.92</v>
      </c>
      <c r="H49" s="20" t="s">
        <v>578</v>
      </c>
      <c r="I49" s="20">
        <v>2.4700000000000002</v>
      </c>
      <c r="J49" s="21">
        <v>3.39</v>
      </c>
    </row>
    <row r="50" spans="2:10" x14ac:dyDescent="0.15"/>
  </sheetData>
  <sheetProtection algorithmName="SHA-512" hashValue="OwRMUoo8Ufzp+h1gGD6ldvoy70XvnKOQLzKHj3CZvbnJdt/VsBD6NKgK9f+yR2wQI8JDeLPloREaqsedq0SIqA==" saltValue="9vAY0yUXjaNBbMeCfKKK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2024-03-19T05:14:44Z</cp:lastPrinted>
  <dcterms:created xsi:type="dcterms:W3CDTF">2024-03-14T04:33:01Z</dcterms:created>
  <dcterms:modified xsi:type="dcterms:W3CDTF">2024-09-18T10:48:44Z</dcterms:modified>
  <cp:category/>
</cp:coreProperties>
</file>