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E6702343-1DFD-4AFE-A7F4-DA862649E1EE}" xr6:coauthVersionLast="47" xr6:coauthVersionMax="47" xr10:uidLastSave="{00000000-0000-0000-0000-000000000000}"/>
  <bookViews>
    <workbookView xWindow="1275" yWindow="-120" windowWidth="27645" windowHeight="16440" tabRatio="949" xr2:uid="{00000000-000D-0000-FFFF-FFFF00000000}"/>
  </bookViews>
  <sheets>
    <sheet name="総括表" sheetId="10" r:id="rId1"/>
    <sheet name="普通会計の状況" sheetId="11" r:id="rId2"/>
    <sheet name="各会計、関係団体の財政状況及び健全化判断比率" sheetId="12" r:id="rId3"/>
    <sheet name="財政比較分析表" sheetId="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s="1"/>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O39" i="10"/>
  <c r="U39" i="10"/>
  <c r="E39" i="10"/>
  <c r="C39" i="10" s="1"/>
  <c r="DG38" i="10"/>
  <c r="CQ38" i="10"/>
  <c r="BY38" i="10"/>
  <c r="BE38" i="10"/>
  <c r="AO38" i="10"/>
  <c r="U38" i="10"/>
  <c r="E38" i="10"/>
  <c r="C38" i="10"/>
  <c r="DG37" i="10"/>
  <c r="CQ37" i="10"/>
  <c r="BY37" i="10"/>
  <c r="BE37" i="10"/>
  <c r="AO37" i="10"/>
  <c r="W37" i="10"/>
  <c r="E37" i="10"/>
  <c r="C37" i="10"/>
  <c r="DG36" i="10"/>
  <c r="CQ36" i="10"/>
  <c r="BY36" i="10"/>
  <c r="BE36" i="10"/>
  <c r="AO36" i="10"/>
  <c r="W36" i="10"/>
  <c r="E36" i="10"/>
  <c r="C36" i="10"/>
  <c r="DG35" i="10"/>
  <c r="CQ35" i="10"/>
  <c r="BY35" i="10"/>
  <c r="BE35" i="10"/>
  <c r="AO35" i="10"/>
  <c r="W35" i="10"/>
  <c r="E35" i="10"/>
  <c r="C35" i="10"/>
  <c r="DG34" i="10"/>
  <c r="CQ34" i="10"/>
  <c r="BY34" i="10"/>
  <c r="BG34" i="10"/>
  <c r="AO34" i="10"/>
  <c r="W34" i="10"/>
  <c r="U34" i="10" s="1"/>
  <c r="E34" i="10"/>
  <c r="C34" i="10" s="1"/>
  <c r="U35" i="10" l="1"/>
  <c r="U36" i="10" s="1"/>
  <c r="U37" i="10" s="1"/>
  <c r="AM34" i="10" l="1"/>
  <c r="AM35" i="10" s="1"/>
  <c r="AM36" i="10" s="1"/>
  <c r="AM37" i="10" s="1"/>
  <c r="AM38" i="10" s="1"/>
  <c r="AM39" i="10" s="1"/>
  <c r="BE34" i="10" l="1"/>
  <c r="BW34" i="10" l="1"/>
  <c r="BW35" i="10" s="1"/>
  <c r="BW36" i="10" s="1"/>
  <c r="BW37" i="10" s="1"/>
  <c r="BW38" i="10" s="1"/>
  <c r="BW39" i="10" s="1"/>
  <c r="BW40" i="10" s="1"/>
  <c r="BW41" i="10" s="1"/>
  <c r="BW42" i="10" s="1"/>
  <c r="CO34" i="10" s="1"/>
  <c r="CO35" i="10" s="1"/>
  <c r="CO36" i="10" s="1"/>
  <c r="CO37" i="10" s="1"/>
  <c r="CO38" i="10" s="1"/>
</calcChain>
</file>

<file path=xl/sharedStrings.xml><?xml version="1.0" encoding="utf-8"?>
<sst xmlns="http://schemas.openxmlformats.org/spreadsheetml/2006/main" count="1067" uniqueCount="563">
  <si>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</si>
  <si>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</si>
  <si>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</si>
  <si>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</si>
  <si>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</si>
  <si>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</si>
  <si>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</si>
  <si>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</si>
  <si>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</si>
  <si>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</si>
  <si>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</si>
  <si>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</si>
  <si>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</si>
  <si>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</si>
  <si>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</si>
  <si>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</si>
  <si>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</si>
  <si>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</si>
  <si>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</si>
  <si>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</si>
  <si>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</si>
  <si>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</si>
  <si>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</si>
  <si>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</si>
  <si>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</si>
  <si>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</si>
  <si>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</si>
  <si>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</si>
  <si>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減債基金積立不足算定額※2</t>
  </si>
  <si>
    <t>　補助費等</t>
    <rPh sb="1" eb="3">
      <t>ホジョ</t>
    </rPh>
    <rPh sb="3" eb="4">
      <t>ヒ</t>
    </rPh>
    <rPh sb="4" eb="5">
      <t>トウ</t>
    </rPh>
    <phoneticPr fontId="5"/>
  </si>
  <si>
    <t>大村市国民健康保険事業特別会計</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</si>
  <si>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</si>
  <si>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</si>
  <si>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</si>
  <si>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</si>
  <si>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</si>
  <si>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</si>
  <si>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</si>
  <si>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</si>
  <si>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</si>
  <si>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</si>
  <si>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</si>
  <si>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</si>
  <si>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</si>
  <si>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</si>
  <si>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</si>
  <si>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</si>
  <si>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</si>
  <si>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大村市工業用水道事業会計</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</si>
  <si>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</si>
  <si>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</si>
  <si>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</si>
  <si>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</si>
  <si>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</si>
  <si>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</si>
  <si>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</si>
  <si>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</si>
  <si>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</si>
  <si>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</si>
  <si>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</si>
  <si>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</si>
  <si>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</si>
  <si>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</si>
  <si>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</si>
  <si>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</si>
  <si>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</si>
  <si>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</si>
  <si>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</si>
  <si>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</si>
  <si>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</si>
  <si>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</si>
  <si>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</si>
  <si>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</si>
  <si>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</si>
  <si>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</si>
  <si>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</si>
  <si>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</si>
  <si>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</si>
  <si>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</si>
  <si>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</si>
  <si>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</si>
  <si>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</si>
  <si>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</si>
  <si>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</si>
  <si>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</si>
  <si>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</si>
  <si>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</si>
  <si>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</si>
  <si>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</si>
  <si>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</si>
  <si>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</si>
  <si>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</si>
  <si>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4"/>
  </si>
  <si>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</si>
  <si>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</si>
  <si>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</si>
  <si>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</si>
  <si>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</si>
  <si>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</si>
  <si>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</si>
  <si>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</si>
  <si>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</si>
  <si>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</si>
  <si>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</si>
  <si>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</si>
  <si>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</si>
  <si>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</si>
  <si>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</si>
  <si>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</si>
  <si>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7"/>
  </si>
  <si>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</si>
  <si>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</si>
  <si>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</si>
  <si>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</si>
  <si>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</si>
  <si>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</si>
  <si>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算入公債費等</t>
    <rPh sb="0" eb="2">
      <t>サンニュウ</t>
    </rPh>
    <rPh sb="2" eb="6">
      <t>コウサイヒトウ</t>
    </rPh>
    <phoneticPr fontId="37"/>
  </si>
  <si>
    <t>減債基金積立不足算定額</t>
  </si>
  <si>
    <t>実質公債費比率
（(Ａ)－((Ｂ)＋(Ｄ))）／（(Ｃ)－(Ｄ)）×１００</t>
    <rPh sb="0" eb="2">
      <t>ジッシツ</t>
    </rPh>
    <rPh sb="2" eb="4">
      <t>コウサイ</t>
    </rPh>
    <rPh sb="4" eb="5">
      <t>ヒ</t>
    </rPh>
    <rPh sb="5" eb="7">
      <t>ヒリツ</t>
    </rPh>
    <phoneticPr fontId="5"/>
  </si>
  <si>
    <t>宅地造成</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</si>
  <si>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</si>
  <si>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</si>
  <si>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</si>
  <si>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</si>
  <si>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</si>
  <si>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</si>
  <si>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</si>
  <si>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</si>
  <si>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</si>
  <si>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長崎県</t>
  </si>
  <si>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</si>
  <si>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</si>
  <si>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</si>
  <si>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</si>
  <si>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</si>
  <si>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</si>
  <si>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その他特定目的基金</t>
  </si>
  <si>
    <t>令和4年度　財政状況資料集</t>
  </si>
  <si>
    <t>1-4</t>
  </si>
  <si>
    <t>▲ 2.02</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</si>
  <si>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</si>
  <si>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</si>
  <si>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</si>
  <si>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</si>
  <si>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</si>
  <si>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</si>
  <si>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</si>
  <si>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</si>
  <si>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</si>
  <si>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</si>
  <si>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</si>
  <si>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</si>
  <si>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</si>
  <si>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</si>
  <si>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</si>
  <si>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4"/>
  </si>
  <si>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</si>
  <si>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</si>
  <si>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</si>
  <si>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</si>
  <si>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</si>
  <si>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</si>
  <si>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</si>
  <si>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</si>
  <si>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</si>
  <si>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大村市</t>
  </si>
  <si>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</si>
  <si>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</si>
  <si>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</si>
  <si>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</si>
  <si>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</si>
  <si>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</si>
  <si>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</si>
  <si>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</si>
  <si>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</si>
  <si>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</si>
  <si>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</si>
  <si>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</si>
  <si>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</si>
  <si>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</si>
  <si>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</si>
  <si>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</si>
  <si>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</si>
  <si>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</si>
  <si>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</si>
  <si>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</si>
  <si>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</si>
  <si>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</si>
  <si>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</si>
  <si>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</si>
  <si>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※8：職員の状況については、令和4年度地方公務員給与実態調査に基づいている。</t>
  </si>
  <si>
    <t>歳出合計</t>
  </si>
  <si>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5"/>
  </si>
  <si>
    <r>
      <t xml:space="preserve">増減率 </t>
    </r>
    <r>
      <rPr>
        <sz val="9"/>
        <color indexed="8"/>
        <rFont val="ＭＳ ゴシック"/>
        <family val="3"/>
        <charset val="128"/>
      </rPr>
      <t xml:space="preserve"> (％)</t>
    </r>
    <rPh sb="0" eb="2">
      <t>ゾウゲン</t>
    </rPh>
    <rPh sb="2" eb="3">
      <t>リツ</t>
    </rPh>
    <phoneticPr fontId="5"/>
  </si>
  <si>
    <t>2.8</t>
  </si>
  <si>
    <t>積立不足額を考慮して算定した額</t>
    <rPh sb="0" eb="1">
      <t>ツ</t>
    </rPh>
    <rPh sb="1" eb="2">
      <t>タ</t>
    </rPh>
    <rPh sb="2" eb="5">
      <t>フソクガク</t>
    </rPh>
    <rPh sb="6" eb="8">
      <t>コウリョ</t>
    </rPh>
    <rPh sb="10" eb="12">
      <t>サンテイ</t>
    </rPh>
    <rPh sb="14" eb="15">
      <t>ガク</t>
    </rPh>
    <phoneticPr fontId="38"/>
  </si>
  <si>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</si>
  <si>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</si>
  <si>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</si>
  <si>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</si>
  <si>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</si>
  <si>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</si>
  <si>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</si>
  <si>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</si>
  <si>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</si>
  <si>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</si>
  <si>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</si>
  <si>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</si>
  <si>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</si>
  <si>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</si>
  <si>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</si>
  <si>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</si>
  <si>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</si>
  <si>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</si>
  <si>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</si>
  <si>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5"/>
  </si>
  <si>
    <t>参考</t>
    <rPh sb="0" eb="2">
      <t>サンコウ</t>
    </rPh>
    <phoneticPr fontId="5"/>
  </si>
  <si>
    <t>○</t>
  </si>
  <si>
    <t>　　軽自動車税</t>
  </si>
  <si>
    <t>県央地域広域市町村圏組合</t>
    <rPh sb="0" eb="2">
      <t>ケンオウ</t>
    </rPh>
    <rPh sb="2" eb="4">
      <t>チイキ</t>
    </rPh>
    <rPh sb="4" eb="6">
      <t>コウイキ</t>
    </rPh>
    <rPh sb="6" eb="9">
      <t>シチョウソン</t>
    </rPh>
    <rPh sb="9" eb="10">
      <t>ケン</t>
    </rPh>
    <rPh sb="10" eb="12">
      <t>クミアイ</t>
    </rPh>
    <phoneticPr fontId="5"/>
  </si>
  <si>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</si>
  <si>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</si>
  <si>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</si>
  <si>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</si>
  <si>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</si>
  <si>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</si>
  <si>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</si>
  <si>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</si>
  <si>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庁舎建設整備基金</t>
  </si>
  <si>
    <t>増減率  (％)</t>
    <rPh sb="0" eb="2">
      <t>ゾウゲン</t>
    </rPh>
    <rPh sb="2" eb="3">
      <t>リツ</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</si>
  <si>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</si>
  <si>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0.5</t>
  </si>
  <si>
    <t>　　　うち純固定資産税</t>
  </si>
  <si>
    <t>0.3</t>
  </si>
  <si>
    <t>法適用企業</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</si>
  <si>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</si>
  <si>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</si>
  <si>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</si>
  <si>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</si>
  <si>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</si>
  <si>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</si>
  <si>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</si>
  <si>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</si>
  <si>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　-</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</si>
  <si>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</si>
  <si>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</si>
  <si>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</si>
  <si>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</si>
  <si>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</si>
  <si>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</si>
  <si>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</si>
  <si>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</si>
  <si>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</si>
  <si>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</si>
  <si>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</si>
  <si>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</si>
  <si>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</si>
  <si>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</si>
  <si>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</si>
  <si>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</si>
  <si>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</si>
  <si>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</si>
  <si>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</si>
  <si>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</si>
  <si>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</si>
  <si>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</si>
  <si>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</si>
  <si>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</si>
  <si>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</si>
  <si>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</si>
  <si>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</si>
  <si>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</si>
  <si>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5"/>
  </si>
  <si>
    <t>大村市後期高齢者医療事業特別会計</t>
  </si>
  <si>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</si>
  <si>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</si>
  <si>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9"/>
  </si>
  <si>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</si>
  <si>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</si>
  <si>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</si>
  <si>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</si>
  <si>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</si>
  <si>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</si>
  <si>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</si>
  <si>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</si>
  <si>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</si>
  <si>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</si>
  <si>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</si>
  <si>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</si>
  <si>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</si>
  <si>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</si>
  <si>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</si>
  <si>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</si>
  <si>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</si>
  <si>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</si>
  <si>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</si>
  <si>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</si>
  <si>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</si>
  <si>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</si>
  <si>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</si>
  <si>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</si>
  <si>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</si>
  <si>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</si>
  <si>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</si>
  <si>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</si>
  <si>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</si>
  <si>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</si>
  <si>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</si>
  <si>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長崎県大村市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</si>
  <si>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</si>
  <si>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</si>
  <si>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</si>
  <si>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</si>
  <si>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</si>
  <si>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</si>
  <si>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</si>
  <si>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</si>
  <si>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</si>
  <si>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</si>
  <si>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</si>
  <si>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</si>
  <si>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</si>
  <si>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</si>
  <si>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</si>
  <si>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</si>
  <si>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</si>
  <si>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</si>
  <si>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</si>
  <si>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</si>
  <si>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</si>
  <si>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</si>
  <si>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</si>
  <si>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</si>
  <si>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</si>
  <si>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4"/>
  </si>
  <si>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</si>
  <si>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</si>
  <si>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</si>
  <si>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</si>
  <si>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</si>
  <si>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</si>
  <si>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</si>
  <si>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</si>
  <si>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</si>
  <si>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</si>
  <si>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1.72</t>
  </si>
  <si>
    <t>　　　法人税割</t>
  </si>
  <si>
    <t>地方交付税</t>
  </si>
  <si>
    <t>国庫支出金</t>
  </si>
  <si>
    <t>農林水産業費</t>
  </si>
  <si>
    <t>　　固定資産税</t>
  </si>
  <si>
    <t>特別地方消費税交付金</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</si>
  <si>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</si>
  <si>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</si>
  <si>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</si>
  <si>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</si>
  <si>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</si>
  <si>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</si>
  <si>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</si>
  <si>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</si>
  <si>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</si>
  <si>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</si>
  <si>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</si>
  <si>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</si>
  <si>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7"/>
  </si>
  <si>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</si>
  <si>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</si>
  <si>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</si>
  <si>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</si>
  <si>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</si>
  <si>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</si>
  <si>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</si>
  <si>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</si>
  <si>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</si>
  <si>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</si>
  <si>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</si>
  <si>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</si>
  <si>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</si>
  <si>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</si>
  <si>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</si>
  <si>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</si>
  <si>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</si>
  <si>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</si>
  <si>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</si>
  <si>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大村市病院事業会計</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</si>
  <si>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</si>
  <si>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</si>
  <si>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</si>
  <si>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</si>
  <si>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</si>
  <si>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</si>
  <si>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</si>
  <si>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</si>
  <si>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</si>
  <si>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5"/>
  </si>
  <si>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</si>
  <si>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</si>
  <si>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</si>
  <si>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</si>
  <si>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</si>
  <si>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</si>
  <si>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</si>
  <si>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</si>
  <si>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</si>
  <si>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</si>
  <si>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</si>
  <si>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</si>
  <si>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</si>
  <si>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</si>
  <si>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</si>
  <si>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大村市下水道事業会計</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</si>
  <si>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</si>
  <si>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</si>
  <si>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</si>
  <si>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</si>
  <si>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</si>
  <si>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</si>
  <si>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</si>
  <si>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</si>
  <si>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</si>
  <si>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</si>
  <si>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</si>
  <si>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　うち減収補塡債(特例分)</t>
    <rPh sb="4" eb="5">
      <t>シュウ</t>
    </rPh>
    <rPh sb="9" eb="10">
      <t>トク</t>
    </rPh>
    <rPh sb="10" eb="11">
      <t>レイ</t>
    </rPh>
    <rPh sb="11" eb="12">
      <t>ブン</t>
    </rPh>
    <phoneticPr fontId="37"/>
  </si>
  <si>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</si>
  <si>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</si>
  <si>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</si>
  <si>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</si>
  <si>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</si>
  <si>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</si>
  <si>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被保険者
1人当り</t>
  </si>
  <si>
    <t>大村市農業集落排水事業会計</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</si>
  <si>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</si>
  <si>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</si>
  <si>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</si>
  <si>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</si>
  <si>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</si>
  <si>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</si>
  <si>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</si>
  <si>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</si>
  <si>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5"/>
  </si>
  <si>
    <t>災害復旧事業費</t>
  </si>
  <si>
    <t>失業対策事業費</t>
  </si>
  <si>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</si>
  <si>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</si>
  <si>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</si>
  <si>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</si>
  <si>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</si>
  <si>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</si>
  <si>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</si>
  <si>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</si>
  <si>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</si>
  <si>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</si>
  <si>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</si>
  <si>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</si>
  <si>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</si>
  <si>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</si>
  <si>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</si>
  <si>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</si>
  <si>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</si>
  <si>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</si>
  <si>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</si>
  <si>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</si>
  <si>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</si>
  <si>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</si>
  <si>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</si>
  <si>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大村市介護保険事業特別会計（保険事業勘定）</t>
  </si>
  <si>
    <t>大村市介護保険事業特別会計（介護サービス事業勘定）</t>
  </si>
  <si>
    <t>大村市水道事業会計</t>
  </si>
  <si>
    <t>大村市モーターボート競走事業会計</t>
  </si>
  <si>
    <t>　※地方公共団体財政健全化法に基づき将来負担比率の算定対象となっている法人については、○印を付与している。</t>
  </si>
  <si>
    <t>大村市工業団地整備事業特別会計</t>
  </si>
  <si>
    <t>連結実質赤字額</t>
    <rPh sb="0" eb="2">
      <t>レンケツ</t>
    </rPh>
    <rPh sb="2" eb="4">
      <t>ジッシツ</t>
    </rPh>
    <rPh sb="4" eb="7">
      <t>アカジガク</t>
    </rPh>
    <phoneticPr fontId="5"/>
  </si>
  <si>
    <t>左のうち
一般会計等
負担見込額</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</si>
  <si>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</si>
  <si>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</si>
  <si>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</si>
  <si>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</si>
  <si>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</si>
  <si>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</si>
  <si>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</si>
  <si>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</si>
  <si>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</si>
  <si>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</si>
  <si>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</si>
  <si>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</si>
  <si>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</si>
  <si>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</si>
  <si>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</si>
  <si>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</si>
  <si>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</si>
  <si>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</si>
  <si>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4"/>
  </si>
  <si>
    <t>大村市総合地方卸売市場</t>
    <rPh sb="0" eb="3">
      <t>オオムラシ</t>
    </rPh>
    <rPh sb="3" eb="5">
      <t>ソウゴウ</t>
    </rPh>
    <rPh sb="5" eb="7">
      <t>チホウ</t>
    </rPh>
    <rPh sb="7" eb="9">
      <t>オロシウリ</t>
    </rPh>
    <rPh sb="9" eb="11">
      <t>イチバ</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</si>
  <si>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</si>
  <si>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</si>
  <si>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</si>
  <si>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</si>
  <si>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</si>
  <si>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</si>
  <si>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</si>
  <si>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</si>
  <si>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</si>
  <si>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</si>
  <si>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</si>
  <si>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</si>
  <si>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</si>
  <si>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</si>
  <si>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</si>
  <si>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</si>
  <si>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</si>
  <si>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</si>
  <si>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</si>
  <si>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</si>
  <si>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</si>
  <si>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</si>
  <si>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</si>
  <si>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3"/>
  </si>
  <si>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</si>
  <si>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</si>
  <si>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</si>
  <si>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</si>
  <si>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</si>
  <si>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</si>
  <si>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</si>
  <si>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</si>
  <si>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</si>
  <si>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</si>
  <si>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</si>
  <si>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</si>
  <si>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</si>
  <si>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</si>
  <si>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</si>
  <si>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</si>
  <si>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</si>
  <si>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</si>
  <si>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</si>
  <si>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</si>
  <si>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</si>
  <si>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0.73</t>
  </si>
  <si>
    <t>その他会計（赤字）</t>
  </si>
  <si>
    <t>（百万円）</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</si>
  <si>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</si>
  <si>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5"/>
  </si>
  <si>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</si>
  <si>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5"/>
  </si>
  <si>
    <t>大村市土地開発公社</t>
    <rPh sb="0" eb="3">
      <t>オオムラシ</t>
    </rPh>
    <rPh sb="3" eb="5">
      <t>トチ</t>
    </rPh>
    <rPh sb="5" eb="7">
      <t>カイハツ</t>
    </rPh>
    <rPh sb="7" eb="9">
      <t>コウシャ</t>
    </rPh>
    <phoneticPr fontId="5"/>
  </si>
  <si>
    <t>大村未来づくり</t>
    <rPh sb="0" eb="2">
      <t>オオムラ</t>
    </rPh>
    <rPh sb="2" eb="4">
      <t>ミライ</t>
    </rPh>
    <phoneticPr fontId="5"/>
  </si>
  <si>
    <t>大村市文化・スポーツ振興財団</t>
    <rPh sb="0" eb="3">
      <t>オオムラシ</t>
    </rPh>
    <rPh sb="3" eb="5">
      <t>ブンカ</t>
    </rPh>
    <rPh sb="10" eb="12">
      <t>シンコウ</t>
    </rPh>
    <rPh sb="12" eb="14">
      <t>ザイダン</t>
    </rPh>
    <phoneticPr fontId="5"/>
  </si>
  <si>
    <t>アルカディア大村</t>
    <rPh sb="6" eb="8">
      <t>オオムラ</t>
    </rPh>
    <phoneticPr fontId="5"/>
  </si>
  <si>
    <t>モーターボート競走事業収益基金</t>
  </si>
  <si>
    <t>ふるさとづくり基金</t>
  </si>
  <si>
    <t>森林環境譲与税基金</t>
    <rPh sb="0" eb="2">
      <t>シンリン</t>
    </rPh>
    <rPh sb="2" eb="4">
      <t>カンキョウ</t>
    </rPh>
    <rPh sb="4" eb="7">
      <t>ジョウヨゼイ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</si>
  <si>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</si>
  <si>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</si>
  <si>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水道事業会計や下水道事業会計における公営企業債残高が減少したことによる将来負担額の減少や、モーターボート競走事業会計からの繰入金増加に伴うモーターボート競走事業収益基金の増加の影響で、決算に基づく健全化判断比率</t>
    </r>
    <r>
      <rPr>
        <sz val="11"/>
        <rFont val="ＭＳ Ｐゴシック"/>
        <family val="3"/>
        <charset val="128"/>
      </rPr>
      <t>におけるR04の将</t>
    </r>
    <r>
      <rPr>
        <sz val="11"/>
        <color indexed="8"/>
        <rFont val="ＭＳ Ｐゴシック"/>
        <family val="3"/>
        <charset val="128"/>
      </rPr>
      <t>来負担比率は算定されなかった。
　有形固定資産減価償却率は、類似団体よりも低い水準で推移している。これは、図書館他、新幹線新大村駅周辺整備事業や総合運動公園整備事業等の大型建設事業による公共施設の新設、更新によるものである。
　今後は、小・中学校施設長寿命化計画推進事業や、市庁舎建設事業等の公共施設整備により将来負担比率が増加し、有形固定資産減価償却率は減少する見込みである。</t>
    </r>
  </si>
  <si>
    <t>(　参考　）</t>
    <rPh sb="2" eb="4">
      <t>サンコウ</t>
    </rPh>
    <phoneticPr fontId="5"/>
  </si>
  <si>
    <t>当該団体値</t>
    <rPh sb="0" eb="2">
      <t>トウガイ</t>
    </rPh>
    <rPh sb="2" eb="4">
      <t>ダンタイ</t>
    </rPh>
    <rPh sb="4" eb="5">
      <t>アタイ</t>
    </rPh>
    <phoneticPr fontId="5"/>
  </si>
  <si>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</si>
  <si>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</si>
  <si>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</si>
  <si>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</si>
  <si>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水道事業会計や下水道事業会計における公営企業債残高が減少したことによる将来負担額の減少や、モーターボート競走事業会計からの繰入金増加に伴うモーターボート競走事業収益基金の増加の影響で、決算に基づく健全化</t>
    </r>
    <r>
      <rPr>
        <sz val="11"/>
        <rFont val="ＭＳ Ｐゴシック"/>
        <family val="3"/>
        <charset val="128"/>
      </rPr>
      <t>判</t>
    </r>
    <r>
      <rPr>
        <sz val="11"/>
        <rFont val="ＭＳ Ｐゴシック"/>
        <family val="3"/>
        <charset val="128"/>
      </rPr>
      <t>断比率におけるR04の将来負担比率は</t>
    </r>
    <r>
      <rPr>
        <sz val="11"/>
        <color indexed="8"/>
        <rFont val="ＭＳ Ｐゴシック"/>
        <family val="3"/>
        <charset val="128"/>
      </rPr>
      <t>算定されなかった。
　一方、実質公債費比率は僅かに減少したものの、類似団体との比較では高い水準となっている。実質公債費比率が高い理由として、新幹線新大村駅周辺整備事業や総合運動公園整備事業等の大型建設事業の地方債の元金償還が挙げられる。今後もアセットマネジメント計画に基づく公共施設等の整備や大型建設事業の元金償還開始により比率は増加していく見込みであるが、財政運営基本方針に定める適正な基金管理や市債発行抑制などの取り組みを進め、財政の適正化に努める。</t>
    </r>
  </si>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</sst>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6"/>
      <name val="ＭＳ Ｐ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11"/>
      <name val="ＭＳ 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9"/>
      <color indexed="8"/>
      <name val="ＭＳ ゴシック"/>
      <family val="3"/>
      <charset val="128"/>
    </font>
    <font>
      <sz val="11"/>
      <color theme="1"/>
      <name val="ＭＳ Ｐゴシック"/>
      <family val="3"/>
    </font>
    <font>
      <sz val="6"/>
      <name val="ＭＳ Ｐゴシック"/>
      <family val="3"/>
      <charset val="128"/>
    </font>
    <font>
      <sz val="11"/>
      <name val="ＭＳ Ｐゴシック"/>
      <family val="3"/>
      <charset val="128"/>
    </font>
    <font>
      <sz val="11"/>
      <color indexed="8"/>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2" fillId="0" borderId="30" xfId="13" applyNumberFormat="1" applyFont="1" applyBorder="1" applyAlignment="1">
      <alignment vertical="center"/>
    </xf>
    <xf numFmtId="178" fontId="22" fillId="0" borderId="31" xfId="13" applyNumberFormat="1" applyFont="1" applyBorder="1" applyAlignment="1">
      <alignment vertical="center"/>
    </xf>
    <xf numFmtId="178" fontId="22"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2" fillId="0" borderId="16" xfId="13" applyNumberFormat="1" applyFont="1" applyBorder="1" applyAlignment="1">
      <alignment vertical="center"/>
    </xf>
    <xf numFmtId="178" fontId="22" fillId="0" borderId="15" xfId="13" applyNumberFormat="1" applyFont="1" applyBorder="1" applyAlignment="1">
      <alignment vertical="center"/>
    </xf>
    <xf numFmtId="178" fontId="22" fillId="0" borderId="171" xfId="13" applyNumberFormat="1" applyFont="1" applyBorder="1" applyAlignment="1">
      <alignment horizontal="center" vertical="center"/>
    </xf>
    <xf numFmtId="178" fontId="22" fillId="0" borderId="16" xfId="13" applyNumberFormat="1" applyFont="1" applyBorder="1" applyAlignment="1">
      <alignment horizontal="center" vertical="center"/>
    </xf>
    <xf numFmtId="178" fontId="22" fillId="0" borderId="27" xfId="13" applyNumberFormat="1" applyFont="1" applyBorder="1" applyAlignment="1">
      <alignment horizontal="center" vertical="center" wrapText="1"/>
    </xf>
    <xf numFmtId="183" fontId="22" fillId="0" borderId="27" xfId="14" applyNumberFormat="1" applyFont="1" applyFill="1" applyBorder="1" applyAlignment="1">
      <alignment horizontal="right" vertical="center" shrinkToFit="1"/>
    </xf>
    <xf numFmtId="183" fontId="22"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2" fillId="0" borderId="32" xfId="13" applyNumberFormat="1" applyFont="1" applyBorder="1" applyAlignment="1">
      <alignment horizontal="center" vertical="center"/>
    </xf>
    <xf numFmtId="178" fontId="22" fillId="0" borderId="30" xfId="13" applyNumberFormat="1" applyFont="1" applyBorder="1" applyAlignment="1">
      <alignment horizontal="center" vertical="center"/>
    </xf>
    <xf numFmtId="183" fontId="22" fillId="0" borderId="30" xfId="14" applyNumberFormat="1" applyFont="1" applyFill="1" applyBorder="1" applyAlignment="1">
      <alignment horizontal="right" vertical="center" shrinkToFit="1"/>
    </xf>
    <xf numFmtId="183" fontId="22"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2" fillId="0" borderId="74" xfId="19" applyNumberFormat="1" applyFont="1" applyFill="1" applyBorder="1" applyAlignment="1">
      <alignment horizontal="right" vertical="center" shrinkToFit="1"/>
    </xf>
    <xf numFmtId="184" fontId="22"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2" fillId="0" borderId="35" xfId="13" applyNumberFormat="1" applyFont="1" applyBorder="1" applyAlignment="1">
      <alignment horizontal="center" vertical="center"/>
    </xf>
    <xf numFmtId="178" fontId="22" fillId="0" borderId="174" xfId="13" applyNumberFormat="1" applyFont="1" applyBorder="1" applyAlignment="1">
      <alignment horizontal="center" vertical="center" wrapText="1"/>
    </xf>
    <xf numFmtId="184" fontId="22" fillId="0" borderId="175" xfId="14" applyNumberFormat="1" applyFont="1" applyFill="1" applyBorder="1" applyAlignment="1">
      <alignment horizontal="right" vertical="center" shrinkToFit="1"/>
    </xf>
    <xf numFmtId="184" fontId="22"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2" fillId="0" borderId="176" xfId="19" applyNumberFormat="1" applyFont="1" applyFill="1" applyBorder="1" applyAlignment="1">
      <alignment horizontal="right" vertical="center" shrinkToFit="1"/>
    </xf>
    <xf numFmtId="184" fontId="22"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2" fillId="0" borderId="177" xfId="14" applyNumberFormat="1" applyFont="1" applyFill="1" applyBorder="1" applyAlignment="1">
      <alignment horizontal="right" vertical="center" shrinkToFit="1"/>
    </xf>
    <xf numFmtId="183" fontId="22"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2" fillId="0" borderId="34" xfId="13" applyNumberFormat="1" applyFont="1" applyBorder="1" applyAlignment="1">
      <alignment horizontal="center" vertical="center" wrapText="1"/>
    </xf>
    <xf numFmtId="184" fontId="22" fillId="0" borderId="179" xfId="14" applyNumberFormat="1" applyFont="1" applyFill="1" applyBorder="1" applyAlignment="1">
      <alignment horizontal="right" vertical="center" shrinkToFit="1"/>
    </xf>
    <xf numFmtId="184" fontId="22" fillId="0" borderId="180" xfId="14" applyNumberFormat="1" applyFont="1" applyFill="1" applyBorder="1" applyAlignment="1">
      <alignment horizontal="right" vertical="center" shrinkToFit="1"/>
    </xf>
    <xf numFmtId="184" fontId="22"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2" fillId="0" borderId="37" xfId="13" applyNumberFormat="1" applyFont="1" applyBorder="1" applyAlignment="1">
      <alignment horizontal="center" vertical="center"/>
    </xf>
    <xf numFmtId="178" fontId="22" fillId="0" borderId="74" xfId="13" applyNumberFormat="1" applyFont="1" applyBorder="1" applyAlignment="1">
      <alignment horizontal="center" vertical="center"/>
    </xf>
    <xf numFmtId="184" fontId="22" fillId="0" borderId="27"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alignment vertical="center"/>
    </xf>
    <xf numFmtId="0" fontId="23" fillId="7" borderId="18" xfId="17" applyFont="1" applyFill="1" applyBorder="1" applyAlignment="1">
      <alignment horizontal="right" vertical="top"/>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187"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78" fontId="3" fillId="0" borderId="42"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0" fontId="49" fillId="0" borderId="0" xfId="20" applyFo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2" fillId="0" borderId="32" xfId="19" applyNumberFormat="1" applyFont="1" applyBorder="1">
      <alignment vertical="center"/>
    </xf>
    <xf numFmtId="178" fontId="22" fillId="0" borderId="35" xfId="19" applyNumberFormat="1" applyFont="1" applyBorder="1">
      <alignment vertical="center"/>
    </xf>
    <xf numFmtId="178" fontId="22"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2" fillId="0" borderId="32" xfId="13" applyNumberFormat="1" applyFont="1" applyBorder="1" applyAlignment="1">
      <alignment horizontal="center" vertical="center"/>
    </xf>
    <xf numFmtId="178" fontId="22" fillId="0" borderId="35" xfId="13" applyNumberFormat="1" applyFont="1" applyBorder="1" applyAlignment="1">
      <alignment horizontal="center" vertical="center"/>
    </xf>
    <xf numFmtId="178" fontId="22"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2" fillId="0" borderId="27" xfId="13" applyNumberFormat="1" applyFont="1" applyBorder="1" applyAlignment="1">
      <alignment horizontal="center" vertical="center" wrapText="1"/>
    </xf>
    <xf numFmtId="178" fontId="22"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7" applyFont="1" applyFill="1" applyBorder="1" applyAlignment="1">
      <alignment horizontal="left" vertical="center" wrapText="1"/>
    </xf>
    <xf numFmtId="0" fontId="25" fillId="0" borderId="50" xfId="17" applyFont="1" applyFill="1" applyBorder="1" applyAlignment="1">
      <alignment horizontal="left" vertical="center" wrapText="1"/>
    </xf>
    <xf numFmtId="0" fontId="25" fillId="0" borderId="35"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36" xfId="17" applyFont="1" applyFill="1" applyBorder="1" applyAlignment="1">
      <alignment horizontal="left" vertical="center" wrapText="1"/>
    </xf>
    <xf numFmtId="0" fontId="25" fillId="0" borderId="52" xfId="17" applyFont="1" applyBorder="1" applyAlignment="1">
      <alignment horizontal="left" vertical="center" wrapText="1"/>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184" fontId="3" fillId="3" borderId="74" xfId="18" applyNumberFormat="1" applyFont="1" applyFill="1" applyBorder="1" applyAlignment="1">
      <alignment horizontal="center" vertical="center"/>
    </xf>
    <xf numFmtId="178" fontId="1" fillId="0" borderId="0" xfId="19" applyNumberFormat="1" applyAlignment="1">
      <alignment horizontal="center" vertical="center"/>
    </xf>
    <xf numFmtId="184" fontId="3" fillId="0" borderId="0" xfId="19" applyNumberFormat="1" applyFont="1" applyAlignment="1">
      <alignment horizontal="center" vertical="center"/>
    </xf>
    <xf numFmtId="187" fontId="3" fillId="3" borderId="74" xfId="18" applyNumberFormat="1" applyFont="1" applyFill="1" applyBorder="1" applyAlignment="1">
      <alignment horizontal="center" vertical="center" wrapText="1"/>
    </xf>
    <xf numFmtId="184" fontId="3" fillId="3" borderId="0" xfId="18" applyNumberFormat="1" applyFont="1" applyFill="1" applyAlignment="1">
      <alignment horizontal="center" vertical="center" wrapText="1"/>
    </xf>
    <xf numFmtId="0" fontId="3" fillId="0" borderId="74" xfId="19" applyFont="1" applyBorder="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xf>
    <xf numFmtId="187"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0" borderId="0" xfId="18" applyNumberFormat="1" applyFont="1" applyAlignment="1">
      <alignment horizontal="center" vertical="center" wrapText="1"/>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5248E387-EE34-4B57-9D91-CF5172D936B6}"/>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CC43-4123-A458-E417E6459D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108626</c:v>
                </c:pt>
                <c:pt idx="1">
                  <c:v>85962</c:v>
                </c:pt>
                <c:pt idx="2">
                  <c:v>53341</c:v>
                </c:pt>
                <c:pt idx="3">
                  <c:v>48868</c:v>
                </c:pt>
                <c:pt idx="4">
                  <c:v>48915</c:v>
                </c:pt>
              </c:numCache>
            </c:numRef>
          </c:val>
          <c:smooth val="0"/>
          <c:extLst>
            <c:ext xmlns:c16="http://schemas.microsoft.com/office/drawing/2014/chart" uri="{C3380CC4-5D6E-409C-BE32-E72D297353CC}">
              <c16:uniqueId val="{00000001-CC43-4123-A458-E417E6459DD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5.62</c:v>
                </c:pt>
                <c:pt idx="1">
                  <c:v>2.5299999999999998</c:v>
                </c:pt>
                <c:pt idx="2">
                  <c:v>4.6399999999999997</c:v>
                </c:pt>
                <c:pt idx="3">
                  <c:v>11.35</c:v>
                </c:pt>
                <c:pt idx="4">
                  <c:v>9.93</c:v>
                </c:pt>
              </c:numCache>
            </c:numRef>
          </c:val>
          <c:extLst>
            <c:ext xmlns:c16="http://schemas.microsoft.com/office/drawing/2014/chart" uri="{C3380CC4-5D6E-409C-BE32-E72D297353CC}">
              <c16:uniqueId val="{00000000-0AF6-470E-859B-FE78DF0010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12.51</c:v>
                </c:pt>
                <c:pt idx="1">
                  <c:v>13.47</c:v>
                </c:pt>
                <c:pt idx="2">
                  <c:v>10.14</c:v>
                </c:pt>
                <c:pt idx="3">
                  <c:v>11.78</c:v>
                </c:pt>
                <c:pt idx="4">
                  <c:v>14.57</c:v>
                </c:pt>
              </c:numCache>
            </c:numRef>
          </c:val>
          <c:extLst>
            <c:ext xmlns:c16="http://schemas.microsoft.com/office/drawing/2014/chart" uri="{C3380CC4-5D6E-409C-BE32-E72D297353CC}">
              <c16:uniqueId val="{00000001-0AF6-470E-859B-FE78DF00103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-2.02</c:v>
                </c:pt>
                <c:pt idx="1">
                  <c:v>-1.72</c:v>
                </c:pt>
                <c:pt idx="2">
                  <c:v>-0.73</c:v>
                </c:pt>
                <c:pt idx="3">
                  <c:v>9.16</c:v>
                </c:pt>
                <c:pt idx="4">
                  <c:v>7.93</c:v>
                </c:pt>
              </c:numCache>
            </c:numRef>
          </c:val>
          <c:smooth val="0"/>
          <c:extLst>
            <c:ext xmlns:c16="http://schemas.microsoft.com/office/drawing/2014/chart" uri="{C3380CC4-5D6E-409C-BE32-E72D297353CC}">
              <c16:uniqueId val="{00000002-0AF6-470E-859B-FE78DF00103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0.31</c:v>
                </c:pt>
                <c:pt idx="2">
                  <c:v>#N/A</c:v>
                </c:pt>
                <c:pt idx="3">
                  <c:v>0.2</c:v>
                </c:pt>
                <c:pt idx="4">
                  <c:v>#N/A</c:v>
                </c:pt>
                <c:pt idx="5">
                  <c:v>0</c:v>
                </c:pt>
                <c:pt idx="6">
                  <c:v>#N/A</c:v>
                </c:pt>
                <c:pt idx="7">
                  <c:v>0</c:v>
                </c:pt>
                <c:pt idx="8">
                  <c:v>#N/A</c:v>
                </c:pt>
                <c:pt idx="9">
                  <c:v>0</c:v>
                </c:pt>
              </c:numCache>
            </c:numRef>
          </c:val>
          <c:extLst>
            <c:ext xmlns:c16="http://schemas.microsoft.com/office/drawing/2014/chart" uri="{C3380CC4-5D6E-409C-BE32-E72D297353CC}">
              <c16:uniqueId val="{00000000-D2E3-4080-B4F9-584CF85CC0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E3-4080-B4F9-584CF85CC06E}"/>
            </c:ext>
          </c:extLst>
        </c:ser>
        <c:ser>
          <c:idx val="2"/>
          <c:order val="2"/>
          <c:tx>
            <c:strRef>
              <c:f>データシート!$A$29</c:f>
              <c:strCache>
                <c:ptCount val="1"/>
                <c:pt idx="0">
                  <c:v>大村市農業集落排水事業会計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0.17</c:v>
                </c:pt>
                <c:pt idx="2">
                  <c:v>#N/A</c:v>
                </c:pt>
                <c:pt idx="3">
                  <c:v>0.18</c:v>
                </c:pt>
                <c:pt idx="4">
                  <c:v>#N/A</c:v>
                </c:pt>
                <c:pt idx="5">
                  <c:v>0.2</c:v>
                </c:pt>
                <c:pt idx="6">
                  <c:v>#N/A</c:v>
                </c:pt>
                <c:pt idx="7">
                  <c:v>0.2</c:v>
                </c:pt>
                <c:pt idx="8">
                  <c:v>#N/A</c:v>
                </c:pt>
                <c:pt idx="9">
                  <c:v>0.22</c:v>
                </c:pt>
              </c:numCache>
            </c:numRef>
          </c:val>
          <c:extLst>
            <c:ext xmlns:c16="http://schemas.microsoft.com/office/drawing/2014/chart" uri="{C3380CC4-5D6E-409C-BE32-E72D297353CC}">
              <c16:uniqueId val="{00000002-D2E3-4080-B4F9-584CF85CC06E}"/>
            </c:ext>
          </c:extLst>
        </c:ser>
        <c:ser>
          <c:idx val="3"/>
          <c:order val="3"/>
          <c:tx>
            <c:strRef>
              <c:f>データシート!$A$30</c:f>
              <c:strCache>
                <c:ptCount val="1"/>
                <c:pt idx="0">
                  <c:v>大村市国民健康保険事業特別会計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1.1399999999999999</c:v>
                </c:pt>
                <c:pt idx="2">
                  <c:v>#N/A</c:v>
                </c:pt>
                <c:pt idx="3">
                  <c:v>0.65</c:v>
                </c:pt>
                <c:pt idx="4">
                  <c:v>#N/A</c:v>
                </c:pt>
                <c:pt idx="5">
                  <c:v>0.44</c:v>
                </c:pt>
                <c:pt idx="6">
                  <c:v>#N/A</c:v>
                </c:pt>
                <c:pt idx="7">
                  <c:v>0.47</c:v>
                </c:pt>
                <c:pt idx="8">
                  <c:v>#N/A</c:v>
                </c:pt>
                <c:pt idx="9">
                  <c:v>0.24</c:v>
                </c:pt>
              </c:numCache>
            </c:numRef>
          </c:val>
          <c:extLst>
            <c:ext xmlns:c16="http://schemas.microsoft.com/office/drawing/2014/chart" uri="{C3380CC4-5D6E-409C-BE32-E72D297353CC}">
              <c16:uniqueId val="{00000003-D2E3-4080-B4F9-584CF85CC06E}"/>
            </c:ext>
          </c:extLst>
        </c:ser>
        <c:ser>
          <c:idx val="4"/>
          <c:order val="4"/>
          <c:tx>
            <c:strRef>
              <c:f>データシート!$A$31</c:f>
              <c:strCache>
                <c:ptCount val="1"/>
                <c:pt idx="0">
                  <c:v>大村市介護保険事業特別会計（保険事業勘定）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0.48</c:v>
                </c:pt>
                <c:pt idx="2">
                  <c:v>#N/A</c:v>
                </c:pt>
                <c:pt idx="3">
                  <c:v>0.36</c:v>
                </c:pt>
                <c:pt idx="4">
                  <c:v>#N/A</c:v>
                </c:pt>
                <c:pt idx="5">
                  <c:v>0.37</c:v>
                </c:pt>
                <c:pt idx="6">
                  <c:v>#N/A</c:v>
                </c:pt>
                <c:pt idx="7">
                  <c:v>0.59</c:v>
                </c:pt>
                <c:pt idx="8">
                  <c:v>#N/A</c:v>
                </c:pt>
                <c:pt idx="9">
                  <c:v>0.94</c:v>
                </c:pt>
              </c:numCache>
            </c:numRef>
          </c:val>
          <c:extLst>
            <c:ext xmlns:c16="http://schemas.microsoft.com/office/drawing/2014/chart" uri="{C3380CC4-5D6E-409C-BE32-E72D297353CC}">
              <c16:uniqueId val="{00000004-D2E3-4080-B4F9-584CF85CC06E}"/>
            </c:ext>
          </c:extLst>
        </c:ser>
        <c:ser>
          <c:idx val="5"/>
          <c:order val="5"/>
          <c:tx>
            <c:strRef>
              <c:f>データシート!$A$32</c:f>
              <c:strCache>
                <c:ptCount val="1"/>
                <c:pt idx="0">
                  <c:v>大村市工業用水道事業会計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2.66</c:v>
                </c:pt>
                <c:pt idx="2">
                  <c:v>#N/A</c:v>
                </c:pt>
                <c:pt idx="3">
                  <c:v>2.68</c:v>
                </c:pt>
                <c:pt idx="4">
                  <c:v>#N/A</c:v>
                </c:pt>
                <c:pt idx="5">
                  <c:v>2.58</c:v>
                </c:pt>
                <c:pt idx="6">
                  <c:v>#N/A</c:v>
                </c:pt>
                <c:pt idx="7">
                  <c:v>2.59</c:v>
                </c:pt>
                <c:pt idx="8">
                  <c:v>#N/A</c:v>
                </c:pt>
                <c:pt idx="9">
                  <c:v>2.4300000000000002</c:v>
                </c:pt>
              </c:numCache>
            </c:numRef>
          </c:val>
          <c:extLst>
            <c:ext xmlns:c16="http://schemas.microsoft.com/office/drawing/2014/chart" uri="{C3380CC4-5D6E-409C-BE32-E72D297353CC}">
              <c16:uniqueId val="{00000005-D2E3-4080-B4F9-584CF85CC06E}"/>
            </c:ext>
          </c:extLst>
        </c:ser>
        <c:ser>
          <c:idx val="6"/>
          <c:order val="6"/>
          <c:tx>
            <c:strRef>
              <c:f>データシート!$A$33</c:f>
              <c:strCache>
                <c:ptCount val="1"/>
                <c:pt idx="0">
                  <c:v>大村市水道事業会計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4.84</c:v>
                </c:pt>
                <c:pt idx="2">
                  <c:v>#N/A</c:v>
                </c:pt>
                <c:pt idx="3">
                  <c:v>5.87</c:v>
                </c:pt>
                <c:pt idx="4">
                  <c:v>#N/A</c:v>
                </c:pt>
                <c:pt idx="5">
                  <c:v>6.28</c:v>
                </c:pt>
                <c:pt idx="6">
                  <c:v>#N/A</c:v>
                </c:pt>
                <c:pt idx="7">
                  <c:v>6.92</c:v>
                </c:pt>
                <c:pt idx="8">
                  <c:v>#N/A</c:v>
                </c:pt>
                <c:pt idx="9">
                  <c:v>7.44</c:v>
                </c:pt>
              </c:numCache>
            </c:numRef>
          </c:val>
          <c:extLst>
            <c:ext xmlns:c16="http://schemas.microsoft.com/office/drawing/2014/chart" uri="{C3380CC4-5D6E-409C-BE32-E72D297353CC}">
              <c16:uniqueId val="{00000006-D2E3-4080-B4F9-584CF85CC06E}"/>
            </c:ext>
          </c:extLst>
        </c:ser>
        <c:ser>
          <c:idx val="7"/>
          <c:order val="7"/>
          <c:tx>
            <c:strRef>
              <c:f>データシート!$A$34</c:f>
              <c:strCache>
                <c:ptCount val="1"/>
                <c:pt idx="0">
                  <c:v>大村市下水道事業会計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7.04</c:v>
                </c:pt>
                <c:pt idx="2">
                  <c:v>#N/A</c:v>
                </c:pt>
                <c:pt idx="3">
                  <c:v>8.51</c:v>
                </c:pt>
                <c:pt idx="4">
                  <c:v>#N/A</c:v>
                </c:pt>
                <c:pt idx="5">
                  <c:v>7.98</c:v>
                </c:pt>
                <c:pt idx="6">
                  <c:v>#N/A</c:v>
                </c:pt>
                <c:pt idx="7">
                  <c:v>7.86</c:v>
                </c:pt>
                <c:pt idx="8">
                  <c:v>#N/A</c:v>
                </c:pt>
                <c:pt idx="9">
                  <c:v>8.9499999999999993</c:v>
                </c:pt>
              </c:numCache>
            </c:numRef>
          </c:val>
          <c:extLst>
            <c:ext xmlns:c16="http://schemas.microsoft.com/office/drawing/2014/chart" uri="{C3380CC4-5D6E-409C-BE32-E72D297353CC}">
              <c16:uniqueId val="{00000007-D2E3-4080-B4F9-584CF85CC0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5.62</c:v>
                </c:pt>
                <c:pt idx="2">
                  <c:v>#N/A</c:v>
                </c:pt>
                <c:pt idx="3">
                  <c:v>2.52</c:v>
                </c:pt>
                <c:pt idx="4">
                  <c:v>#N/A</c:v>
                </c:pt>
                <c:pt idx="5">
                  <c:v>4.6399999999999997</c:v>
                </c:pt>
                <c:pt idx="6">
                  <c:v>#N/A</c:v>
                </c:pt>
                <c:pt idx="7">
                  <c:v>11.35</c:v>
                </c:pt>
                <c:pt idx="8">
                  <c:v>#N/A</c:v>
                </c:pt>
                <c:pt idx="9">
                  <c:v>9.92</c:v>
                </c:pt>
              </c:numCache>
            </c:numRef>
          </c:val>
          <c:extLst>
            <c:ext xmlns:c16="http://schemas.microsoft.com/office/drawing/2014/chart" uri="{C3380CC4-5D6E-409C-BE32-E72D297353CC}">
              <c16:uniqueId val="{00000008-D2E3-4080-B4F9-584CF85CC06E}"/>
            </c:ext>
          </c:extLst>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52.31</c:v>
                </c:pt>
                <c:pt idx="2">
                  <c:v>#N/A</c:v>
                </c:pt>
                <c:pt idx="3">
                  <c:v>73.349999999999994</c:v>
                </c:pt>
                <c:pt idx="4">
                  <c:v>#N/A</c:v>
                </c:pt>
                <c:pt idx="5">
                  <c:v>110.54</c:v>
                </c:pt>
                <c:pt idx="6">
                  <c:v>#N/A</c:v>
                </c:pt>
                <c:pt idx="7">
                  <c:v>164.61</c:v>
                </c:pt>
                <c:pt idx="8">
                  <c:v>#N/A</c:v>
                </c:pt>
                <c:pt idx="9">
                  <c:v>136.07</c:v>
                </c:pt>
              </c:numCache>
            </c:numRef>
          </c:val>
          <c:extLst>
            <c:ext xmlns:c16="http://schemas.microsoft.com/office/drawing/2014/chart" uri="{C3380CC4-5D6E-409C-BE32-E72D297353CC}">
              <c16:uniqueId val="{00000009-D2E3-4080-B4F9-584CF85CC06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3337</c:v>
                </c:pt>
                <c:pt idx="5">
                  <c:v>3143</c:v>
                </c:pt>
                <c:pt idx="8">
                  <c:v>3428</c:v>
                </c:pt>
                <c:pt idx="11">
                  <c:v>3438</c:v>
                </c:pt>
                <c:pt idx="14">
                  <c:v>3446</c:v>
                </c:pt>
              </c:numCache>
            </c:numRef>
          </c:val>
          <c:extLst>
            <c:ext xmlns:c16="http://schemas.microsoft.com/office/drawing/2014/chart" uri="{C3380CC4-5D6E-409C-BE32-E72D297353CC}">
              <c16:uniqueId val="{00000000-F335-4916-B5EF-7C0C03749E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F335-4916-B5EF-7C0C03749E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c:v>
                </c:pt>
                <c:pt idx="3">
                  <c:v>17</c:v>
                </c:pt>
                <c:pt idx="6">
                  <c:v>17</c:v>
                </c:pt>
                <c:pt idx="9">
                  <c:v>17</c:v>
                </c:pt>
                <c:pt idx="12">
                  <c:v>17</c:v>
                </c:pt>
              </c:numCache>
            </c:numRef>
          </c:val>
          <c:extLst>
            <c:ext xmlns:c16="http://schemas.microsoft.com/office/drawing/2014/chart" uri="{C3380CC4-5D6E-409C-BE32-E72D297353CC}">
              <c16:uniqueId val="{00000002-F335-4916-B5EF-7C0C03749E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158</c:v>
                </c:pt>
                <c:pt idx="3">
                  <c:v>160</c:v>
                </c:pt>
                <c:pt idx="6">
                  <c:v>161</c:v>
                </c:pt>
                <c:pt idx="9">
                  <c:v>157</c:v>
                </c:pt>
                <c:pt idx="12">
                  <c:v>157</c:v>
                </c:pt>
              </c:numCache>
            </c:numRef>
          </c:val>
          <c:extLst>
            <c:ext xmlns:c16="http://schemas.microsoft.com/office/drawing/2014/chart" uri="{C3380CC4-5D6E-409C-BE32-E72D297353CC}">
              <c16:uniqueId val="{00000003-F335-4916-B5EF-7C0C03749E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1718</c:v>
                </c:pt>
                <c:pt idx="3">
                  <c:v>1689</c:v>
                </c:pt>
                <c:pt idx="6">
                  <c:v>1658</c:v>
                </c:pt>
                <c:pt idx="9">
                  <c:v>1755</c:v>
                </c:pt>
                <c:pt idx="12">
                  <c:v>1865</c:v>
                </c:pt>
              </c:numCache>
            </c:numRef>
          </c:val>
          <c:extLst>
            <c:ext xmlns:c16="http://schemas.microsoft.com/office/drawing/2014/chart" uri="{C3380CC4-5D6E-409C-BE32-E72D297353CC}">
              <c16:uniqueId val="{00000004-F335-4916-B5EF-7C0C03749E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35-4916-B5EF-7C0C03749E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35-4916-B5EF-7C0C03749E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3034</c:v>
                </c:pt>
                <c:pt idx="3">
                  <c:v>2979</c:v>
                </c:pt>
                <c:pt idx="6">
                  <c:v>3079</c:v>
                </c:pt>
                <c:pt idx="9">
                  <c:v>3191</c:v>
                </c:pt>
                <c:pt idx="12">
                  <c:v>3230</c:v>
                </c:pt>
              </c:numCache>
            </c:numRef>
          </c:val>
          <c:extLst>
            <c:ext xmlns:c16="http://schemas.microsoft.com/office/drawing/2014/chart" uri="{C3380CC4-5D6E-409C-BE32-E72D297353CC}">
              <c16:uniqueId val="{00000007-F335-4916-B5EF-7C0C03749E9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1591</c:v>
                </c:pt>
                <c:pt idx="2">
                  <c:v>#N/A</c:v>
                </c:pt>
                <c:pt idx="3">
                  <c:v>#N/A</c:v>
                </c:pt>
                <c:pt idx="4">
                  <c:v>1703</c:v>
                </c:pt>
                <c:pt idx="5">
                  <c:v>#N/A</c:v>
                </c:pt>
                <c:pt idx="6">
                  <c:v>#N/A</c:v>
                </c:pt>
                <c:pt idx="7">
                  <c:v>1487</c:v>
                </c:pt>
                <c:pt idx="8">
                  <c:v>#N/A</c:v>
                </c:pt>
                <c:pt idx="9">
                  <c:v>#N/A</c:v>
                </c:pt>
                <c:pt idx="10">
                  <c:v>1682</c:v>
                </c:pt>
                <c:pt idx="11">
                  <c:v>#N/A</c:v>
                </c:pt>
                <c:pt idx="12">
                  <c:v>#N/A</c:v>
                </c:pt>
                <c:pt idx="13">
                  <c:v>1824</c:v>
                </c:pt>
                <c:pt idx="14">
                  <c:v>#N/A</c:v>
                </c:pt>
              </c:numCache>
            </c:numRef>
          </c:val>
          <c:smooth val="0"/>
          <c:extLst>
            <c:ext xmlns:c16="http://schemas.microsoft.com/office/drawing/2014/chart" uri="{C3380CC4-5D6E-409C-BE32-E72D297353CC}">
              <c16:uniqueId val="{00000008-F335-4916-B5EF-7C0C03749E9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33379</c:v>
                </c:pt>
                <c:pt idx="5">
                  <c:v>33072</c:v>
                </c:pt>
                <c:pt idx="8">
                  <c:v>32702</c:v>
                </c:pt>
                <c:pt idx="11">
                  <c:v>32068</c:v>
                </c:pt>
                <c:pt idx="14">
                  <c:v>30915</c:v>
                </c:pt>
              </c:numCache>
            </c:numRef>
          </c:val>
          <c:extLst>
            <c:ext xmlns:c16="http://schemas.microsoft.com/office/drawing/2014/chart" uri="{C3380CC4-5D6E-409C-BE32-E72D297353CC}">
              <c16:uniqueId val="{00000000-F06C-46D0-AF64-3FE5A9F7DB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10948</c:v>
                </c:pt>
                <c:pt idx="5">
                  <c:v>9728</c:v>
                </c:pt>
                <c:pt idx="8">
                  <c:v>11127</c:v>
                </c:pt>
                <c:pt idx="11">
                  <c:v>12355</c:v>
                </c:pt>
                <c:pt idx="14">
                  <c:v>11261</c:v>
                </c:pt>
              </c:numCache>
            </c:numRef>
          </c:val>
          <c:extLst>
            <c:ext xmlns:c16="http://schemas.microsoft.com/office/drawing/2014/chart" uri="{C3380CC4-5D6E-409C-BE32-E72D297353CC}">
              <c16:uniqueId val="{00000001-F06C-46D0-AF64-3FE5A9F7DB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9902</c:v>
                </c:pt>
                <c:pt idx="5">
                  <c:v>13265</c:v>
                </c:pt>
                <c:pt idx="8">
                  <c:v>14541</c:v>
                </c:pt>
                <c:pt idx="11">
                  <c:v>19193</c:v>
                </c:pt>
                <c:pt idx="14">
                  <c:v>29796</c:v>
                </c:pt>
              </c:numCache>
            </c:numRef>
          </c:val>
          <c:extLst>
            <c:ext xmlns:c16="http://schemas.microsoft.com/office/drawing/2014/chart" uri="{C3380CC4-5D6E-409C-BE32-E72D297353CC}">
              <c16:uniqueId val="{00000002-F06C-46D0-AF64-3FE5A9F7DB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6C-46D0-AF64-3FE5A9F7DB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6C-46D0-AF64-3FE5A9F7DB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591</c:v>
                </c:pt>
                <c:pt idx="3">
                  <c:v>371</c:v>
                </c:pt>
                <c:pt idx="6">
                  <c:v>377</c:v>
                </c:pt>
                <c:pt idx="9">
                  <c:v>379</c:v>
                </c:pt>
                <c:pt idx="12">
                  <c:v>409</c:v>
                </c:pt>
              </c:numCache>
            </c:numRef>
          </c:val>
          <c:extLst>
            <c:ext xmlns:c16="http://schemas.microsoft.com/office/drawing/2014/chart" uri="{C3380CC4-5D6E-409C-BE32-E72D297353CC}">
              <c16:uniqueId val="{00000005-F06C-46D0-AF64-3FE5A9F7DB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3053</c:v>
                </c:pt>
                <c:pt idx="3">
                  <c:v>2908</c:v>
                </c:pt>
                <c:pt idx="6">
                  <c:v>2692</c:v>
                </c:pt>
                <c:pt idx="9">
                  <c:v>2277</c:v>
                </c:pt>
                <c:pt idx="12">
                  <c:v>2301</c:v>
                </c:pt>
              </c:numCache>
            </c:numRef>
          </c:val>
          <c:extLst>
            <c:ext xmlns:c16="http://schemas.microsoft.com/office/drawing/2014/chart" uri="{C3380CC4-5D6E-409C-BE32-E72D297353CC}">
              <c16:uniqueId val="{00000006-F06C-46D0-AF64-3FE5A9F7DB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959</c:v>
                </c:pt>
                <c:pt idx="3">
                  <c:v>813</c:v>
                </c:pt>
                <c:pt idx="6">
                  <c:v>684</c:v>
                </c:pt>
                <c:pt idx="9">
                  <c:v>568</c:v>
                </c:pt>
                <c:pt idx="12">
                  <c:v>430</c:v>
                </c:pt>
              </c:numCache>
            </c:numRef>
          </c:val>
          <c:extLst>
            <c:ext xmlns:c16="http://schemas.microsoft.com/office/drawing/2014/chart" uri="{C3380CC4-5D6E-409C-BE32-E72D297353CC}">
              <c16:uniqueId val="{00000007-F06C-46D0-AF64-3FE5A9F7DB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19805</c:v>
                </c:pt>
                <c:pt idx="3">
                  <c:v>18866</c:v>
                </c:pt>
                <c:pt idx="6">
                  <c:v>18528</c:v>
                </c:pt>
                <c:pt idx="9">
                  <c:v>17127</c:v>
                </c:pt>
                <c:pt idx="12">
                  <c:v>15627</c:v>
                </c:pt>
              </c:numCache>
            </c:numRef>
          </c:val>
          <c:extLst>
            <c:ext xmlns:c16="http://schemas.microsoft.com/office/drawing/2014/chart" uri="{C3380CC4-5D6E-409C-BE32-E72D297353CC}">
              <c16:uniqueId val="{00000008-F06C-46D0-AF64-3FE5A9F7DB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78</c:v>
                </c:pt>
                <c:pt idx="3">
                  <c:v>59</c:v>
                </c:pt>
                <c:pt idx="6">
                  <c:v>39</c:v>
                </c:pt>
                <c:pt idx="9">
                  <c:v>20</c:v>
                </c:pt>
                <c:pt idx="12">
                  <c:v>0</c:v>
                </c:pt>
              </c:numCache>
            </c:numRef>
          </c:val>
          <c:extLst>
            <c:ext xmlns:c16="http://schemas.microsoft.com/office/drawing/2014/chart" uri="{C3380CC4-5D6E-409C-BE32-E72D297353CC}">
              <c16:uniqueId val="{00000009-F06C-46D0-AF64-3FE5A9F7DB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40647</c:v>
                </c:pt>
                <c:pt idx="3">
                  <c:v>42068</c:v>
                </c:pt>
                <c:pt idx="6">
                  <c:v>42471</c:v>
                </c:pt>
                <c:pt idx="9">
                  <c:v>42403</c:v>
                </c:pt>
                <c:pt idx="12">
                  <c:v>40346</c:v>
                </c:pt>
              </c:numCache>
            </c:numRef>
          </c:val>
          <c:extLst>
            <c:ext xmlns:c16="http://schemas.microsoft.com/office/drawing/2014/chart" uri="{C3380CC4-5D6E-409C-BE32-E72D297353CC}">
              <c16:uniqueId val="{0000000A-F06C-46D0-AF64-3FE5A9F7DBC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10905</c:v>
                </c:pt>
                <c:pt idx="2">
                  <c:v>#N/A</c:v>
                </c:pt>
                <c:pt idx="3">
                  <c:v>#N/A</c:v>
                </c:pt>
                <c:pt idx="4">
                  <c:v>9021</c:v>
                </c:pt>
                <c:pt idx="5">
                  <c:v>#N/A</c:v>
                </c:pt>
                <c:pt idx="6">
                  <c:v>#N/A</c:v>
                </c:pt>
                <c:pt idx="7">
                  <c:v>6421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6C-46D0-AF64-3FE5A9F7DBC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2084</c:v>
                </c:pt>
                <c:pt idx="1">
                  <c:v>2562</c:v>
                </c:pt>
                <c:pt idx="2">
                  <c:v>3138</c:v>
                </c:pt>
              </c:numCache>
            </c:numRef>
          </c:val>
          <c:extLst>
            <c:ext xmlns:c16="http://schemas.microsoft.com/office/drawing/2014/chart" uri="{C3380CC4-5D6E-409C-BE32-E72D297353CC}">
              <c16:uniqueId val="{00000000-7A7D-4C3B-B611-EAE612872A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762</c:v>
                </c:pt>
                <c:pt idx="1">
                  <c:v>762</c:v>
                </c:pt>
                <c:pt idx="2">
                  <c:v>1062</c:v>
                </c:pt>
              </c:numCache>
            </c:numRef>
          </c:val>
          <c:extLst>
            <c:ext xmlns:c16="http://schemas.microsoft.com/office/drawing/2014/chart" uri="{C3380CC4-5D6E-409C-BE32-E72D297353CC}">
              <c16:uniqueId val="{00000001-7A7D-4C3B-B611-EAE612872A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10245</c:v>
                </c:pt>
                <c:pt idx="1">
                  <c:v>14278</c:v>
                </c:pt>
                <c:pt idx="2">
                  <c:v>23840</c:v>
                </c:pt>
              </c:numCache>
            </c:numRef>
          </c:val>
          <c:extLst>
            <c:ext xmlns:c16="http://schemas.microsoft.com/office/drawing/2014/chart" uri="{C3380CC4-5D6E-409C-BE32-E72D297353CC}">
              <c16:uniqueId val="{00000002-7A7D-4C3B-B611-EAE612872AF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185-41A0-8E7F-F4B611CBCA90}"/>
              </c:ext>
            </c:extLst>
          </c:dPt>
          <c:dPt>
            <c:idx val="1"/>
            <c:bubble3D val="0"/>
            <c:extLst>
              <c:ext xmlns:c16="http://schemas.microsoft.com/office/drawing/2014/chart" uri="{C3380CC4-5D6E-409C-BE32-E72D297353CC}">
                <c16:uniqueId val="{00000001-0185-41A0-8E7F-F4B611CBCA90}"/>
              </c:ext>
            </c:extLst>
          </c:dPt>
          <c:dPt>
            <c:idx val="2"/>
            <c:bubble3D val="0"/>
            <c:extLst>
              <c:ext xmlns:c16="http://schemas.microsoft.com/office/drawing/2014/chart" uri="{C3380CC4-5D6E-409C-BE32-E72D297353CC}">
                <c16:uniqueId val="{00000002-0185-41A0-8E7F-F4B611CBCA90}"/>
              </c:ext>
            </c:extLst>
          </c:dPt>
          <c:dPt>
            <c:idx val="3"/>
            <c:bubble3D val="0"/>
            <c:extLst>
              <c:ext xmlns:c16="http://schemas.microsoft.com/office/drawing/2014/chart" uri="{C3380CC4-5D6E-409C-BE32-E72D297353CC}">
                <c16:uniqueId val="{00000003-0185-41A0-8E7F-F4B611CBCA90}"/>
              </c:ext>
            </c:extLst>
          </c:dPt>
          <c:dPt>
            <c:idx val="4"/>
            <c:bubble3D val="0"/>
            <c:extLst>
              <c:ext xmlns:c16="http://schemas.microsoft.com/office/drawing/2014/chart" uri="{C3380CC4-5D6E-409C-BE32-E72D297353CC}">
                <c16:uniqueId val="{00000004-0185-41A0-8E7F-F4B611CBCA90}"/>
              </c:ext>
            </c:extLst>
          </c:dPt>
          <c:dPt>
            <c:idx val="8"/>
            <c:bubble3D val="0"/>
            <c:extLst>
              <c:ext xmlns:c16="http://schemas.microsoft.com/office/drawing/2014/chart" uri="{C3380CC4-5D6E-409C-BE32-E72D297353CC}">
                <c16:uniqueId val="{00000005-0185-41A0-8E7F-F4B611CBCA90}"/>
              </c:ext>
            </c:extLst>
          </c:dPt>
          <c:dPt>
            <c:idx val="16"/>
            <c:bubble3D val="0"/>
            <c:extLst>
              <c:ext xmlns:c16="http://schemas.microsoft.com/office/drawing/2014/chart" uri="{C3380CC4-5D6E-409C-BE32-E72D297353CC}">
                <c16:uniqueId val="{00000006-0185-41A0-8E7F-F4B611CBCA90}"/>
              </c:ext>
            </c:extLst>
          </c:dPt>
          <c:dPt>
            <c:idx val="24"/>
            <c:bubble3D val="0"/>
            <c:extLst>
              <c:ext xmlns:c16="http://schemas.microsoft.com/office/drawing/2014/chart" uri="{C3380CC4-5D6E-409C-BE32-E72D297353CC}">
                <c16:uniqueId val="{00000007-0185-41A0-8E7F-F4B611CBCA90}"/>
              </c:ext>
            </c:extLst>
          </c:dPt>
          <c:dPt>
            <c:idx val="32"/>
            <c:bubble3D val="0"/>
            <c:extLst>
              <c:ext xmlns:c16="http://schemas.microsoft.com/office/drawing/2014/chart" uri="{C3380CC4-5D6E-409C-BE32-E72D297353CC}">
                <c16:uniqueId val="{00000008-0185-41A0-8E7F-F4B611CBCA9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185-41A0-8E7F-F4B611CBCA90}"/>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185-41A0-8E7F-F4B611CBCA90}"/>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185-41A0-8E7F-F4B611CBCA90}"/>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185-41A0-8E7F-F4B611CBCA90}"/>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185-41A0-8E7F-F4B611CBCA9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185-41A0-8E7F-F4B611CBCA9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185-41A0-8E7F-F4B611CBCA9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185-41A0-8E7F-F4B611CBCA9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185-41A0-8E7F-F4B611CBCA9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58.9</c:v>
                </c:pt>
                <c:pt idx="16">
                  <c:v>59.4</c:v>
                </c:pt>
                <c:pt idx="24">
                  <c:v>57.8</c:v>
                </c:pt>
                <c:pt idx="32">
                  <c:v>57.2</c:v>
                </c:pt>
              </c:numCache>
            </c:numRef>
          </c:xVal>
          <c:yVal>
            <c:numRef>
              <c:f>公会計指標分析・財政指標組合せ分析表!$BP$51:$DC$51</c:f>
              <c:numCache>
                <c:formatCode>#,##0.0;"▲ "#,##0.0</c:formatCode>
                <c:ptCount val="40"/>
                <c:pt idx="0">
                  <c:v>65</c:v>
                </c:pt>
                <c:pt idx="8">
                  <c:v>52.3</c:v>
                </c:pt>
                <c:pt idx="16">
                  <c:v>36</c:v>
                </c:pt>
              </c:numCache>
            </c:numRef>
          </c:yVal>
          <c:smooth val="0"/>
          <c:extLst>
            <c:ext xmlns:c16="http://schemas.microsoft.com/office/drawing/2014/chart" uri="{C3380CC4-5D6E-409C-BE32-E72D297353CC}">
              <c16:uniqueId val="{00000009-0185-41A0-8E7F-F4B611CBCA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185-41A0-8E7F-F4B611CBCA90}"/>
              </c:ext>
            </c:extLst>
          </c:dPt>
          <c:dPt>
            <c:idx val="1"/>
            <c:bubble3D val="0"/>
            <c:extLst>
              <c:ext xmlns:c16="http://schemas.microsoft.com/office/drawing/2014/chart" uri="{C3380CC4-5D6E-409C-BE32-E72D297353CC}">
                <c16:uniqueId val="{0000000B-0185-41A0-8E7F-F4B611CBCA90}"/>
              </c:ext>
            </c:extLst>
          </c:dPt>
          <c:dPt>
            <c:idx val="2"/>
            <c:bubble3D val="0"/>
            <c:extLst>
              <c:ext xmlns:c16="http://schemas.microsoft.com/office/drawing/2014/chart" uri="{C3380CC4-5D6E-409C-BE32-E72D297353CC}">
                <c16:uniqueId val="{0000000C-0185-41A0-8E7F-F4B611CBCA90}"/>
              </c:ext>
            </c:extLst>
          </c:dPt>
          <c:dPt>
            <c:idx val="3"/>
            <c:bubble3D val="0"/>
            <c:extLst>
              <c:ext xmlns:c16="http://schemas.microsoft.com/office/drawing/2014/chart" uri="{C3380CC4-5D6E-409C-BE32-E72D297353CC}">
                <c16:uniqueId val="{0000000D-0185-41A0-8E7F-F4B611CBCA90}"/>
              </c:ext>
            </c:extLst>
          </c:dPt>
          <c:dPt>
            <c:idx val="4"/>
            <c:bubble3D val="0"/>
            <c:extLst>
              <c:ext xmlns:c16="http://schemas.microsoft.com/office/drawing/2014/chart" uri="{C3380CC4-5D6E-409C-BE32-E72D297353CC}">
                <c16:uniqueId val="{0000000E-0185-41A0-8E7F-F4B611CBCA90}"/>
              </c:ext>
            </c:extLst>
          </c:dPt>
          <c:dPt>
            <c:idx val="8"/>
            <c:bubble3D val="0"/>
            <c:extLst>
              <c:ext xmlns:c16="http://schemas.microsoft.com/office/drawing/2014/chart" uri="{C3380CC4-5D6E-409C-BE32-E72D297353CC}">
                <c16:uniqueId val="{0000000F-0185-41A0-8E7F-F4B611CBCA90}"/>
              </c:ext>
            </c:extLst>
          </c:dPt>
          <c:dPt>
            <c:idx val="16"/>
            <c:bubble3D val="0"/>
            <c:extLst>
              <c:ext xmlns:c16="http://schemas.microsoft.com/office/drawing/2014/chart" uri="{C3380CC4-5D6E-409C-BE32-E72D297353CC}">
                <c16:uniqueId val="{00000010-0185-41A0-8E7F-F4B611CBCA90}"/>
              </c:ext>
            </c:extLst>
          </c:dPt>
          <c:dPt>
            <c:idx val="24"/>
            <c:bubble3D val="0"/>
            <c:extLst>
              <c:ext xmlns:c16="http://schemas.microsoft.com/office/drawing/2014/chart" uri="{C3380CC4-5D6E-409C-BE32-E72D297353CC}">
                <c16:uniqueId val="{00000011-0185-41A0-8E7F-F4B611CBCA90}"/>
              </c:ext>
            </c:extLst>
          </c:dPt>
          <c:dPt>
            <c:idx val="32"/>
            <c:bubble3D val="0"/>
            <c:extLst>
              <c:ext xmlns:c16="http://schemas.microsoft.com/office/drawing/2014/chart" uri="{C3380CC4-5D6E-409C-BE32-E72D297353CC}">
                <c16:uniqueId val="{00000012-0185-41A0-8E7F-F4B611CBCA90}"/>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185-41A0-8E7F-F4B611CBCA90}"/>
                </c:ext>
              </c:extLst>
            </c:dLbl>
            <c:dLbl>
              <c:idx val="1"/>
              <c:delete val="1"/>
              <c:extLst>
                <c:ext xmlns:c15="http://schemas.microsoft.com/office/drawing/2012/chart" uri="{CE6537A1-D6FC-4f65-9D91-7224C49458BB}"/>
                <c:ext xmlns:c16="http://schemas.microsoft.com/office/drawing/2014/chart" uri="{C3380CC4-5D6E-409C-BE32-E72D297353CC}">
                  <c16:uniqueId val="{0000000B-0185-41A0-8E7F-F4B611CBCA90}"/>
                </c:ext>
              </c:extLst>
            </c:dLbl>
            <c:dLbl>
              <c:idx val="2"/>
              <c:delete val="1"/>
              <c:extLst>
                <c:ext xmlns:c15="http://schemas.microsoft.com/office/drawing/2012/chart" uri="{CE6537A1-D6FC-4f65-9D91-7224C49458BB}"/>
                <c:ext xmlns:c16="http://schemas.microsoft.com/office/drawing/2014/chart" uri="{C3380CC4-5D6E-409C-BE32-E72D297353CC}">
                  <c16:uniqueId val="{0000000C-0185-41A0-8E7F-F4B611CBCA90}"/>
                </c:ext>
              </c:extLst>
            </c:dLbl>
            <c:dLbl>
              <c:idx val="3"/>
              <c:delete val="1"/>
              <c:extLst>
                <c:ext xmlns:c15="http://schemas.microsoft.com/office/drawing/2012/chart" uri="{CE6537A1-D6FC-4f65-9D91-7224C49458BB}"/>
                <c:ext xmlns:c16="http://schemas.microsoft.com/office/drawing/2014/chart" uri="{C3380CC4-5D6E-409C-BE32-E72D297353CC}">
                  <c16:uniqueId val="{0000000D-0185-41A0-8E7F-F4B611CBCA90}"/>
                </c:ext>
              </c:extLst>
            </c:dLbl>
            <c:dLbl>
              <c:idx val="4"/>
              <c:delete val="1"/>
              <c:extLst>
                <c:ext xmlns:c15="http://schemas.microsoft.com/office/drawing/2012/chart" uri="{CE6537A1-D6FC-4f65-9D91-7224C49458BB}"/>
                <c:ext xmlns:c16="http://schemas.microsoft.com/office/drawing/2014/chart" uri="{C3380CC4-5D6E-409C-BE32-E72D297353CC}">
                  <c16:uniqueId val="{0000000E-0185-41A0-8E7F-F4B611CBCA90}"/>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185-41A0-8E7F-F4B611CBCA90}"/>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185-41A0-8E7F-F4B611CBCA90}"/>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185-41A0-8E7F-F4B611CBCA90}"/>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185-41A0-8E7F-F4B611CBCA9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185-41A0-8E7F-F4B611CBCA90}"/>
            </c:ext>
          </c:extLst>
        </c:ser>
        <c:dLbls>
          <c:showLegendKey val="0"/>
          <c:showVal val="1"/>
          <c:showCatName val="0"/>
          <c:showSerName val="0"/>
          <c:showPercent val="0"/>
          <c:showBubbleSize val="0"/>
        </c:dLbls>
        <c:axId val="3"/>
        <c:axId val="2"/>
      </c:scatterChart>
      <c:valAx>
        <c:axId val="3"/>
        <c:scaling>
          <c:orientation val="maxMin"/>
          <c:max val="65"/>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302-443A-BDD2-52999BBF48D5}"/>
              </c:ext>
            </c:extLst>
          </c:dPt>
          <c:dPt>
            <c:idx val="1"/>
            <c:bubble3D val="0"/>
            <c:extLst>
              <c:ext xmlns:c16="http://schemas.microsoft.com/office/drawing/2014/chart" uri="{C3380CC4-5D6E-409C-BE32-E72D297353CC}">
                <c16:uniqueId val="{00000001-F302-443A-BDD2-52999BBF48D5}"/>
              </c:ext>
            </c:extLst>
          </c:dPt>
          <c:dPt>
            <c:idx val="2"/>
            <c:bubble3D val="0"/>
            <c:extLst>
              <c:ext xmlns:c16="http://schemas.microsoft.com/office/drawing/2014/chart" uri="{C3380CC4-5D6E-409C-BE32-E72D297353CC}">
                <c16:uniqueId val="{00000002-F302-443A-BDD2-52999BBF48D5}"/>
              </c:ext>
            </c:extLst>
          </c:dPt>
          <c:dPt>
            <c:idx val="3"/>
            <c:bubble3D val="0"/>
            <c:extLst>
              <c:ext xmlns:c16="http://schemas.microsoft.com/office/drawing/2014/chart" uri="{C3380CC4-5D6E-409C-BE32-E72D297353CC}">
                <c16:uniqueId val="{00000003-F302-443A-BDD2-52999BBF48D5}"/>
              </c:ext>
            </c:extLst>
          </c:dPt>
          <c:dPt>
            <c:idx val="4"/>
            <c:bubble3D val="0"/>
            <c:extLst>
              <c:ext xmlns:c16="http://schemas.microsoft.com/office/drawing/2014/chart" uri="{C3380CC4-5D6E-409C-BE32-E72D297353CC}">
                <c16:uniqueId val="{00000004-F302-443A-BDD2-52999BBF48D5}"/>
              </c:ext>
            </c:extLst>
          </c:dPt>
          <c:dPt>
            <c:idx val="8"/>
            <c:bubble3D val="0"/>
            <c:extLst>
              <c:ext xmlns:c16="http://schemas.microsoft.com/office/drawing/2014/chart" uri="{C3380CC4-5D6E-409C-BE32-E72D297353CC}">
                <c16:uniqueId val="{00000005-F302-443A-BDD2-52999BBF48D5}"/>
              </c:ext>
            </c:extLst>
          </c:dPt>
          <c:dPt>
            <c:idx val="16"/>
            <c:bubble3D val="0"/>
            <c:extLst>
              <c:ext xmlns:c16="http://schemas.microsoft.com/office/drawing/2014/chart" uri="{C3380CC4-5D6E-409C-BE32-E72D297353CC}">
                <c16:uniqueId val="{00000006-F302-443A-BDD2-52999BBF48D5}"/>
              </c:ext>
            </c:extLst>
          </c:dPt>
          <c:dPt>
            <c:idx val="24"/>
            <c:bubble3D val="0"/>
            <c:extLst>
              <c:ext xmlns:c16="http://schemas.microsoft.com/office/drawing/2014/chart" uri="{C3380CC4-5D6E-409C-BE32-E72D297353CC}">
                <c16:uniqueId val="{00000007-F302-443A-BDD2-52999BBF48D5}"/>
              </c:ext>
            </c:extLst>
          </c:dPt>
          <c:dPt>
            <c:idx val="32"/>
            <c:bubble3D val="0"/>
            <c:extLst>
              <c:ext xmlns:c16="http://schemas.microsoft.com/office/drawing/2014/chart" uri="{C3380CC4-5D6E-409C-BE32-E72D297353CC}">
                <c16:uniqueId val="{00000008-F302-443A-BDD2-52999BBF48D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302-443A-BDD2-52999BBF48D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302-443A-BDD2-52999BBF48D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302-443A-BDD2-52999BBF48D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302-443A-BDD2-52999BBF48D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302-443A-BDD2-52999BBF48D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F302-443A-BDD2-52999BBF48D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F302-443A-BDD2-52999BBF48D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F302-443A-BDD2-52999BBF48D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F302-443A-BDD2-52999BBF48D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8.8000000000000007</c:v>
                </c:pt>
                <c:pt idx="16">
                  <c:v>9.1999999999999993</c:v>
                </c:pt>
                <c:pt idx="24">
                  <c:v>9</c:v>
                </c:pt>
                <c:pt idx="32">
                  <c:v>8.9</c:v>
                </c:pt>
              </c:numCache>
            </c:numRef>
          </c:xVal>
          <c:yVal>
            <c:numRef>
              <c:f>公会計指標分析・財政指標組合せ分析表!$BP$73:$DC$73</c:f>
              <c:numCache>
                <c:formatCode>#,##0.0;"▲ "#,##0.0</c:formatCode>
                <c:ptCount val="40"/>
                <c:pt idx="0">
                  <c:v>65</c:v>
                </c:pt>
                <c:pt idx="8">
                  <c:v>52.3</c:v>
                </c:pt>
                <c:pt idx="16">
                  <c:v>36</c:v>
                </c:pt>
              </c:numCache>
            </c:numRef>
          </c:yVal>
          <c:smooth val="0"/>
          <c:extLst>
            <c:ext xmlns:c16="http://schemas.microsoft.com/office/drawing/2014/chart" uri="{C3380CC4-5D6E-409C-BE32-E72D297353CC}">
              <c16:uniqueId val="{00000009-F302-443A-BDD2-52999BBF48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302-443A-BDD2-52999BBF48D5}"/>
              </c:ext>
            </c:extLst>
          </c:dPt>
          <c:dPt>
            <c:idx val="1"/>
            <c:bubble3D val="0"/>
            <c:extLst>
              <c:ext xmlns:c16="http://schemas.microsoft.com/office/drawing/2014/chart" uri="{C3380CC4-5D6E-409C-BE32-E72D297353CC}">
                <c16:uniqueId val="{0000000B-F302-443A-BDD2-52999BBF48D5}"/>
              </c:ext>
            </c:extLst>
          </c:dPt>
          <c:dPt>
            <c:idx val="2"/>
            <c:bubble3D val="0"/>
            <c:extLst>
              <c:ext xmlns:c16="http://schemas.microsoft.com/office/drawing/2014/chart" uri="{C3380CC4-5D6E-409C-BE32-E72D297353CC}">
                <c16:uniqueId val="{0000000C-F302-443A-BDD2-52999BBF48D5}"/>
              </c:ext>
            </c:extLst>
          </c:dPt>
          <c:dPt>
            <c:idx val="3"/>
            <c:bubble3D val="0"/>
            <c:extLst>
              <c:ext xmlns:c16="http://schemas.microsoft.com/office/drawing/2014/chart" uri="{C3380CC4-5D6E-409C-BE32-E72D297353CC}">
                <c16:uniqueId val="{0000000D-F302-443A-BDD2-52999BBF48D5}"/>
              </c:ext>
            </c:extLst>
          </c:dPt>
          <c:dPt>
            <c:idx val="4"/>
            <c:bubble3D val="0"/>
            <c:extLst>
              <c:ext xmlns:c16="http://schemas.microsoft.com/office/drawing/2014/chart" uri="{C3380CC4-5D6E-409C-BE32-E72D297353CC}">
                <c16:uniqueId val="{0000000E-F302-443A-BDD2-52999BBF48D5}"/>
              </c:ext>
            </c:extLst>
          </c:dPt>
          <c:dPt>
            <c:idx val="8"/>
            <c:bubble3D val="0"/>
            <c:extLst>
              <c:ext xmlns:c16="http://schemas.microsoft.com/office/drawing/2014/chart" uri="{C3380CC4-5D6E-409C-BE32-E72D297353CC}">
                <c16:uniqueId val="{0000000F-F302-443A-BDD2-52999BBF48D5}"/>
              </c:ext>
            </c:extLst>
          </c:dPt>
          <c:dPt>
            <c:idx val="16"/>
            <c:bubble3D val="0"/>
            <c:extLst>
              <c:ext xmlns:c16="http://schemas.microsoft.com/office/drawing/2014/chart" uri="{C3380CC4-5D6E-409C-BE32-E72D297353CC}">
                <c16:uniqueId val="{00000010-F302-443A-BDD2-52999BBF48D5}"/>
              </c:ext>
            </c:extLst>
          </c:dPt>
          <c:dPt>
            <c:idx val="24"/>
            <c:bubble3D val="0"/>
            <c:extLst>
              <c:ext xmlns:c16="http://schemas.microsoft.com/office/drawing/2014/chart" uri="{C3380CC4-5D6E-409C-BE32-E72D297353CC}">
                <c16:uniqueId val="{00000011-F302-443A-BDD2-52999BBF48D5}"/>
              </c:ext>
            </c:extLst>
          </c:dPt>
          <c:dPt>
            <c:idx val="32"/>
            <c:bubble3D val="0"/>
            <c:extLst>
              <c:ext xmlns:c16="http://schemas.microsoft.com/office/drawing/2014/chart" uri="{C3380CC4-5D6E-409C-BE32-E72D297353CC}">
                <c16:uniqueId val="{00000012-F302-443A-BDD2-52999BBF48D5}"/>
              </c:ext>
            </c:extLst>
          </c:dPt>
          <c:dLbls>
            <c:dLbl>
              <c:idx val="0"/>
              <c:layout>
                <c:manualLayout>
                  <c:x val="-3.662116105643316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F302-443A-BDD2-52999BBF48D5}"/>
                </c:ext>
              </c:extLst>
            </c:dLbl>
            <c:dLbl>
              <c:idx val="1"/>
              <c:delete val="1"/>
              <c:extLst>
                <c:ext xmlns:c15="http://schemas.microsoft.com/office/drawing/2012/chart" uri="{CE6537A1-D6FC-4f65-9D91-7224C49458BB}"/>
                <c:ext xmlns:c16="http://schemas.microsoft.com/office/drawing/2014/chart" uri="{C3380CC4-5D6E-409C-BE32-E72D297353CC}">
                  <c16:uniqueId val="{0000000B-F302-443A-BDD2-52999BBF48D5}"/>
                </c:ext>
              </c:extLst>
            </c:dLbl>
            <c:dLbl>
              <c:idx val="2"/>
              <c:delete val="1"/>
              <c:extLst>
                <c:ext xmlns:c15="http://schemas.microsoft.com/office/drawing/2012/chart" uri="{CE6537A1-D6FC-4f65-9D91-7224C49458BB}"/>
                <c:ext xmlns:c16="http://schemas.microsoft.com/office/drawing/2014/chart" uri="{C3380CC4-5D6E-409C-BE32-E72D297353CC}">
                  <c16:uniqueId val="{0000000C-F302-443A-BDD2-52999BBF48D5}"/>
                </c:ext>
              </c:extLst>
            </c:dLbl>
            <c:dLbl>
              <c:idx val="3"/>
              <c:delete val="1"/>
              <c:extLst>
                <c:ext xmlns:c15="http://schemas.microsoft.com/office/drawing/2012/chart" uri="{CE6537A1-D6FC-4f65-9D91-7224C49458BB}"/>
                <c:ext xmlns:c16="http://schemas.microsoft.com/office/drawing/2014/chart" uri="{C3380CC4-5D6E-409C-BE32-E72D297353CC}">
                  <c16:uniqueId val="{0000000D-F302-443A-BDD2-52999BBF48D5}"/>
                </c:ext>
              </c:extLst>
            </c:dLbl>
            <c:dLbl>
              <c:idx val="4"/>
              <c:delete val="1"/>
              <c:extLst>
                <c:ext xmlns:c15="http://schemas.microsoft.com/office/drawing/2012/chart" uri="{CE6537A1-D6FC-4f65-9D91-7224C49458BB}"/>
                <c:ext xmlns:c16="http://schemas.microsoft.com/office/drawing/2014/chart" uri="{C3380CC4-5D6E-409C-BE32-E72D297353CC}">
                  <c16:uniqueId val="{0000000E-F302-443A-BDD2-52999BBF48D5}"/>
                </c:ext>
              </c:extLst>
            </c:dLbl>
            <c:dLbl>
              <c:idx val="8"/>
              <c:layout>
                <c:manualLayout>
                  <c:x val="-2.6647173287753057E-2"/>
                  <c:y val="-5.085426674438855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F302-443A-BDD2-52999BBF48D5}"/>
                </c:ext>
              </c:extLst>
            </c:dLbl>
            <c:dLbl>
              <c:idx val="16"/>
              <c:layout>
                <c:manualLayout>
                  <c:x val="-3.1570342725075584E-2"/>
                  <c:y val="-7.397868494362996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F302-443A-BDD2-52999BBF48D5}"/>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F302-443A-BDD2-52999BBF48D5}"/>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F302-443A-BDD2-52999BBF48D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F302-443A-BDD2-52999BBF48D5}"/>
            </c:ext>
          </c:extLst>
        </c:ser>
        <c:dLbls>
          <c:showLegendKey val="0"/>
          <c:showVal val="1"/>
          <c:showCatName val="0"/>
          <c:showSerName val="0"/>
          <c:showPercent val="0"/>
          <c:showBubbleSize val="0"/>
        </c:dLbls>
        <c:axId val="3"/>
        <c:axId val="2"/>
      </c:scatterChart>
      <c:valAx>
        <c:axId val="3"/>
        <c:scaling>
          <c:orientation val="maxMin"/>
          <c:max val="10"/>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市立病院整備事業（</a:t>
          </a:r>
          <a:r>
            <a:rPr kumimoji="1" lang="en-US" altLang="ja-JP" sz="1400">
              <a:latin typeface="ＭＳ ゴシック"/>
              <a:ea typeface="ＭＳ ゴシック"/>
            </a:rPr>
            <a:t>H27～29</a:t>
          </a:r>
          <a:r>
            <a:rPr kumimoji="1" lang="ja-JP" altLang="en-US" sz="1400">
              <a:latin typeface="ＭＳ ゴシック"/>
              <a:ea typeface="ＭＳ ゴシック"/>
            </a:rPr>
            <a:t>年債）の元利償還金の額</a:t>
          </a:r>
          <a:r>
            <a:rPr kumimoji="1" lang="ja-JP" altLang="en-US" sz="1400">
              <a:solidFill>
                <a:sysClr val="windowText" lastClr="000000"/>
              </a:solidFill>
              <a:latin typeface="ＭＳ ゴシック"/>
              <a:ea typeface="ＭＳ ゴシック"/>
            </a:rPr>
            <a:t>が増加したこと等により、元利償還金全体が増加した。</a:t>
          </a:r>
        </a:p>
        <a:p>
          <a:r>
            <a:rPr kumimoji="1" lang="ja-JP" altLang="en-US" sz="1400">
              <a:solidFill>
                <a:sysClr val="windowText" lastClr="000000"/>
              </a:solidFill>
              <a:latin typeface="ＭＳ ゴシック"/>
              <a:ea typeface="ＭＳ ゴシック"/>
            </a:rPr>
            <a:t>今後は、新幹線</a:t>
          </a:r>
          <a:r>
            <a:rPr kumimoji="1" lang="ja-JP" altLang="en-US" sz="1400">
              <a:latin typeface="ＭＳ ゴシック"/>
              <a:ea typeface="ＭＳ ゴシック"/>
            </a:rPr>
            <a:t>新大村駅周辺整備事業（</a:t>
          </a:r>
          <a:r>
            <a:rPr kumimoji="1" lang="en-US" altLang="ja-JP" sz="1400">
              <a:latin typeface="ＭＳ ゴシック"/>
              <a:ea typeface="ＭＳ ゴシック"/>
            </a:rPr>
            <a:t>R3</a:t>
          </a:r>
          <a:r>
            <a:rPr kumimoji="1" lang="ja-JP" altLang="en-US" sz="1400">
              <a:latin typeface="ＭＳ ゴシック"/>
              <a:ea typeface="ＭＳ ゴシック"/>
            </a:rPr>
            <a:t>年度元金償還開始）などの大型事業の償還開始により元利償還金は増加していく見込みであるが、モーターボート競走事業収益基金を活用して新規発行債を抑制するなど、公債費の適正化を図っていく。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起債発行額を元金償還額が上回ったため、一般会計の地方債現在高は減少し、同様の理由で公営企業債等繰入見</a:t>
          </a:r>
          <a:r>
            <a:rPr kumimoji="1" lang="ja-JP" altLang="en-US" sz="1400">
              <a:solidFill>
                <a:sysClr val="windowText" lastClr="000000"/>
              </a:solidFill>
              <a:latin typeface="ＭＳ ゴシック"/>
              <a:ea typeface="ＭＳ ゴシック"/>
            </a:rPr>
            <a:t>込額も減少した。</a:t>
          </a:r>
        </a:p>
        <a:p>
          <a:r>
            <a:rPr kumimoji="1" lang="ja-JP" altLang="en-US" sz="1400">
              <a:solidFill>
                <a:sysClr val="windowText" lastClr="000000"/>
              </a:solidFill>
              <a:latin typeface="ＭＳ ゴシック"/>
              <a:ea typeface="ＭＳ ゴシック"/>
            </a:rPr>
            <a:t>また、ボートレース事業収入を財源とする基金積立を実施したことから、充当可能基金は増加した。</a:t>
          </a:r>
        </a:p>
        <a:p>
          <a:r>
            <a:rPr kumimoji="1" lang="ja-JP" altLang="en-US" sz="1400">
              <a:solidFill>
                <a:sysClr val="windowText" lastClr="000000"/>
              </a:solidFill>
              <a:latin typeface="ＭＳ ゴシック"/>
              <a:ea typeface="ＭＳ ゴシック"/>
            </a:rPr>
            <a:t>以上の理由により、将来負担比率は生じなかったことから、早期健全化判断基準を大幅に下回っている。</a:t>
          </a:r>
        </a:p>
        <a:p>
          <a:r>
            <a:rPr kumimoji="1" lang="ja-JP" altLang="en-US" sz="1400">
              <a:solidFill>
                <a:sysClr val="windowText" lastClr="000000"/>
              </a:solidFill>
              <a:latin typeface="ＭＳ ゴシック"/>
              <a:ea typeface="ＭＳ ゴシック"/>
            </a:rPr>
            <a:t>今後、大型建設事業の</a:t>
          </a:r>
          <a:r>
            <a:rPr kumimoji="1" lang="ja-JP" altLang="en-US" sz="1400">
              <a:latin typeface="ＭＳ ゴシック"/>
              <a:ea typeface="ＭＳ ゴシック"/>
            </a:rPr>
            <a:t>実施が予定されており、将来負担額は増加していく見込みであるが、地方交付税措置の</a:t>
          </a:r>
          <a:r>
            <a:rPr kumimoji="1" lang="ja-JP" altLang="en-US" sz="1400">
              <a:solidFill>
                <a:sysClr val="windowText" lastClr="000000"/>
              </a:solidFill>
              <a:latin typeface="ＭＳ ゴシック"/>
              <a:ea typeface="ＭＳ ゴシック"/>
            </a:rPr>
            <a:t>ない資金手当債の発行抑制や、過去に借り入れた高金利市債にモー</a:t>
          </a:r>
          <a:r>
            <a:rPr kumimoji="1" lang="ja-JP" altLang="en-US" sz="1400">
              <a:latin typeface="ＭＳ ゴシック"/>
              <a:ea typeface="ＭＳ ゴシック"/>
            </a:rPr>
            <a:t>ターボート競走事業収益基金を活用し繰上償還するなど、公債費の適正化を図っていく。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長崎県大村市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大型建設事業実施により20.7億円取崩したが</a:t>
          </a:r>
          <a:r>
            <a:rPr kumimoji="1" lang="ja-JP" altLang="en-US" sz="1300">
              <a:solidFill>
                <a:sysClr val="windowText" lastClr="000000"/>
              </a:solidFill>
              <a:effectLst/>
              <a:latin typeface="ＭＳ ゴシック"/>
              <a:ea typeface="ＭＳ ゴシック"/>
              <a:cs typeface="+mn-cs"/>
            </a:rPr>
            <a:t>、ボートレース事業収入を</a:t>
          </a:r>
          <a:r>
            <a:rPr kumimoji="1" lang="ja-JP" altLang="en-US" sz="1300">
              <a:solidFill>
                <a:schemeClr val="dk1"/>
              </a:solidFill>
              <a:effectLst/>
              <a:latin typeface="ＭＳ ゴシック"/>
              <a:ea typeface="ＭＳ ゴシック"/>
              <a:cs typeface="+mn-cs"/>
            </a:rPr>
            <a:t>原資としたモーターボート競走事業収益基金へ110.0億円を積み立てたことにより増加した。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年度間の財源の不均衡を調整する財政調整基金、減債基金及び一部の特定目的金については、大村市財政運営基本方針に定める適正な基金残高を確保していくように努める。また、その他の特定目的基金については、将来的には基金残高の枯渇による事業実施の可否を判断する必要が生じることから、事業終了も含め今後の方向性について検討を進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モーターボート競走事業収益基金：公共施設等の整備のための財源及び市債のうち公共施設等の整備のために発行したものの償還の財源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市庁舎建設整備基金：市庁舎建設整備のための財源</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a:t>
          </a:r>
          <a:r>
            <a:rPr kumimoji="1" lang="ja-JP" altLang="en-US" sz="1300">
              <a:solidFill>
                <a:sysClr val="windowText" lastClr="000000"/>
              </a:solidFill>
              <a:effectLst/>
              <a:latin typeface="ＭＳ ゴシック"/>
              <a:ea typeface="ＭＳ ゴシック"/>
              <a:cs typeface="+mn-cs"/>
            </a:rPr>
            <a:t>金：モーターボート競走事業収入（R3未処分利益剰余金の決算処分）を原資とし110.0億円を積み立てたことによる増加。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年に開業した新幹線新大村駅周辺整備やアセットマネジメント計画に基づく公共施設、小中学校長寿命推進計画に基づく改築等の工事を予定していることから、モーターボート事業の収益に応じ積立予定。</a:t>
          </a:r>
        </a:p>
        <a:p>
          <a:r>
            <a:rPr kumimoji="1" lang="ja-JP" altLang="en-US" sz="1300">
              <a:solidFill>
                <a:schemeClr val="dk1"/>
              </a:solidFill>
              <a:effectLst/>
              <a:latin typeface="ＭＳ ゴシック"/>
              <a:ea typeface="ＭＳ ゴシック"/>
              <a:cs typeface="+mn-cs"/>
            </a:rPr>
            <a:t>　市庁舎建設整備基金：新市庁舎建設は一旦候補地が白紙となったが、候補地が再選定され、建設に向け動き出したことから、積み増しの検討を行う。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市税等が増加したため、残高が増加した。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月に策定、令和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月に改訂した大村市財政運営基本方針に定める適正な基金残高</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億円程度を確保していく予定である。なお、</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億円と定めた理由としては、標準財政規模の概ね</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割程度の規模であり、かつ、単年あたり</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億円の収支不足が生じた場合に</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年間は財政運営が可能な水準であるため、この期間中に収支不足改善に向けた取り組みを実施することを想定している。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大村市財政運営基本方針に掲げる基金残高を確保するため、積み立てたことにより増加した。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大村市財政運営基本方針に基づき、公債費が多額になる年度に対応できる水準である基金残高</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億円程度を確保していく予定であるが、財政調整基金や使途が類似しているモーターボート競走事業収益基金とのバランスを考慮しながら、適切に運用する。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なお、公債費の平準化に向け、過去に借り入れた高利の市債の繰上償還も検討する。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A118D587-E4C8-428C-8AAC-56852A0987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913050F4-0B35-4E8D-A040-4A3F5532E8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F899358-98B8-40F2-8D02-BC8E03FF8D3C}"/>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D4B2C38-7933-48C6-BB64-B41C40ED7FEC}"/>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5E846B45-3FD0-4FBB-8D9F-A153C57D1DB3}"/>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F042C93D-8C37-4848-8961-89693DE26F68}"/>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8" name="正方形/長方形 7">
          <a:extLst>
            <a:ext uri="{FF2B5EF4-FFF2-40B4-BE49-F238E27FC236}">
              <a16:creationId xmlns:a16="http://schemas.microsoft.com/office/drawing/2014/main" id="{913B32B2-8954-4A8D-9C3A-CDAD6DCC12FA}"/>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9" name="正方形/長方形 8">
          <a:extLst>
            <a:ext uri="{FF2B5EF4-FFF2-40B4-BE49-F238E27FC236}">
              <a16:creationId xmlns:a16="http://schemas.microsoft.com/office/drawing/2014/main" id="{EE8A69D0-4E50-4A4E-8FFE-0DA70100A4E8}"/>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0" name="正方形/長方形 9">
          <a:extLst>
            <a:ext uri="{FF2B5EF4-FFF2-40B4-BE49-F238E27FC236}">
              <a16:creationId xmlns:a16="http://schemas.microsoft.com/office/drawing/2014/main" id="{C887F805-AFCA-4B64-9EB3-906A420D4201}"/>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1" name="正方形/長方形 10">
          <a:extLst>
            <a:ext uri="{FF2B5EF4-FFF2-40B4-BE49-F238E27FC236}">
              <a16:creationId xmlns:a16="http://schemas.microsoft.com/office/drawing/2014/main" id="{0FE48CD7-0767-4011-A803-6FAD0943B183}"/>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2" name="正方形/長方形 11">
          <a:extLst>
            <a:ext uri="{FF2B5EF4-FFF2-40B4-BE49-F238E27FC236}">
              <a16:creationId xmlns:a16="http://schemas.microsoft.com/office/drawing/2014/main" id="{232B3C2D-AFDE-49AC-8A32-6548D6D58AE2}"/>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3" name="正方形/長方形 12">
          <a:extLst>
            <a:ext uri="{FF2B5EF4-FFF2-40B4-BE49-F238E27FC236}">
              <a16:creationId xmlns:a16="http://schemas.microsoft.com/office/drawing/2014/main" id="{4093EA38-9E19-4229-8ECA-19D0752433A3}"/>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4" name="正方形/長方形 13">
          <a:extLst>
            <a:ext uri="{FF2B5EF4-FFF2-40B4-BE49-F238E27FC236}">
              <a16:creationId xmlns:a16="http://schemas.microsoft.com/office/drawing/2014/main" id="{4ABCB651-665A-4E42-A104-C2498FCD167C}"/>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94EEED15-F016-48AF-AA7F-6E231966FCFA}"/>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B856348-E0C7-4651-87A9-836374977F58}"/>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974AE2B1-7C1B-4815-B370-0EE061B262FF}"/>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98,305
97,749
126.73
64,873,231
61,940,725
2,138,001
21,540,057
40,346,192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EDF4DB7-9C26-47D8-BABB-B8D45D153544}"/>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6FDAFE69-A62F-4505-8ACA-C8BF6CDAA2B3}"/>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36DCBA8-DF5D-4217-9EF6-368688D12907}"/>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B3A4073-D349-4A17-9E72-D1D6A83CA6C9}"/>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5A9C81E8-A4E3-43CD-92B5-1308DF255579}"/>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F6D8256-737D-43AA-9893-9B39F79F2449}"/>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65287C5F-B663-4880-ADB1-E525053BE165}"/>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37052C07-5B93-4413-919E-FD1A99CA3345}"/>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9E1703BB-6414-4E9A-A69B-1F2F972F6D56}"/>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9DECDC4-1041-42DD-B9AB-5B983EAAF2F7}"/>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8" name="直線コネクタ 27">
          <a:extLst>
            <a:ext uri="{FF2B5EF4-FFF2-40B4-BE49-F238E27FC236}">
              <a16:creationId xmlns:a16="http://schemas.microsoft.com/office/drawing/2014/main" id="{1116F6A3-7CBF-48A5-9D00-9787851771DE}"/>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9" name="楕円 28">
          <a:extLst>
            <a:ext uri="{FF2B5EF4-FFF2-40B4-BE49-F238E27FC236}">
              <a16:creationId xmlns:a16="http://schemas.microsoft.com/office/drawing/2014/main" id="{99C27E84-9E48-413E-B129-51B09331AC8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28BA56AD-1137-47AE-99B5-DE345FC76F5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C66670DA-7EA0-4E67-9342-ACF8ACD44898}"/>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2" name="直線コネクタ 31">
          <a:extLst>
            <a:ext uri="{FF2B5EF4-FFF2-40B4-BE49-F238E27FC236}">
              <a16:creationId xmlns:a16="http://schemas.microsoft.com/office/drawing/2014/main" id="{00336413-18D5-44E4-AAEA-4C8CBEFA1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4FE37064-83AB-4BD5-8E05-07FA687DCCE2}"/>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74D3B47A-7EC1-4D7E-B683-CD0C9A2A243E}"/>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5" name="テキスト ボックス 34">
          <a:extLst>
            <a:ext uri="{FF2B5EF4-FFF2-40B4-BE49-F238E27FC236}">
              <a16:creationId xmlns:a16="http://schemas.microsoft.com/office/drawing/2014/main" id="{ED66DA6B-C3A6-4238-8D4E-24B304BD8A8C}"/>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6" name="テキスト ボックス 35">
          <a:extLst>
            <a:ext uri="{FF2B5EF4-FFF2-40B4-BE49-F238E27FC236}">
              <a16:creationId xmlns:a16="http://schemas.microsoft.com/office/drawing/2014/main" id="{59504862-C7D7-431E-8AC9-571660FEC537}"/>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7" name="テキスト ボックス 36">
          <a:extLst>
            <a:ext uri="{FF2B5EF4-FFF2-40B4-BE49-F238E27FC236}">
              <a16:creationId xmlns:a16="http://schemas.microsoft.com/office/drawing/2014/main" id="{ABC01FEC-8651-4324-BA96-240DBA547286}"/>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8" name="テキスト ボックス 37">
          <a:extLst>
            <a:ext uri="{FF2B5EF4-FFF2-40B4-BE49-F238E27FC236}">
              <a16:creationId xmlns:a16="http://schemas.microsoft.com/office/drawing/2014/main" id="{5BDB046C-FC9C-4116-81DD-1B4BD95EDCB9}"/>
            </a:ext>
          </a:extLst>
        </xdr:cNvPr>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4000"/>
    <xdr:sp macro="" textlink="">
      <xdr:nvSpPr>
        <xdr:cNvPr id="39" name="テキスト ボックス 38">
          <a:extLst>
            <a:ext uri="{FF2B5EF4-FFF2-40B4-BE49-F238E27FC236}">
              <a16:creationId xmlns:a16="http://schemas.microsoft.com/office/drawing/2014/main" id="{793F90A2-2AE9-4A69-B695-8407B4F0577D}"/>
            </a:ext>
          </a:extLst>
        </xdr:cNvPr>
        <xdr:cNvSpPr txBox="1"/>
      </xdr:nvSpPr>
      <xdr:spPr>
        <a:xfrm>
          <a:off x="419100" y="3734435"/>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0" name="正方形/長方形 39">
          <a:extLst>
            <a:ext uri="{FF2B5EF4-FFF2-40B4-BE49-F238E27FC236}">
              <a16:creationId xmlns:a16="http://schemas.microsoft.com/office/drawing/2014/main" id="{791C662C-FFDE-4B4B-8C81-2DD99B0B43DE}"/>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1" name="正方形/長方形 40">
          <a:extLst>
            <a:ext uri="{FF2B5EF4-FFF2-40B4-BE49-F238E27FC236}">
              <a16:creationId xmlns:a16="http://schemas.microsoft.com/office/drawing/2014/main" id="{2F361762-8623-43C9-8D2F-80FCDEE4E896}"/>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2" name="正方形/長方形 41">
          <a:extLst>
            <a:ext uri="{FF2B5EF4-FFF2-40B4-BE49-F238E27FC236}">
              <a16:creationId xmlns:a16="http://schemas.microsoft.com/office/drawing/2014/main" id="{5080F246-FCB6-460D-9532-2BA28B11574A}"/>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AD8F35E-BDA4-489D-B80A-969E661661E7}"/>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14F5A44E-99DC-48E4-A959-DAE2803AAAF3}"/>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D11BD84-A09B-4892-AEBF-3FCB18BA18D1}"/>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5A8AD0D-E534-49B2-A4BF-F78308B9DE9E}"/>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DAC20C7A-B8CA-4C4C-924F-FD02129DE0B7}"/>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70B2D1AF-3987-40ED-892C-3A21CF5E701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7F3AD268-047C-45A5-BA1D-DD2900317EC6}"/>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4BF0A56C-95BA-47A7-91A0-B0D73F6EA12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4F2CC425-B39E-403E-92DE-FB2B2E0288D9}"/>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F1EFE15-EF4A-48F0-B794-654FDFF5DEFF}"/>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市の有形固定資産減価償却率は、全国、長崎県及び類似団体内平均値に比べて低い水準にある。年々資産の償却が進み、増加傾向にあったが、令和３年度に図書館（県立・市立一体型）を更新したことや令和４年度に新大村駅開業に伴う道路整備により、全体の減価償却率を下げた。</a:t>
          </a:r>
        </a:p>
        <a:p>
          <a:r>
            <a:rPr kumimoji="1" lang="ja-JP" altLang="en-US" sz="1100">
              <a:latin typeface="ＭＳ Ｐゴシック"/>
              <a:ea typeface="ＭＳ Ｐゴシック"/>
            </a:rPr>
            <a:t>　今後も平成２９年度に策定した公共施設等総合管理計画に基づき、人口推移や社会情勢の変化を把握しながら、老朽化施設の集約化・複合化を進めていく。</a:t>
          </a:r>
        </a:p>
      </xdr:txBody>
    </xdr:sp>
    <xdr:clientData/>
  </xdr:twoCellAnchor>
  <xdr:oneCellAnchor>
    <xdr:from>
      <xdr:col>4</xdr:col>
      <xdr:colOff>174625</xdr:colOff>
      <xdr:row>23</xdr:row>
      <xdr:rowOff>47625</xdr:rowOff>
    </xdr:from>
    <xdr:ext cx="349885" cy="225425"/>
    <xdr:sp macro="" textlink="">
      <xdr:nvSpPr>
        <xdr:cNvPr id="53" name="テキスト ボックス 52">
          <a:extLst>
            <a:ext uri="{FF2B5EF4-FFF2-40B4-BE49-F238E27FC236}">
              <a16:creationId xmlns:a16="http://schemas.microsoft.com/office/drawing/2014/main" id="{8BDBB2DE-D93C-4A91-9D1B-24F101E84472}"/>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6AA242AE-A8DB-4D1F-9564-5B44E0105BD9}"/>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5765" cy="220345"/>
    <xdr:sp macro="" textlink="">
      <xdr:nvSpPr>
        <xdr:cNvPr id="55" name="テキスト ボックス 54">
          <a:extLst>
            <a:ext uri="{FF2B5EF4-FFF2-40B4-BE49-F238E27FC236}">
              <a16:creationId xmlns:a16="http://schemas.microsoft.com/office/drawing/2014/main" id="{057DF409-43BC-4ADB-B6CD-33EDE6D9E092}"/>
            </a:ext>
          </a:extLst>
        </xdr:cNvPr>
        <xdr:cNvSpPr txBox="1"/>
      </xdr:nvSpPr>
      <xdr:spPr>
        <a:xfrm>
          <a:off x="795655" y="701865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ABC881D8-6A7D-46D2-B648-200B272B922E}"/>
            </a:ext>
          </a:extLst>
        </xdr:cNvPr>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147320</xdr:rowOff>
    </xdr:from>
    <xdr:ext cx="354330" cy="224790"/>
    <xdr:sp macro="" textlink="">
      <xdr:nvSpPr>
        <xdr:cNvPr id="57" name="テキスト ボックス 56">
          <a:extLst>
            <a:ext uri="{FF2B5EF4-FFF2-40B4-BE49-F238E27FC236}">
              <a16:creationId xmlns:a16="http://schemas.microsoft.com/office/drawing/2014/main" id="{4B782F3E-4EF4-402F-BFDD-C65AECEC5D75}"/>
            </a:ext>
          </a:extLst>
        </xdr:cNvPr>
        <xdr:cNvSpPr txBox="1"/>
      </xdr:nvSpPr>
      <xdr:spPr>
        <a:xfrm>
          <a:off x="847090" y="6748145"/>
          <a:ext cx="3543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58" name="直線コネクタ 57">
          <a:extLst>
            <a:ext uri="{FF2B5EF4-FFF2-40B4-BE49-F238E27FC236}">
              <a16:creationId xmlns:a16="http://schemas.microsoft.com/office/drawing/2014/main" id="{FD7783FD-FC5F-47AB-86E5-859A6556B1FA}"/>
            </a:ext>
          </a:extLst>
        </xdr:cNvPr>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48895</xdr:rowOff>
    </xdr:from>
    <xdr:ext cx="354330" cy="225425"/>
    <xdr:sp macro="" textlink="">
      <xdr:nvSpPr>
        <xdr:cNvPr id="59" name="テキスト ボックス 58">
          <a:extLst>
            <a:ext uri="{FF2B5EF4-FFF2-40B4-BE49-F238E27FC236}">
              <a16:creationId xmlns:a16="http://schemas.microsoft.com/office/drawing/2014/main" id="{18A4FFC6-CAE8-4939-B2F1-5123EB727EBB}"/>
            </a:ext>
          </a:extLst>
        </xdr:cNvPr>
        <xdr:cNvSpPr txBox="1"/>
      </xdr:nvSpPr>
      <xdr:spPr>
        <a:xfrm>
          <a:off x="847090" y="647827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F3EFB93-F1DE-42E0-AD13-07BF40049CFB}"/>
            </a:ext>
          </a:extLst>
        </xdr:cNvPr>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121920</xdr:rowOff>
    </xdr:from>
    <xdr:ext cx="354330" cy="220345"/>
    <xdr:sp macro="" textlink="">
      <xdr:nvSpPr>
        <xdr:cNvPr id="61" name="テキスト ボックス 60">
          <a:extLst>
            <a:ext uri="{FF2B5EF4-FFF2-40B4-BE49-F238E27FC236}">
              <a16:creationId xmlns:a16="http://schemas.microsoft.com/office/drawing/2014/main" id="{F22436A4-095E-4FB9-8BAF-0383E75FC908}"/>
            </a:ext>
          </a:extLst>
        </xdr:cNvPr>
        <xdr:cNvSpPr txBox="1"/>
      </xdr:nvSpPr>
      <xdr:spPr>
        <a:xfrm>
          <a:off x="847090" y="620839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6F552661-9CA3-47E8-86F1-6A4A9389E728}"/>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4330" cy="225425"/>
    <xdr:sp macro="" textlink="">
      <xdr:nvSpPr>
        <xdr:cNvPr id="63" name="テキスト ボックス 62">
          <a:extLst>
            <a:ext uri="{FF2B5EF4-FFF2-40B4-BE49-F238E27FC236}">
              <a16:creationId xmlns:a16="http://schemas.microsoft.com/office/drawing/2014/main" id="{76AE89BC-3677-423D-AD6A-54BA2960BB16}"/>
            </a:ext>
          </a:extLst>
        </xdr:cNvPr>
        <xdr:cNvSpPr txBox="1"/>
      </xdr:nvSpPr>
      <xdr:spPr>
        <a:xfrm>
          <a:off x="847090" y="59385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C93277A-B9BC-4807-8A27-628B31377E89}"/>
            </a:ext>
          </a:extLst>
        </xdr:cNvPr>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96520</xdr:rowOff>
    </xdr:from>
    <xdr:ext cx="354330" cy="225425"/>
    <xdr:sp macro="" textlink="">
      <xdr:nvSpPr>
        <xdr:cNvPr id="65" name="テキスト ボックス 64">
          <a:extLst>
            <a:ext uri="{FF2B5EF4-FFF2-40B4-BE49-F238E27FC236}">
              <a16:creationId xmlns:a16="http://schemas.microsoft.com/office/drawing/2014/main" id="{4E20B174-6886-476F-A80C-FC310BB6E81F}"/>
            </a:ext>
          </a:extLst>
        </xdr:cNvPr>
        <xdr:cNvSpPr txBox="1"/>
      </xdr:nvSpPr>
      <xdr:spPr>
        <a:xfrm>
          <a:off x="847090" y="5668645"/>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76361B7F-7C47-486F-815B-9933C671EDCB}"/>
            </a:ext>
          </a:extLst>
        </xdr:cNvPr>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169545</xdr:rowOff>
    </xdr:from>
    <xdr:ext cx="354330" cy="225425"/>
    <xdr:sp macro="" textlink="">
      <xdr:nvSpPr>
        <xdr:cNvPr id="67" name="テキスト ボックス 66">
          <a:extLst>
            <a:ext uri="{FF2B5EF4-FFF2-40B4-BE49-F238E27FC236}">
              <a16:creationId xmlns:a16="http://schemas.microsoft.com/office/drawing/2014/main" id="{E7CCF2B9-B822-4662-8A43-643E40442281}"/>
            </a:ext>
          </a:extLst>
        </xdr:cNvPr>
        <xdr:cNvSpPr txBox="1"/>
      </xdr:nvSpPr>
      <xdr:spPr>
        <a:xfrm>
          <a:off x="847090" y="539877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322171EF-4E38-405A-8F8F-F9228D5AF6B7}"/>
            </a:ext>
          </a:extLst>
        </xdr:cNvPr>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71120</xdr:rowOff>
    </xdr:from>
    <xdr:ext cx="354330" cy="225425"/>
    <xdr:sp macro="" textlink="">
      <xdr:nvSpPr>
        <xdr:cNvPr id="69" name="テキスト ボックス 68">
          <a:extLst>
            <a:ext uri="{FF2B5EF4-FFF2-40B4-BE49-F238E27FC236}">
              <a16:creationId xmlns:a16="http://schemas.microsoft.com/office/drawing/2014/main" id="{B81F28D5-3604-4250-AD1B-2F4D13C342B9}"/>
            </a:ext>
          </a:extLst>
        </xdr:cNvPr>
        <xdr:cNvSpPr txBox="1"/>
      </xdr:nvSpPr>
      <xdr:spPr>
        <a:xfrm>
          <a:off x="847090" y="5128895"/>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67C5A8B-48A2-4D5F-8EE8-A33476BEC28D}"/>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330" cy="220345"/>
    <xdr:sp macro="" textlink="">
      <xdr:nvSpPr>
        <xdr:cNvPr id="71" name="テキスト ボックス 70">
          <a:extLst>
            <a:ext uri="{FF2B5EF4-FFF2-40B4-BE49-F238E27FC236}">
              <a16:creationId xmlns:a16="http://schemas.microsoft.com/office/drawing/2014/main" id="{F9412927-F19F-43CC-8603-30E53DDEDC02}"/>
            </a:ext>
          </a:extLst>
        </xdr:cNvPr>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B61AAB1-2A10-4BF4-9FBD-C9ADEB247642}"/>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139700</xdr:rowOff>
    </xdr:from>
    <xdr:to>
      <xdr:col>23</xdr:col>
      <xdr:colOff>85090</xdr:colOff>
      <xdr:row>34</xdr:row>
      <xdr:rowOff>66040</xdr:rowOff>
    </xdr:to>
    <xdr:cxnSp macro="">
      <xdr:nvCxnSpPr>
        <xdr:cNvPr id="73" name="直線コネクタ 72">
          <a:extLst>
            <a:ext uri="{FF2B5EF4-FFF2-40B4-BE49-F238E27FC236}">
              <a16:creationId xmlns:a16="http://schemas.microsoft.com/office/drawing/2014/main" id="{57646EBA-2F5F-49DE-ABCC-5D0F33D4E6C7}"/>
            </a:ext>
          </a:extLst>
        </xdr:cNvPr>
        <xdr:cNvCxnSpPr/>
      </xdr:nvCxnSpPr>
      <xdr:spPr>
        <a:xfrm flipV="1">
          <a:off x="4760595" y="536892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69850</xdr:rowOff>
    </xdr:from>
    <xdr:ext cx="400050" cy="259080"/>
    <xdr:sp macro="" textlink="">
      <xdr:nvSpPr>
        <xdr:cNvPr id="74" name="有形固定資産減価償却率最小値テキスト">
          <a:extLst>
            <a:ext uri="{FF2B5EF4-FFF2-40B4-BE49-F238E27FC236}">
              <a16:creationId xmlns:a16="http://schemas.microsoft.com/office/drawing/2014/main" id="{A9F186AE-837A-4C95-8FC0-29A1E7452C07}"/>
            </a:ext>
          </a:extLst>
        </xdr:cNvPr>
        <xdr:cNvSpPr txBox="1"/>
      </xdr:nvSpPr>
      <xdr:spPr>
        <a:xfrm>
          <a:off x="4813300" y="66706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66040</xdr:rowOff>
    </xdr:from>
    <xdr:to>
      <xdr:col>23</xdr:col>
      <xdr:colOff>174625</xdr:colOff>
      <xdr:row>34</xdr:row>
      <xdr:rowOff>66040</xdr:rowOff>
    </xdr:to>
    <xdr:cxnSp macro="">
      <xdr:nvCxnSpPr>
        <xdr:cNvPr id="75" name="直線コネクタ 74">
          <a:extLst>
            <a:ext uri="{FF2B5EF4-FFF2-40B4-BE49-F238E27FC236}">
              <a16:creationId xmlns:a16="http://schemas.microsoft.com/office/drawing/2014/main" id="{E6DB2826-B77B-4542-9384-FAE662BC6986}"/>
            </a:ext>
          </a:extLst>
        </xdr:cNvPr>
        <xdr:cNvCxnSpPr/>
      </xdr:nvCxnSpPr>
      <xdr:spPr>
        <a:xfrm>
          <a:off x="4673600" y="666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86360</xdr:rowOff>
    </xdr:from>
    <xdr:ext cx="400050" cy="254000"/>
    <xdr:sp macro="" textlink="">
      <xdr:nvSpPr>
        <xdr:cNvPr id="76" name="有形固定資産減価償却率最大値テキスト">
          <a:extLst>
            <a:ext uri="{FF2B5EF4-FFF2-40B4-BE49-F238E27FC236}">
              <a16:creationId xmlns:a16="http://schemas.microsoft.com/office/drawing/2014/main" id="{E91347FC-86DD-418B-B553-68EEDDD4CF62}"/>
            </a:ext>
          </a:extLst>
        </xdr:cNvPr>
        <xdr:cNvSpPr txBox="1"/>
      </xdr:nvSpPr>
      <xdr:spPr>
        <a:xfrm>
          <a:off x="4813300" y="51441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139700</xdr:rowOff>
    </xdr:from>
    <xdr:to>
      <xdr:col>23</xdr:col>
      <xdr:colOff>174625</xdr:colOff>
      <xdr:row>26</xdr:row>
      <xdr:rowOff>139700</xdr:rowOff>
    </xdr:to>
    <xdr:cxnSp macro="">
      <xdr:nvCxnSpPr>
        <xdr:cNvPr id="77" name="直線コネクタ 76">
          <a:extLst>
            <a:ext uri="{FF2B5EF4-FFF2-40B4-BE49-F238E27FC236}">
              <a16:creationId xmlns:a16="http://schemas.microsoft.com/office/drawing/2014/main" id="{87B30545-74BF-446F-A56C-9173555E7EC3}"/>
            </a:ext>
          </a:extLst>
        </xdr:cNvPr>
        <xdr:cNvCxnSpPr/>
      </xdr:nvCxnSpPr>
      <xdr:spPr>
        <a:xfrm>
          <a:off x="4673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155575</xdr:rowOff>
    </xdr:from>
    <xdr:ext cx="400050" cy="254000"/>
    <xdr:sp macro="" textlink="">
      <xdr:nvSpPr>
        <xdr:cNvPr id="78" name="有形固定資産減価償却率平均値テキスト">
          <a:extLst>
            <a:ext uri="{FF2B5EF4-FFF2-40B4-BE49-F238E27FC236}">
              <a16:creationId xmlns:a16="http://schemas.microsoft.com/office/drawing/2014/main" id="{972D6F55-9ED5-4458-8B3C-F29A0E18D0A4}"/>
            </a:ext>
          </a:extLst>
        </xdr:cNvPr>
        <xdr:cNvSpPr txBox="1"/>
      </xdr:nvSpPr>
      <xdr:spPr>
        <a:xfrm>
          <a:off x="4813300" y="6070600"/>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6350</xdr:rowOff>
    </xdr:from>
    <xdr:to>
      <xdr:col>23</xdr:col>
      <xdr:colOff>136525</xdr:colOff>
      <xdr:row>31</xdr:row>
      <xdr:rowOff>107315</xdr:rowOff>
    </xdr:to>
    <xdr:sp macro="" textlink="">
      <xdr:nvSpPr>
        <xdr:cNvPr id="79" name="フローチャート: 判断 78">
          <a:extLst>
            <a:ext uri="{FF2B5EF4-FFF2-40B4-BE49-F238E27FC236}">
              <a16:creationId xmlns:a16="http://schemas.microsoft.com/office/drawing/2014/main" id="{27291790-9420-42A8-A5EC-075E476F4EF3}"/>
            </a:ext>
          </a:extLst>
        </xdr:cNvPr>
        <xdr:cNvSpPr/>
      </xdr:nvSpPr>
      <xdr:spPr>
        <a:xfrm>
          <a:off x="4711700" y="60928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166370</xdr:rowOff>
    </xdr:from>
    <xdr:to>
      <xdr:col>19</xdr:col>
      <xdr:colOff>187325</xdr:colOff>
      <xdr:row>31</xdr:row>
      <xdr:rowOff>96520</xdr:rowOff>
    </xdr:to>
    <xdr:sp macro="" textlink="">
      <xdr:nvSpPr>
        <xdr:cNvPr id="80" name="フローチャート: 判断 79">
          <a:extLst>
            <a:ext uri="{FF2B5EF4-FFF2-40B4-BE49-F238E27FC236}">
              <a16:creationId xmlns:a16="http://schemas.microsoft.com/office/drawing/2014/main" id="{620CC986-90ED-44DC-A3B5-7977B08CE593}"/>
            </a:ext>
          </a:extLst>
        </xdr:cNvPr>
        <xdr:cNvSpPr/>
      </xdr:nvSpPr>
      <xdr:spPr>
        <a:xfrm>
          <a:off x="4000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147955</xdr:rowOff>
    </xdr:from>
    <xdr:to>
      <xdr:col>15</xdr:col>
      <xdr:colOff>187325</xdr:colOff>
      <xdr:row>31</xdr:row>
      <xdr:rowOff>78105</xdr:rowOff>
    </xdr:to>
    <xdr:sp macro="" textlink="">
      <xdr:nvSpPr>
        <xdr:cNvPr id="81" name="フローチャート: 判断 80">
          <a:extLst>
            <a:ext uri="{FF2B5EF4-FFF2-40B4-BE49-F238E27FC236}">
              <a16:creationId xmlns:a16="http://schemas.microsoft.com/office/drawing/2014/main" id="{2B4C1A3C-A304-43E4-8810-180EDCE3EB93}"/>
            </a:ext>
          </a:extLst>
        </xdr:cNvPr>
        <xdr:cNvSpPr/>
      </xdr:nvSpPr>
      <xdr:spPr>
        <a:xfrm>
          <a:off x="3238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107315</xdr:rowOff>
    </xdr:from>
    <xdr:to>
      <xdr:col>11</xdr:col>
      <xdr:colOff>187325</xdr:colOff>
      <xdr:row>31</xdr:row>
      <xdr:rowOff>37465</xdr:rowOff>
    </xdr:to>
    <xdr:sp macro="" textlink="">
      <xdr:nvSpPr>
        <xdr:cNvPr id="82" name="フローチャート: 判断 81">
          <a:extLst>
            <a:ext uri="{FF2B5EF4-FFF2-40B4-BE49-F238E27FC236}">
              <a16:creationId xmlns:a16="http://schemas.microsoft.com/office/drawing/2014/main" id="{8523D751-C8EB-482F-9531-C89276A3E192}"/>
            </a:ext>
          </a:extLst>
        </xdr:cNvPr>
        <xdr:cNvSpPr/>
      </xdr:nvSpPr>
      <xdr:spPr>
        <a:xfrm>
          <a:off x="2476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69215</xdr:rowOff>
    </xdr:from>
    <xdr:to>
      <xdr:col>7</xdr:col>
      <xdr:colOff>187325</xdr:colOff>
      <xdr:row>30</xdr:row>
      <xdr:rowOff>170815</xdr:rowOff>
    </xdr:to>
    <xdr:sp macro="" textlink="">
      <xdr:nvSpPr>
        <xdr:cNvPr id="83" name="フローチャート: 判断 82">
          <a:extLst>
            <a:ext uri="{FF2B5EF4-FFF2-40B4-BE49-F238E27FC236}">
              <a16:creationId xmlns:a16="http://schemas.microsoft.com/office/drawing/2014/main" id="{5B9E1191-7CF6-4CD2-9167-256FD8A0E24E}"/>
            </a:ext>
          </a:extLst>
        </xdr:cNvPr>
        <xdr:cNvSpPr/>
      </xdr:nvSpPr>
      <xdr:spPr>
        <a:xfrm>
          <a:off x="1714500" y="59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345"/>
    <xdr:sp macro="" textlink="">
      <xdr:nvSpPr>
        <xdr:cNvPr id="84" name="テキスト ボックス 83">
          <a:extLst>
            <a:ext uri="{FF2B5EF4-FFF2-40B4-BE49-F238E27FC236}">
              <a16:creationId xmlns:a16="http://schemas.microsoft.com/office/drawing/2014/main" id="{EA8A9911-4E16-42CE-AF17-EE2A5D05D7EF}"/>
            </a:ext>
          </a:extLst>
        </xdr:cNvPr>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6920" cy="220345"/>
    <xdr:sp macro="" textlink="">
      <xdr:nvSpPr>
        <xdr:cNvPr id="85" name="テキスト ボックス 84">
          <a:extLst>
            <a:ext uri="{FF2B5EF4-FFF2-40B4-BE49-F238E27FC236}">
              <a16:creationId xmlns:a16="http://schemas.microsoft.com/office/drawing/2014/main" id="{427B75A5-3A6A-4D49-B6AC-FF2EB97B7A04}"/>
            </a:ext>
          </a:extLst>
        </xdr:cNvPr>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6920" cy="220345"/>
    <xdr:sp macro="" textlink="">
      <xdr:nvSpPr>
        <xdr:cNvPr id="86" name="テキスト ボックス 85">
          <a:extLst>
            <a:ext uri="{FF2B5EF4-FFF2-40B4-BE49-F238E27FC236}">
              <a16:creationId xmlns:a16="http://schemas.microsoft.com/office/drawing/2014/main" id="{F6F47B7F-D9FA-4565-BF29-E7BBF18AC037}"/>
            </a:ext>
          </a:extLst>
        </xdr:cNvPr>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6920" cy="220345"/>
    <xdr:sp macro="" textlink="">
      <xdr:nvSpPr>
        <xdr:cNvPr id="87" name="テキスト ボックス 86">
          <a:extLst>
            <a:ext uri="{FF2B5EF4-FFF2-40B4-BE49-F238E27FC236}">
              <a16:creationId xmlns:a16="http://schemas.microsoft.com/office/drawing/2014/main" id="{FFE083D7-F43C-4DF2-B55C-88446AB0B622}"/>
            </a:ext>
          </a:extLst>
        </xdr:cNvPr>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6920" cy="220345"/>
    <xdr:sp macro="" textlink="">
      <xdr:nvSpPr>
        <xdr:cNvPr id="88" name="テキスト ボックス 87">
          <a:extLst>
            <a:ext uri="{FF2B5EF4-FFF2-40B4-BE49-F238E27FC236}">
              <a16:creationId xmlns:a16="http://schemas.microsoft.com/office/drawing/2014/main" id="{F2348728-0335-4327-8B16-DCA908C2F53D}"/>
            </a:ext>
          </a:extLst>
        </xdr:cNvPr>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89" name="楕円 88">
          <a:extLst>
            <a:ext uri="{FF2B5EF4-FFF2-40B4-BE49-F238E27FC236}">
              <a16:creationId xmlns:a16="http://schemas.microsoft.com/office/drawing/2014/main" id="{65188C7F-C1E8-4589-87F1-A95E788C6DB2}"/>
            </a:ext>
          </a:extLst>
        </xdr:cNvPr>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13970</xdr:rowOff>
    </xdr:from>
    <xdr:ext cx="400050" cy="259080"/>
    <xdr:sp macro="" textlink="">
      <xdr:nvSpPr>
        <xdr:cNvPr id="90" name="有形固定資産減価償却率該当値テキスト">
          <a:extLst>
            <a:ext uri="{FF2B5EF4-FFF2-40B4-BE49-F238E27FC236}">
              <a16:creationId xmlns:a16="http://schemas.microsoft.com/office/drawing/2014/main" id="{3941EA6A-07FE-4168-8CA1-A3B934C00F62}"/>
            </a:ext>
          </a:extLst>
        </xdr:cNvPr>
        <xdr:cNvSpPr txBox="1"/>
      </xdr:nvSpPr>
      <xdr:spPr>
        <a:xfrm>
          <a:off x="4813300" y="57575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7620</xdr:rowOff>
    </xdr:from>
    <xdr:to>
      <xdr:col>19</xdr:col>
      <xdr:colOff>187325</xdr:colOff>
      <xdr:row>30</xdr:row>
      <xdr:rowOff>109220</xdr:rowOff>
    </xdr:to>
    <xdr:sp macro="" textlink="">
      <xdr:nvSpPr>
        <xdr:cNvPr id="91" name="楕円 90">
          <a:extLst>
            <a:ext uri="{FF2B5EF4-FFF2-40B4-BE49-F238E27FC236}">
              <a16:creationId xmlns:a16="http://schemas.microsoft.com/office/drawing/2014/main" id="{CD70D39F-36E5-42D6-9598-335CEC2B52D5}"/>
            </a:ext>
          </a:extLst>
        </xdr:cNvPr>
        <xdr:cNvSpPr/>
      </xdr:nvSpPr>
      <xdr:spPr>
        <a:xfrm>
          <a:off x="40005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58420</xdr:rowOff>
    </xdr:to>
    <xdr:cxnSp macro="">
      <xdr:nvCxnSpPr>
        <xdr:cNvPr id="92" name="直線コネクタ 91">
          <a:extLst>
            <a:ext uri="{FF2B5EF4-FFF2-40B4-BE49-F238E27FC236}">
              <a16:creationId xmlns:a16="http://schemas.microsoft.com/office/drawing/2014/main" id="{F96DFF97-87D8-4EE7-8295-1978EEAC9A5E}"/>
            </a:ext>
          </a:extLst>
        </xdr:cNvPr>
        <xdr:cNvCxnSpPr/>
      </xdr:nvCxnSpPr>
      <xdr:spPr>
        <a:xfrm flipV="1">
          <a:off x="4051300" y="5956935"/>
          <a:ext cx="711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50800</xdr:rowOff>
    </xdr:from>
    <xdr:to>
      <xdr:col>15</xdr:col>
      <xdr:colOff>187325</xdr:colOff>
      <xdr:row>30</xdr:row>
      <xdr:rowOff>152400</xdr:rowOff>
    </xdr:to>
    <xdr:sp macro="" textlink="">
      <xdr:nvSpPr>
        <xdr:cNvPr id="93" name="楕円 92">
          <a:extLst>
            <a:ext uri="{FF2B5EF4-FFF2-40B4-BE49-F238E27FC236}">
              <a16:creationId xmlns:a16="http://schemas.microsoft.com/office/drawing/2014/main" id="{BDEE7FB0-6FC3-4814-ACED-B7D37C049940}"/>
            </a:ext>
          </a:extLst>
        </xdr:cNvPr>
        <xdr:cNvSpPr/>
      </xdr:nvSpPr>
      <xdr:spPr>
        <a:xfrm>
          <a:off x="3238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58420</xdr:rowOff>
    </xdr:from>
    <xdr:to>
      <xdr:col>19</xdr:col>
      <xdr:colOff>136525</xdr:colOff>
      <xdr:row>30</xdr:row>
      <xdr:rowOff>101600</xdr:rowOff>
    </xdr:to>
    <xdr:cxnSp macro="">
      <xdr:nvCxnSpPr>
        <xdr:cNvPr id="94" name="直線コネクタ 93">
          <a:extLst>
            <a:ext uri="{FF2B5EF4-FFF2-40B4-BE49-F238E27FC236}">
              <a16:creationId xmlns:a16="http://schemas.microsoft.com/office/drawing/2014/main" id="{169397DC-79B2-4F78-B7F1-A16BBEE44BF9}"/>
            </a:ext>
          </a:extLst>
        </xdr:cNvPr>
        <xdr:cNvCxnSpPr/>
      </xdr:nvCxnSpPr>
      <xdr:spPr>
        <a:xfrm flipV="1">
          <a:off x="3289300" y="597344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36830</xdr:rowOff>
    </xdr:from>
    <xdr:to>
      <xdr:col>11</xdr:col>
      <xdr:colOff>187325</xdr:colOff>
      <xdr:row>30</xdr:row>
      <xdr:rowOff>138430</xdr:rowOff>
    </xdr:to>
    <xdr:sp macro="" textlink="">
      <xdr:nvSpPr>
        <xdr:cNvPr id="95" name="楕円 94">
          <a:extLst>
            <a:ext uri="{FF2B5EF4-FFF2-40B4-BE49-F238E27FC236}">
              <a16:creationId xmlns:a16="http://schemas.microsoft.com/office/drawing/2014/main" id="{524E40FF-3B61-44A9-BC31-5AD2C443FFB2}"/>
            </a:ext>
          </a:extLst>
        </xdr:cNvPr>
        <xdr:cNvSpPr/>
      </xdr:nvSpPr>
      <xdr:spPr>
        <a:xfrm>
          <a:off x="2476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87630</xdr:rowOff>
    </xdr:from>
    <xdr:to>
      <xdr:col>15</xdr:col>
      <xdr:colOff>136525</xdr:colOff>
      <xdr:row>30</xdr:row>
      <xdr:rowOff>101600</xdr:rowOff>
    </xdr:to>
    <xdr:cxnSp macro="">
      <xdr:nvCxnSpPr>
        <xdr:cNvPr id="96" name="直線コネクタ 95">
          <a:extLst>
            <a:ext uri="{FF2B5EF4-FFF2-40B4-BE49-F238E27FC236}">
              <a16:creationId xmlns:a16="http://schemas.microsoft.com/office/drawing/2014/main" id="{428690B3-8272-4B15-93AE-1007444C5B8A}"/>
            </a:ext>
          </a:extLst>
        </xdr:cNvPr>
        <xdr:cNvCxnSpPr/>
      </xdr:nvCxnSpPr>
      <xdr:spPr>
        <a:xfrm>
          <a:off x="2527300" y="6002655"/>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165100</xdr:rowOff>
    </xdr:from>
    <xdr:to>
      <xdr:col>7</xdr:col>
      <xdr:colOff>187325</xdr:colOff>
      <xdr:row>30</xdr:row>
      <xdr:rowOff>95250</xdr:rowOff>
    </xdr:to>
    <xdr:sp macro="" textlink="">
      <xdr:nvSpPr>
        <xdr:cNvPr id="97" name="楕円 96">
          <a:extLst>
            <a:ext uri="{FF2B5EF4-FFF2-40B4-BE49-F238E27FC236}">
              <a16:creationId xmlns:a16="http://schemas.microsoft.com/office/drawing/2014/main" id="{864F5C1F-C135-43E9-85B9-A4BD78D5F8BD}"/>
            </a:ext>
          </a:extLst>
        </xdr:cNvPr>
        <xdr:cNvSpPr/>
      </xdr:nvSpPr>
      <xdr:spPr>
        <a:xfrm>
          <a:off x="1714500" y="5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44450</xdr:rowOff>
    </xdr:from>
    <xdr:to>
      <xdr:col>11</xdr:col>
      <xdr:colOff>136525</xdr:colOff>
      <xdr:row>30</xdr:row>
      <xdr:rowOff>87630</xdr:rowOff>
    </xdr:to>
    <xdr:cxnSp macro="">
      <xdr:nvCxnSpPr>
        <xdr:cNvPr id="98" name="直線コネクタ 97">
          <a:extLst>
            <a:ext uri="{FF2B5EF4-FFF2-40B4-BE49-F238E27FC236}">
              <a16:creationId xmlns:a16="http://schemas.microsoft.com/office/drawing/2014/main" id="{9484A4F9-A692-42B7-B52A-47BE5B829072}"/>
            </a:ext>
          </a:extLst>
        </xdr:cNvPr>
        <xdr:cNvCxnSpPr/>
      </xdr:nvCxnSpPr>
      <xdr:spPr>
        <a:xfrm>
          <a:off x="1765300" y="595947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87630</xdr:rowOff>
    </xdr:from>
    <xdr:ext cx="400050" cy="254000"/>
    <xdr:sp macro="" textlink="">
      <xdr:nvSpPr>
        <xdr:cNvPr id="99" name="n_1aveValue有形固定資産減価償却率">
          <a:extLst>
            <a:ext uri="{FF2B5EF4-FFF2-40B4-BE49-F238E27FC236}">
              <a16:creationId xmlns:a16="http://schemas.microsoft.com/office/drawing/2014/main" id="{354DF699-FE20-48B0-AE92-C1C4A9E0BA38}"/>
            </a:ext>
          </a:extLst>
        </xdr:cNvPr>
        <xdr:cNvSpPr txBox="1"/>
      </xdr:nvSpPr>
      <xdr:spPr>
        <a:xfrm>
          <a:off x="3836035" y="61741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69215</xdr:rowOff>
    </xdr:from>
    <xdr:ext cx="400050" cy="259080"/>
    <xdr:sp macro="" textlink="">
      <xdr:nvSpPr>
        <xdr:cNvPr id="100" name="n_2aveValue有形固定資産減価償却率">
          <a:extLst>
            <a:ext uri="{FF2B5EF4-FFF2-40B4-BE49-F238E27FC236}">
              <a16:creationId xmlns:a16="http://schemas.microsoft.com/office/drawing/2014/main" id="{AA26F5F6-7189-4DE0-8E98-6B573754C039}"/>
            </a:ext>
          </a:extLst>
        </xdr:cNvPr>
        <xdr:cNvSpPr txBox="1"/>
      </xdr:nvSpPr>
      <xdr:spPr>
        <a:xfrm>
          <a:off x="3086735" y="61556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29210</xdr:rowOff>
    </xdr:from>
    <xdr:ext cx="400050" cy="254000"/>
    <xdr:sp macro="" textlink="">
      <xdr:nvSpPr>
        <xdr:cNvPr id="101" name="n_3aveValue有形固定資産減価償却率">
          <a:extLst>
            <a:ext uri="{FF2B5EF4-FFF2-40B4-BE49-F238E27FC236}">
              <a16:creationId xmlns:a16="http://schemas.microsoft.com/office/drawing/2014/main" id="{A8CB4C0C-8811-4363-8E9A-9D838F16DD0E}"/>
            </a:ext>
          </a:extLst>
        </xdr:cNvPr>
        <xdr:cNvSpPr txBox="1"/>
      </xdr:nvSpPr>
      <xdr:spPr>
        <a:xfrm>
          <a:off x="2324735" y="61156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161925</xdr:rowOff>
    </xdr:from>
    <xdr:ext cx="400050" cy="259080"/>
    <xdr:sp macro="" textlink="">
      <xdr:nvSpPr>
        <xdr:cNvPr id="102" name="n_4aveValue有形固定資産減価償却率">
          <a:extLst>
            <a:ext uri="{FF2B5EF4-FFF2-40B4-BE49-F238E27FC236}">
              <a16:creationId xmlns:a16="http://schemas.microsoft.com/office/drawing/2014/main" id="{C2213E8B-EE4B-4C4D-AD4D-531FBC9EE8C8}"/>
            </a:ext>
          </a:extLst>
        </xdr:cNvPr>
        <xdr:cNvSpPr txBox="1"/>
      </xdr:nvSpPr>
      <xdr:spPr>
        <a:xfrm>
          <a:off x="1562735" y="60769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125730</xdr:rowOff>
    </xdr:from>
    <xdr:ext cx="400050" cy="259080"/>
    <xdr:sp macro="" textlink="">
      <xdr:nvSpPr>
        <xdr:cNvPr id="103" name="n_1mainValue有形固定資産減価償却率">
          <a:extLst>
            <a:ext uri="{FF2B5EF4-FFF2-40B4-BE49-F238E27FC236}">
              <a16:creationId xmlns:a16="http://schemas.microsoft.com/office/drawing/2014/main" id="{1D949B9A-6E94-450B-A7F8-A29467BA0953}"/>
            </a:ext>
          </a:extLst>
        </xdr:cNvPr>
        <xdr:cNvSpPr txBox="1"/>
      </xdr:nvSpPr>
      <xdr:spPr>
        <a:xfrm>
          <a:off x="3836035" y="56978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168910</xdr:rowOff>
    </xdr:from>
    <xdr:ext cx="400050" cy="254000"/>
    <xdr:sp macro="" textlink="">
      <xdr:nvSpPr>
        <xdr:cNvPr id="104" name="n_2mainValue有形固定資産減価償却率">
          <a:extLst>
            <a:ext uri="{FF2B5EF4-FFF2-40B4-BE49-F238E27FC236}">
              <a16:creationId xmlns:a16="http://schemas.microsoft.com/office/drawing/2014/main" id="{E50406BF-5CA3-43C3-9027-109DDE40C1E5}"/>
            </a:ext>
          </a:extLst>
        </xdr:cNvPr>
        <xdr:cNvSpPr txBox="1"/>
      </xdr:nvSpPr>
      <xdr:spPr>
        <a:xfrm>
          <a:off x="3086735" y="57410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154940</xdr:rowOff>
    </xdr:from>
    <xdr:ext cx="400050" cy="254000"/>
    <xdr:sp macro="" textlink="">
      <xdr:nvSpPr>
        <xdr:cNvPr id="105" name="n_3mainValue有形固定資産減価償却率">
          <a:extLst>
            <a:ext uri="{FF2B5EF4-FFF2-40B4-BE49-F238E27FC236}">
              <a16:creationId xmlns:a16="http://schemas.microsoft.com/office/drawing/2014/main" id="{5B64B08A-C0CD-4594-8066-C7F3575FB124}"/>
            </a:ext>
          </a:extLst>
        </xdr:cNvPr>
        <xdr:cNvSpPr txBox="1"/>
      </xdr:nvSpPr>
      <xdr:spPr>
        <a:xfrm>
          <a:off x="2324735" y="57270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111760</xdr:rowOff>
    </xdr:from>
    <xdr:ext cx="400050" cy="254000"/>
    <xdr:sp macro="" textlink="">
      <xdr:nvSpPr>
        <xdr:cNvPr id="106" name="n_4mainValue有形固定資産減価償却率">
          <a:extLst>
            <a:ext uri="{FF2B5EF4-FFF2-40B4-BE49-F238E27FC236}">
              <a16:creationId xmlns:a16="http://schemas.microsoft.com/office/drawing/2014/main" id="{8CA5D0D3-EDE2-463C-AE63-B33A765C2BCC}"/>
            </a:ext>
          </a:extLst>
        </xdr:cNvPr>
        <xdr:cNvSpPr txBox="1"/>
      </xdr:nvSpPr>
      <xdr:spPr>
        <a:xfrm>
          <a:off x="1562735" y="56838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7" name="正方形/長方形 106">
          <a:extLst>
            <a:ext uri="{FF2B5EF4-FFF2-40B4-BE49-F238E27FC236}">
              <a16:creationId xmlns:a16="http://schemas.microsoft.com/office/drawing/2014/main" id="{93E2482B-6233-4A30-BE9C-38ECF34F0841}"/>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8" name="正方形/長方形 107">
          <a:extLst>
            <a:ext uri="{FF2B5EF4-FFF2-40B4-BE49-F238E27FC236}">
              <a16:creationId xmlns:a16="http://schemas.microsoft.com/office/drawing/2014/main" id="{167E19BB-7F44-47A1-B163-ADFA5728B3C4}"/>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9" name="正方形/長方形 108">
          <a:extLst>
            <a:ext uri="{FF2B5EF4-FFF2-40B4-BE49-F238E27FC236}">
              <a16:creationId xmlns:a16="http://schemas.microsoft.com/office/drawing/2014/main" id="{F267E4C0-10AD-492F-AE5D-F503D70AB80C}"/>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[ 309.4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AC67DAD-65DB-4AC8-917E-A1E7A6105E1A}"/>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53F984F-BB58-43A8-97F9-0C03C0B95D51}"/>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7149687-AAD9-444B-9468-86E2B08C77FA}"/>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07092C1-0DCC-4CDD-B578-D311D6E63056}"/>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3992196-6B6E-42E7-BC71-34278AC77A6B}"/>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46D0462-D3D3-4C73-8E8F-3B03231E23E6}"/>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54B300C-F168-4C12-BC12-15F9CB83D1D5}"/>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A59A1B1-5AC5-4D65-8798-A74077B7255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9D2FFC9-FF4A-468C-95A4-7CD106C0E5BA}"/>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5A64C81-BEF7-4379-85DA-1F4741EE48D1}"/>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ＭＳ Ｐゴシック"/>
              <a:ea typeface="ＭＳ Ｐゴシック"/>
              <a:cs typeface="+mn-cs"/>
            </a:rPr>
            <a:t>債務償還</a:t>
          </a:r>
          <a:r>
            <a:rPr kumimoji="1" lang="ja-JP" altLang="en-US" sz="1000">
              <a:solidFill>
                <a:schemeClr val="dk1"/>
              </a:solidFill>
              <a:effectLst/>
              <a:latin typeface="ＭＳ Ｐゴシック"/>
              <a:ea typeface="ＭＳ Ｐゴシック"/>
              <a:cs typeface="+mn-cs"/>
            </a:rPr>
            <a:t>比率</a:t>
          </a:r>
          <a:r>
            <a:rPr kumimoji="1" lang="ja-JP" altLang="ja-JP" sz="1000">
              <a:solidFill>
                <a:schemeClr val="dk1"/>
              </a:solidFill>
              <a:effectLst/>
              <a:latin typeface="ＭＳ Ｐゴシック"/>
              <a:ea typeface="ＭＳ Ｐゴシック"/>
              <a:cs typeface="+mn-cs"/>
            </a:rPr>
            <a:t>は、全国、長崎県、類似団</a:t>
          </a:r>
          <a:r>
            <a:rPr kumimoji="1" lang="ja-JP" altLang="ja-JP" sz="1000">
              <a:solidFill>
                <a:sysClr val="windowText" lastClr="000000"/>
              </a:solidFill>
              <a:effectLst/>
              <a:latin typeface="ＭＳ Ｐゴシック"/>
              <a:ea typeface="ＭＳ Ｐゴシック"/>
              <a:cs typeface="+mn-cs"/>
            </a:rPr>
            <a:t>体内の平均を下回る水準となった。これは、一般会計における市債の繰上償還や、水</a:t>
          </a:r>
          <a:r>
            <a:rPr kumimoji="1" lang="ja-JP" altLang="ja-JP" sz="1000">
              <a:solidFill>
                <a:schemeClr val="dk1"/>
              </a:solidFill>
              <a:effectLst/>
              <a:latin typeface="ＭＳ Ｐゴシック"/>
              <a:ea typeface="ＭＳ Ｐゴシック"/>
              <a:cs typeface="+mn-cs"/>
            </a:rPr>
            <a:t>道事業会計や下水道事業会計における公営企業債残高が減少したことによる将来負担額の減少、モーターボート競走事業会計からの繰入金増加に伴うモーターボート競走事業収益基金の増加によるもので、前年度より比率は減少した。</a:t>
          </a:r>
          <a:endParaRPr kumimoji="1" lang="ja-JP" altLang="en-US" sz="1000">
            <a:latin typeface="ＭＳ Ｐゴシック"/>
            <a:ea typeface="ＭＳ Ｐゴシック"/>
          </a:endParaRPr>
        </a:p>
        <a:p>
          <a:r>
            <a:rPr kumimoji="1" lang="ja-JP" altLang="ja-JP" sz="1000">
              <a:solidFill>
                <a:schemeClr val="dk1"/>
              </a:solidFill>
              <a:effectLst/>
              <a:latin typeface="ＭＳ Ｐゴシック"/>
              <a:ea typeface="ＭＳ Ｐゴシック"/>
              <a:cs typeface="+mn-cs"/>
            </a:rPr>
            <a:t>　しかし、今後、小・中学校施設の長寿命化や、市庁舎の建替え等の事業が計画されているので、財政運営基本方針（</a:t>
          </a:r>
          <a:r>
            <a:rPr kumimoji="1" lang="ja-JP" altLang="en-US" sz="1000">
              <a:solidFill>
                <a:schemeClr val="dk1"/>
              </a:solidFill>
              <a:effectLst/>
              <a:latin typeface="ＭＳ Ｐゴシック"/>
              <a:ea typeface="ＭＳ Ｐゴシック"/>
              <a:cs typeface="+mn-cs"/>
            </a:rPr>
            <a:t>令和4</a:t>
          </a:r>
          <a:r>
            <a:rPr kumimoji="1" lang="ja-JP" altLang="ja-JP" sz="1000">
              <a:solidFill>
                <a:schemeClr val="dk1"/>
              </a:solidFill>
              <a:effectLst/>
              <a:latin typeface="ＭＳ Ｐゴシック"/>
              <a:ea typeface="ＭＳ Ｐゴシック"/>
              <a:cs typeface="+mn-cs"/>
            </a:rPr>
            <a:t>年</a:t>
          </a:r>
          <a:r>
            <a:rPr kumimoji="1" lang="en-US" altLang="ja-JP" sz="1000">
              <a:solidFill>
                <a:schemeClr val="dk1"/>
              </a:solidFill>
              <a:effectLst/>
              <a:latin typeface="ＭＳ Ｐゴシック"/>
              <a:ea typeface="ＭＳ Ｐゴシック"/>
              <a:cs typeface="+mn-cs"/>
            </a:rPr>
            <a:t>3</a:t>
          </a:r>
          <a:r>
            <a:rPr kumimoji="1" lang="ja-JP" altLang="ja-JP" sz="1000">
              <a:solidFill>
                <a:schemeClr val="dk1"/>
              </a:solidFill>
              <a:effectLst/>
              <a:latin typeface="ＭＳ Ｐゴシック"/>
              <a:ea typeface="ＭＳ Ｐゴシック"/>
              <a:cs typeface="+mn-cs"/>
            </a:rPr>
            <a:t>月</a:t>
          </a:r>
          <a:r>
            <a:rPr kumimoji="1" lang="ja-JP" altLang="en-US" sz="1000">
              <a:solidFill>
                <a:schemeClr val="dk1"/>
              </a:solidFill>
              <a:effectLst/>
              <a:latin typeface="ＭＳ Ｐゴシック"/>
              <a:ea typeface="ＭＳ Ｐゴシック"/>
              <a:cs typeface="+mn-cs"/>
            </a:rPr>
            <a:t>改定</a:t>
          </a:r>
          <a:r>
            <a:rPr kumimoji="1" lang="ja-JP" altLang="ja-JP" sz="1000">
              <a:solidFill>
                <a:schemeClr val="dk1"/>
              </a:solidFill>
              <a:effectLst/>
              <a:latin typeface="ＭＳ Ｐゴシック"/>
              <a:ea typeface="ＭＳ Ｐゴシック"/>
              <a:cs typeface="+mn-cs"/>
            </a:rPr>
            <a:t>）に定める適正な基金管理や市債発行抑制などへの取り組みにより、数値</a:t>
          </a:r>
          <a:r>
            <a:rPr kumimoji="1" lang="ja-JP" altLang="ja-JP" sz="1000">
              <a:solidFill>
                <a:sysClr val="windowText" lastClr="000000"/>
              </a:solidFill>
              <a:effectLst/>
              <a:latin typeface="ＭＳ Ｐゴシック"/>
              <a:ea typeface="ＭＳ Ｐゴシック"/>
              <a:cs typeface="+mn-cs"/>
            </a:rPr>
            <a:t>が大きく上昇しないよう</a:t>
          </a:r>
          <a:r>
            <a:rPr kumimoji="1" lang="ja-JP" altLang="ja-JP" sz="1000">
              <a:solidFill>
                <a:schemeClr val="dk1"/>
              </a:solidFill>
              <a:effectLst/>
              <a:latin typeface="ＭＳ Ｐゴシック"/>
              <a:ea typeface="ＭＳ Ｐゴシック"/>
              <a:cs typeface="+mn-cs"/>
            </a:rPr>
            <a:t>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0" name="テキスト ボックス 119">
          <a:extLst>
            <a:ext uri="{FF2B5EF4-FFF2-40B4-BE49-F238E27FC236}">
              <a16:creationId xmlns:a16="http://schemas.microsoft.com/office/drawing/2014/main" id="{71A9738B-D503-4744-AB23-A1BFE4705528}"/>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797B9CF-A8A3-46E4-B4CF-BAFF63106706}"/>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345"/>
    <xdr:sp macro="" textlink="">
      <xdr:nvSpPr>
        <xdr:cNvPr id="122" name="テキスト ボックス 121">
          <a:extLst>
            <a:ext uri="{FF2B5EF4-FFF2-40B4-BE49-F238E27FC236}">
              <a16:creationId xmlns:a16="http://schemas.microsoft.com/office/drawing/2014/main" id="{ABE86152-C268-4B4F-A82B-737A55A59EC3}"/>
            </a:ext>
          </a:extLst>
        </xdr:cNvPr>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3" name="直線コネクタ 122">
          <a:extLst>
            <a:ext uri="{FF2B5EF4-FFF2-40B4-BE49-F238E27FC236}">
              <a16:creationId xmlns:a16="http://schemas.microsoft.com/office/drawing/2014/main" id="{F57D6A9D-E8D6-406A-8D8B-E75041996C9B}"/>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0345"/>
    <xdr:sp macro="" textlink="">
      <xdr:nvSpPr>
        <xdr:cNvPr id="124" name="テキスト ボックス 123">
          <a:extLst>
            <a:ext uri="{FF2B5EF4-FFF2-40B4-BE49-F238E27FC236}">
              <a16:creationId xmlns:a16="http://schemas.microsoft.com/office/drawing/2014/main" id="{98C1A1D7-0575-4FE5-A953-47EA26A8ADBE}"/>
            </a:ext>
          </a:extLst>
        </xdr:cNvPr>
        <xdr:cNvSpPr txBox="1"/>
      </xdr:nvSpPr>
      <xdr:spPr>
        <a:xfrm>
          <a:off x="10756900" y="671004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5" name="直線コネクタ 124">
          <a:extLst>
            <a:ext uri="{FF2B5EF4-FFF2-40B4-BE49-F238E27FC236}">
              <a16:creationId xmlns:a16="http://schemas.microsoft.com/office/drawing/2014/main" id="{8F0B11DF-19C8-4EF0-A8AD-59F3478615FF}"/>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5765" cy="220345"/>
    <xdr:sp macro="" textlink="">
      <xdr:nvSpPr>
        <xdr:cNvPr id="126" name="テキスト ボックス 125">
          <a:extLst>
            <a:ext uri="{FF2B5EF4-FFF2-40B4-BE49-F238E27FC236}">
              <a16:creationId xmlns:a16="http://schemas.microsoft.com/office/drawing/2014/main" id="{D7C6BB0F-3AD9-4E20-9E81-8DAEC0C41250}"/>
            </a:ext>
          </a:extLst>
        </xdr:cNvPr>
        <xdr:cNvSpPr txBox="1"/>
      </xdr:nvSpPr>
      <xdr:spPr>
        <a:xfrm>
          <a:off x="10828655" y="640143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7" name="直線コネクタ 126">
          <a:extLst>
            <a:ext uri="{FF2B5EF4-FFF2-40B4-BE49-F238E27FC236}">
              <a16:creationId xmlns:a16="http://schemas.microsoft.com/office/drawing/2014/main" id="{A010441C-2388-462D-8840-C8FCF92C8954}"/>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5765" cy="220345"/>
    <xdr:sp macro="" textlink="">
      <xdr:nvSpPr>
        <xdr:cNvPr id="128" name="テキスト ボックス 127">
          <a:extLst>
            <a:ext uri="{FF2B5EF4-FFF2-40B4-BE49-F238E27FC236}">
              <a16:creationId xmlns:a16="http://schemas.microsoft.com/office/drawing/2014/main" id="{1FA68D96-7441-4753-B7CE-BEA2F3228382}"/>
            </a:ext>
          </a:extLst>
        </xdr:cNvPr>
        <xdr:cNvSpPr txBox="1"/>
      </xdr:nvSpPr>
      <xdr:spPr>
        <a:xfrm>
          <a:off x="10828655" y="609282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9" name="直線コネクタ 128">
          <a:extLst>
            <a:ext uri="{FF2B5EF4-FFF2-40B4-BE49-F238E27FC236}">
              <a16:creationId xmlns:a16="http://schemas.microsoft.com/office/drawing/2014/main" id="{FE35C7D7-8FE4-4874-8279-3992A776998C}"/>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5765" cy="220345"/>
    <xdr:sp macro="" textlink="">
      <xdr:nvSpPr>
        <xdr:cNvPr id="130" name="テキスト ボックス 129">
          <a:extLst>
            <a:ext uri="{FF2B5EF4-FFF2-40B4-BE49-F238E27FC236}">
              <a16:creationId xmlns:a16="http://schemas.microsoft.com/office/drawing/2014/main" id="{7F75FC66-BFD6-4F22-BC72-157DD6122604}"/>
            </a:ext>
          </a:extLst>
        </xdr:cNvPr>
        <xdr:cNvSpPr txBox="1"/>
      </xdr:nvSpPr>
      <xdr:spPr>
        <a:xfrm>
          <a:off x="10828655" y="578421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1" name="直線コネクタ 130">
          <a:extLst>
            <a:ext uri="{FF2B5EF4-FFF2-40B4-BE49-F238E27FC236}">
              <a16:creationId xmlns:a16="http://schemas.microsoft.com/office/drawing/2014/main" id="{CB2FA655-CD32-43FB-B681-D86DEC7ADDBF}"/>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5765" cy="220345"/>
    <xdr:sp macro="" textlink="">
      <xdr:nvSpPr>
        <xdr:cNvPr id="132" name="テキスト ボックス 131">
          <a:extLst>
            <a:ext uri="{FF2B5EF4-FFF2-40B4-BE49-F238E27FC236}">
              <a16:creationId xmlns:a16="http://schemas.microsoft.com/office/drawing/2014/main" id="{1C7503E1-3758-4860-9F7C-F151BB8400CA}"/>
            </a:ext>
          </a:extLst>
        </xdr:cNvPr>
        <xdr:cNvSpPr txBox="1"/>
      </xdr:nvSpPr>
      <xdr:spPr>
        <a:xfrm>
          <a:off x="10828655" y="547624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3" name="直線コネクタ 132">
          <a:extLst>
            <a:ext uri="{FF2B5EF4-FFF2-40B4-BE49-F238E27FC236}">
              <a16:creationId xmlns:a16="http://schemas.microsoft.com/office/drawing/2014/main" id="{91631898-D87E-4C4D-9C5D-B9F9627CE0A4}"/>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0345"/>
    <xdr:sp macro="" textlink="">
      <xdr:nvSpPr>
        <xdr:cNvPr id="134" name="テキスト ボックス 133">
          <a:extLst>
            <a:ext uri="{FF2B5EF4-FFF2-40B4-BE49-F238E27FC236}">
              <a16:creationId xmlns:a16="http://schemas.microsoft.com/office/drawing/2014/main" id="{126A9919-8D52-474B-8D2D-B59DCB2C8A50}"/>
            </a:ext>
          </a:extLst>
        </xdr:cNvPr>
        <xdr:cNvSpPr txBox="1"/>
      </xdr:nvSpPr>
      <xdr:spPr>
        <a:xfrm>
          <a:off x="10931525" y="516763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583E526-0C5E-4727-AC8A-F7B34FF2E683}"/>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598FC4A-2F40-4AFE-8CAC-8EF017F3F861}"/>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161925</xdr:rowOff>
    </xdr:to>
    <xdr:cxnSp macro="">
      <xdr:nvCxnSpPr>
        <xdr:cNvPr id="137" name="直線コネクタ 136">
          <a:extLst>
            <a:ext uri="{FF2B5EF4-FFF2-40B4-BE49-F238E27FC236}">
              <a16:creationId xmlns:a16="http://schemas.microsoft.com/office/drawing/2014/main" id="{48414944-EA25-49BC-B9A7-11CFB8026BB5}"/>
            </a:ext>
          </a:extLst>
        </xdr:cNvPr>
        <xdr:cNvCxnSpPr/>
      </xdr:nvCxnSpPr>
      <xdr:spPr>
        <a:xfrm flipV="1">
          <a:off x="14793595" y="526161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166370</xdr:rowOff>
    </xdr:from>
    <xdr:ext cx="464820" cy="254000"/>
    <xdr:sp macro="" textlink="">
      <xdr:nvSpPr>
        <xdr:cNvPr id="138" name="債務償還比率最小値テキスト">
          <a:extLst>
            <a:ext uri="{FF2B5EF4-FFF2-40B4-BE49-F238E27FC236}">
              <a16:creationId xmlns:a16="http://schemas.microsoft.com/office/drawing/2014/main" id="{9FAF3D15-564C-4234-B544-BA5C6EADC3B1}"/>
            </a:ext>
          </a:extLst>
        </xdr:cNvPr>
        <xdr:cNvSpPr txBox="1"/>
      </xdr:nvSpPr>
      <xdr:spPr>
        <a:xfrm>
          <a:off x="14846300" y="67671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161925</xdr:rowOff>
    </xdr:from>
    <xdr:to>
      <xdr:col>76</xdr:col>
      <xdr:colOff>111125</xdr:colOff>
      <xdr:row>34</xdr:row>
      <xdr:rowOff>161925</xdr:rowOff>
    </xdr:to>
    <xdr:cxnSp macro="">
      <xdr:nvCxnSpPr>
        <xdr:cNvPr id="139" name="直線コネクタ 138">
          <a:extLst>
            <a:ext uri="{FF2B5EF4-FFF2-40B4-BE49-F238E27FC236}">
              <a16:creationId xmlns:a16="http://schemas.microsoft.com/office/drawing/2014/main" id="{27C93DD5-0F41-4BA6-B5A2-EFFB5AEDF18D}"/>
            </a:ext>
          </a:extLst>
        </xdr:cNvPr>
        <xdr:cNvCxnSpPr/>
      </xdr:nvCxnSpPr>
      <xdr:spPr>
        <a:xfrm>
          <a:off x="14706600" y="676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5280" cy="259080"/>
    <xdr:sp macro="" textlink="">
      <xdr:nvSpPr>
        <xdr:cNvPr id="140" name="債務償還比率最大値テキスト">
          <a:extLst>
            <a:ext uri="{FF2B5EF4-FFF2-40B4-BE49-F238E27FC236}">
              <a16:creationId xmlns:a16="http://schemas.microsoft.com/office/drawing/2014/main" id="{236CBC1D-1AF3-4631-B7EB-212FD44F7089}"/>
            </a:ext>
          </a:extLst>
        </xdr:cNvPr>
        <xdr:cNvSpPr txBox="1"/>
      </xdr:nvSpPr>
      <xdr:spPr>
        <a:xfrm>
          <a:off x="14846300" y="503682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1" name="直線コネクタ 140">
          <a:extLst>
            <a:ext uri="{FF2B5EF4-FFF2-40B4-BE49-F238E27FC236}">
              <a16:creationId xmlns:a16="http://schemas.microsoft.com/office/drawing/2014/main" id="{AA000C13-F1D7-494D-A104-006A26F82665}"/>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43815</xdr:rowOff>
    </xdr:from>
    <xdr:ext cx="464820" cy="254000"/>
    <xdr:sp macro="" textlink="">
      <xdr:nvSpPr>
        <xdr:cNvPr id="142" name="債務償還比率平均値テキスト">
          <a:extLst>
            <a:ext uri="{FF2B5EF4-FFF2-40B4-BE49-F238E27FC236}">
              <a16:creationId xmlns:a16="http://schemas.microsoft.com/office/drawing/2014/main" id="{890457A3-AB7B-4829-A83F-A64EBF81918C}"/>
            </a:ext>
          </a:extLst>
        </xdr:cNvPr>
        <xdr:cNvSpPr txBox="1"/>
      </xdr:nvSpPr>
      <xdr:spPr>
        <a:xfrm>
          <a:off x="14846300" y="5958840"/>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65405</xdr:rowOff>
    </xdr:from>
    <xdr:to>
      <xdr:col>76</xdr:col>
      <xdr:colOff>73025</xdr:colOff>
      <xdr:row>30</xdr:row>
      <xdr:rowOff>167005</xdr:rowOff>
    </xdr:to>
    <xdr:sp macro="" textlink="">
      <xdr:nvSpPr>
        <xdr:cNvPr id="143" name="フローチャート: 判断 142">
          <a:extLst>
            <a:ext uri="{FF2B5EF4-FFF2-40B4-BE49-F238E27FC236}">
              <a16:creationId xmlns:a16="http://schemas.microsoft.com/office/drawing/2014/main" id="{2FED949C-5D3D-4610-8790-DEDBA2C9EDED}"/>
            </a:ext>
          </a:extLst>
        </xdr:cNvPr>
        <xdr:cNvSpPr/>
      </xdr:nvSpPr>
      <xdr:spPr>
        <a:xfrm>
          <a:off x="147447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168275</xdr:rowOff>
    </xdr:from>
    <xdr:to>
      <xdr:col>72</xdr:col>
      <xdr:colOff>123825</xdr:colOff>
      <xdr:row>30</xdr:row>
      <xdr:rowOff>98425</xdr:rowOff>
    </xdr:to>
    <xdr:sp macro="" textlink="">
      <xdr:nvSpPr>
        <xdr:cNvPr id="144" name="フローチャート: 判断 143">
          <a:extLst>
            <a:ext uri="{FF2B5EF4-FFF2-40B4-BE49-F238E27FC236}">
              <a16:creationId xmlns:a16="http://schemas.microsoft.com/office/drawing/2014/main" id="{24966525-0501-4F9B-AC79-752B64736D86}"/>
            </a:ext>
          </a:extLst>
        </xdr:cNvPr>
        <xdr:cNvSpPr/>
      </xdr:nvSpPr>
      <xdr:spPr>
        <a:xfrm>
          <a:off x="14033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86360</xdr:rowOff>
    </xdr:from>
    <xdr:to>
      <xdr:col>68</xdr:col>
      <xdr:colOff>123825</xdr:colOff>
      <xdr:row>32</xdr:row>
      <xdr:rowOff>15875</xdr:rowOff>
    </xdr:to>
    <xdr:sp macro="" textlink="">
      <xdr:nvSpPr>
        <xdr:cNvPr id="145" name="フローチャート: 判断 144">
          <a:extLst>
            <a:ext uri="{FF2B5EF4-FFF2-40B4-BE49-F238E27FC236}">
              <a16:creationId xmlns:a16="http://schemas.microsoft.com/office/drawing/2014/main" id="{8A77E853-7C6D-4A74-9370-B199B08184A5}"/>
            </a:ext>
          </a:extLst>
        </xdr:cNvPr>
        <xdr:cNvSpPr/>
      </xdr:nvSpPr>
      <xdr:spPr>
        <a:xfrm>
          <a:off x="13271500" y="6172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107315</xdr:rowOff>
    </xdr:from>
    <xdr:to>
      <xdr:col>64</xdr:col>
      <xdr:colOff>123825</xdr:colOff>
      <xdr:row>32</xdr:row>
      <xdr:rowOff>37465</xdr:rowOff>
    </xdr:to>
    <xdr:sp macro="" textlink="">
      <xdr:nvSpPr>
        <xdr:cNvPr id="146" name="フローチャート: 判断 145">
          <a:extLst>
            <a:ext uri="{FF2B5EF4-FFF2-40B4-BE49-F238E27FC236}">
              <a16:creationId xmlns:a16="http://schemas.microsoft.com/office/drawing/2014/main" id="{DE354E4B-BB0B-4367-92DB-FFBD45A85C89}"/>
            </a:ext>
          </a:extLst>
        </xdr:cNvPr>
        <xdr:cNvSpPr/>
      </xdr:nvSpPr>
      <xdr:spPr>
        <a:xfrm>
          <a:off x="1250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116840</xdr:rowOff>
    </xdr:from>
    <xdr:to>
      <xdr:col>60</xdr:col>
      <xdr:colOff>123825</xdr:colOff>
      <xdr:row>32</xdr:row>
      <xdr:rowOff>46990</xdr:rowOff>
    </xdr:to>
    <xdr:sp macro="" textlink="">
      <xdr:nvSpPr>
        <xdr:cNvPr id="147" name="フローチャート: 判断 146">
          <a:extLst>
            <a:ext uri="{FF2B5EF4-FFF2-40B4-BE49-F238E27FC236}">
              <a16:creationId xmlns:a16="http://schemas.microsoft.com/office/drawing/2014/main" id="{3F2B70F1-9DA5-4EE1-9203-4DF55E36EB24}"/>
            </a:ext>
          </a:extLst>
        </xdr:cNvPr>
        <xdr:cNvSpPr/>
      </xdr:nvSpPr>
      <xdr:spPr>
        <a:xfrm>
          <a:off x="11747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345"/>
    <xdr:sp macro="" textlink="">
      <xdr:nvSpPr>
        <xdr:cNvPr id="148" name="テキスト ボックス 147">
          <a:extLst>
            <a:ext uri="{FF2B5EF4-FFF2-40B4-BE49-F238E27FC236}">
              <a16:creationId xmlns:a16="http://schemas.microsoft.com/office/drawing/2014/main" id="{4C70CA33-A4C0-4D1A-B017-880E02C5E339}"/>
            </a:ext>
          </a:extLst>
        </xdr:cNvPr>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6920" cy="220345"/>
    <xdr:sp macro="" textlink="">
      <xdr:nvSpPr>
        <xdr:cNvPr id="149" name="テキスト ボックス 148">
          <a:extLst>
            <a:ext uri="{FF2B5EF4-FFF2-40B4-BE49-F238E27FC236}">
              <a16:creationId xmlns:a16="http://schemas.microsoft.com/office/drawing/2014/main" id="{582D87BF-D875-4DA1-875D-35D2A0602F9C}"/>
            </a:ext>
          </a:extLst>
        </xdr:cNvPr>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6920" cy="220345"/>
    <xdr:sp macro="" textlink="">
      <xdr:nvSpPr>
        <xdr:cNvPr id="150" name="テキスト ボックス 149">
          <a:extLst>
            <a:ext uri="{FF2B5EF4-FFF2-40B4-BE49-F238E27FC236}">
              <a16:creationId xmlns:a16="http://schemas.microsoft.com/office/drawing/2014/main" id="{37CFA320-1AA6-4378-AD29-2FA7B011752F}"/>
            </a:ext>
          </a:extLst>
        </xdr:cNvPr>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6920" cy="220345"/>
    <xdr:sp macro="" textlink="">
      <xdr:nvSpPr>
        <xdr:cNvPr id="151" name="テキスト ボックス 150">
          <a:extLst>
            <a:ext uri="{FF2B5EF4-FFF2-40B4-BE49-F238E27FC236}">
              <a16:creationId xmlns:a16="http://schemas.microsoft.com/office/drawing/2014/main" id="{231FA373-6D08-4F76-83B2-D54649120077}"/>
            </a:ext>
          </a:extLst>
        </xdr:cNvPr>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6920" cy="220345"/>
    <xdr:sp macro="" textlink="">
      <xdr:nvSpPr>
        <xdr:cNvPr id="152" name="テキスト ボックス 151">
          <a:extLst>
            <a:ext uri="{FF2B5EF4-FFF2-40B4-BE49-F238E27FC236}">
              <a16:creationId xmlns:a16="http://schemas.microsoft.com/office/drawing/2014/main" id="{1F985A51-FED4-44FA-BE44-E10BB87698E5}"/>
            </a:ext>
          </a:extLst>
        </xdr:cNvPr>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115570</xdr:rowOff>
    </xdr:from>
    <xdr:to>
      <xdr:col>76</xdr:col>
      <xdr:colOff>73025</xdr:colOff>
      <xdr:row>29</xdr:row>
      <xdr:rowOff>45720</xdr:rowOff>
    </xdr:to>
    <xdr:sp macro="" textlink="">
      <xdr:nvSpPr>
        <xdr:cNvPr id="153" name="楕円 152">
          <a:extLst>
            <a:ext uri="{FF2B5EF4-FFF2-40B4-BE49-F238E27FC236}">
              <a16:creationId xmlns:a16="http://schemas.microsoft.com/office/drawing/2014/main" id="{4AEA26FB-BB85-4204-855E-FC9A7044D2A6}"/>
            </a:ext>
          </a:extLst>
        </xdr:cNvPr>
        <xdr:cNvSpPr/>
      </xdr:nvSpPr>
      <xdr:spPr>
        <a:xfrm>
          <a:off x="14744700" y="56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138430</xdr:rowOff>
    </xdr:from>
    <xdr:ext cx="464820" cy="259080"/>
    <xdr:sp macro="" textlink="">
      <xdr:nvSpPr>
        <xdr:cNvPr id="154" name="債務償還比率該当値テキスト">
          <a:extLst>
            <a:ext uri="{FF2B5EF4-FFF2-40B4-BE49-F238E27FC236}">
              <a16:creationId xmlns:a16="http://schemas.microsoft.com/office/drawing/2014/main" id="{DD7D0776-7482-483B-A28F-5CD65FC2B74C}"/>
            </a:ext>
          </a:extLst>
        </xdr:cNvPr>
        <xdr:cNvSpPr txBox="1"/>
      </xdr:nvSpPr>
      <xdr:spPr>
        <a:xfrm>
          <a:off x="14846300" y="55391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5080</xdr:rowOff>
    </xdr:from>
    <xdr:to>
      <xdr:col>72</xdr:col>
      <xdr:colOff>123825</xdr:colOff>
      <xdr:row>30</xdr:row>
      <xdr:rowOff>106680</xdr:rowOff>
    </xdr:to>
    <xdr:sp macro="" textlink="">
      <xdr:nvSpPr>
        <xdr:cNvPr id="155" name="楕円 154">
          <a:extLst>
            <a:ext uri="{FF2B5EF4-FFF2-40B4-BE49-F238E27FC236}">
              <a16:creationId xmlns:a16="http://schemas.microsoft.com/office/drawing/2014/main" id="{191BFD35-0747-4C2E-8CE8-E0AAAB94FBBB}"/>
            </a:ext>
          </a:extLst>
        </xdr:cNvPr>
        <xdr:cNvSpPr/>
      </xdr:nvSpPr>
      <xdr:spPr>
        <a:xfrm>
          <a:off x="14033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166370</xdr:rowOff>
    </xdr:from>
    <xdr:to>
      <xdr:col>76</xdr:col>
      <xdr:colOff>22225</xdr:colOff>
      <xdr:row>30</xdr:row>
      <xdr:rowOff>55880</xdr:rowOff>
    </xdr:to>
    <xdr:cxnSp macro="">
      <xdr:nvCxnSpPr>
        <xdr:cNvPr id="156" name="直線コネクタ 155">
          <a:extLst>
            <a:ext uri="{FF2B5EF4-FFF2-40B4-BE49-F238E27FC236}">
              <a16:creationId xmlns:a16="http://schemas.microsoft.com/office/drawing/2014/main" id="{99191C8A-337F-4CBD-86C3-4719C6ED2C89}"/>
            </a:ext>
          </a:extLst>
        </xdr:cNvPr>
        <xdr:cNvCxnSpPr/>
      </xdr:nvCxnSpPr>
      <xdr:spPr>
        <a:xfrm flipV="1">
          <a:off x="14084300" y="5738495"/>
          <a:ext cx="711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76835</xdr:rowOff>
    </xdr:from>
    <xdr:to>
      <xdr:col>68</xdr:col>
      <xdr:colOff>123825</xdr:colOff>
      <xdr:row>34</xdr:row>
      <xdr:rowOff>6985</xdr:rowOff>
    </xdr:to>
    <xdr:sp macro="" textlink="">
      <xdr:nvSpPr>
        <xdr:cNvPr id="157" name="楕円 156">
          <a:extLst>
            <a:ext uri="{FF2B5EF4-FFF2-40B4-BE49-F238E27FC236}">
              <a16:creationId xmlns:a16="http://schemas.microsoft.com/office/drawing/2014/main" id="{6570C975-7E86-4BB2-A1FA-4963AAAB5783}"/>
            </a:ext>
          </a:extLst>
        </xdr:cNvPr>
        <xdr:cNvSpPr/>
      </xdr:nvSpPr>
      <xdr:spPr>
        <a:xfrm>
          <a:off x="1327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55880</xdr:rowOff>
    </xdr:from>
    <xdr:to>
      <xdr:col>72</xdr:col>
      <xdr:colOff>73025</xdr:colOff>
      <xdr:row>33</xdr:row>
      <xdr:rowOff>127635</xdr:rowOff>
    </xdr:to>
    <xdr:cxnSp macro="">
      <xdr:nvCxnSpPr>
        <xdr:cNvPr id="158" name="直線コネクタ 157">
          <a:extLst>
            <a:ext uri="{FF2B5EF4-FFF2-40B4-BE49-F238E27FC236}">
              <a16:creationId xmlns:a16="http://schemas.microsoft.com/office/drawing/2014/main" id="{02C8782D-59CD-4301-89AB-20A4B520000F}"/>
            </a:ext>
          </a:extLst>
        </xdr:cNvPr>
        <xdr:cNvCxnSpPr/>
      </xdr:nvCxnSpPr>
      <xdr:spPr>
        <a:xfrm flipV="1">
          <a:off x="13322300" y="5970905"/>
          <a:ext cx="762000" cy="586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81915</xdr:rowOff>
    </xdr:from>
    <xdr:to>
      <xdr:col>64</xdr:col>
      <xdr:colOff>123825</xdr:colOff>
      <xdr:row>34</xdr:row>
      <xdr:rowOff>12065</xdr:rowOff>
    </xdr:to>
    <xdr:sp macro="" textlink="">
      <xdr:nvSpPr>
        <xdr:cNvPr id="159" name="楕円 158">
          <a:extLst>
            <a:ext uri="{FF2B5EF4-FFF2-40B4-BE49-F238E27FC236}">
              <a16:creationId xmlns:a16="http://schemas.microsoft.com/office/drawing/2014/main" id="{0CE340EF-06C6-46BA-9396-B0465FE55E5F}"/>
            </a:ext>
          </a:extLst>
        </xdr:cNvPr>
        <xdr:cNvSpPr/>
      </xdr:nvSpPr>
      <xdr:spPr>
        <a:xfrm>
          <a:off x="12509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127635</xdr:rowOff>
    </xdr:from>
    <xdr:to>
      <xdr:col>68</xdr:col>
      <xdr:colOff>73025</xdr:colOff>
      <xdr:row>33</xdr:row>
      <xdr:rowOff>132715</xdr:rowOff>
    </xdr:to>
    <xdr:cxnSp macro="">
      <xdr:nvCxnSpPr>
        <xdr:cNvPr id="160" name="直線コネクタ 159">
          <a:extLst>
            <a:ext uri="{FF2B5EF4-FFF2-40B4-BE49-F238E27FC236}">
              <a16:creationId xmlns:a16="http://schemas.microsoft.com/office/drawing/2014/main" id="{18191343-6E4C-44EF-8FDA-790FF134E725}"/>
            </a:ext>
          </a:extLst>
        </xdr:cNvPr>
        <xdr:cNvCxnSpPr/>
      </xdr:nvCxnSpPr>
      <xdr:spPr>
        <a:xfrm flipV="1">
          <a:off x="12560300" y="655701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125730</xdr:rowOff>
    </xdr:from>
    <xdr:to>
      <xdr:col>60</xdr:col>
      <xdr:colOff>123825</xdr:colOff>
      <xdr:row>34</xdr:row>
      <xdr:rowOff>55880</xdr:rowOff>
    </xdr:to>
    <xdr:sp macro="" textlink="">
      <xdr:nvSpPr>
        <xdr:cNvPr id="161" name="楕円 160">
          <a:extLst>
            <a:ext uri="{FF2B5EF4-FFF2-40B4-BE49-F238E27FC236}">
              <a16:creationId xmlns:a16="http://schemas.microsoft.com/office/drawing/2014/main" id="{3B0C5340-35CF-4744-8FCD-D8453C8EF1F9}"/>
            </a:ext>
          </a:extLst>
        </xdr:cNvPr>
        <xdr:cNvSpPr/>
      </xdr:nvSpPr>
      <xdr:spPr>
        <a:xfrm>
          <a:off x="11747500" y="65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132715</xdr:rowOff>
    </xdr:from>
    <xdr:to>
      <xdr:col>64</xdr:col>
      <xdr:colOff>73025</xdr:colOff>
      <xdr:row>34</xdr:row>
      <xdr:rowOff>5080</xdr:rowOff>
    </xdr:to>
    <xdr:cxnSp macro="">
      <xdr:nvCxnSpPr>
        <xdr:cNvPr id="162" name="直線コネクタ 161">
          <a:extLst>
            <a:ext uri="{FF2B5EF4-FFF2-40B4-BE49-F238E27FC236}">
              <a16:creationId xmlns:a16="http://schemas.microsoft.com/office/drawing/2014/main" id="{34E7BDCE-6108-467D-A33C-93F6AA4EE87B}"/>
            </a:ext>
          </a:extLst>
        </xdr:cNvPr>
        <xdr:cNvCxnSpPr/>
      </xdr:nvCxnSpPr>
      <xdr:spPr>
        <a:xfrm flipV="1">
          <a:off x="11798300" y="6562090"/>
          <a:ext cx="762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114935</xdr:rowOff>
    </xdr:from>
    <xdr:ext cx="464820" cy="259080"/>
    <xdr:sp macro="" textlink="">
      <xdr:nvSpPr>
        <xdr:cNvPr id="163" name="n_1aveValue債務償還比率">
          <a:extLst>
            <a:ext uri="{FF2B5EF4-FFF2-40B4-BE49-F238E27FC236}">
              <a16:creationId xmlns:a16="http://schemas.microsoft.com/office/drawing/2014/main" id="{91981109-E98D-4CE2-9DB0-E2CD2B4CB44E}"/>
            </a:ext>
          </a:extLst>
        </xdr:cNvPr>
        <xdr:cNvSpPr txBox="1"/>
      </xdr:nvSpPr>
      <xdr:spPr>
        <a:xfrm>
          <a:off x="13836650" y="5687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32385</xdr:rowOff>
    </xdr:from>
    <xdr:ext cx="464820" cy="254000"/>
    <xdr:sp macro="" textlink="">
      <xdr:nvSpPr>
        <xdr:cNvPr id="164" name="n_2aveValue債務償還比率">
          <a:extLst>
            <a:ext uri="{FF2B5EF4-FFF2-40B4-BE49-F238E27FC236}">
              <a16:creationId xmlns:a16="http://schemas.microsoft.com/office/drawing/2014/main" id="{C50DDFF1-341E-4442-913C-C9053918D91B}"/>
            </a:ext>
          </a:extLst>
        </xdr:cNvPr>
        <xdr:cNvSpPr txBox="1"/>
      </xdr:nvSpPr>
      <xdr:spPr>
        <a:xfrm>
          <a:off x="13087350" y="59474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53975</xdr:rowOff>
    </xdr:from>
    <xdr:ext cx="464820" cy="254000"/>
    <xdr:sp macro="" textlink="">
      <xdr:nvSpPr>
        <xdr:cNvPr id="165" name="n_3aveValue債務償還比率">
          <a:extLst>
            <a:ext uri="{FF2B5EF4-FFF2-40B4-BE49-F238E27FC236}">
              <a16:creationId xmlns:a16="http://schemas.microsoft.com/office/drawing/2014/main" id="{6039FA89-C645-483A-B38C-362749E1A88F}"/>
            </a:ext>
          </a:extLst>
        </xdr:cNvPr>
        <xdr:cNvSpPr txBox="1"/>
      </xdr:nvSpPr>
      <xdr:spPr>
        <a:xfrm>
          <a:off x="12325350" y="59690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63500</xdr:rowOff>
    </xdr:from>
    <xdr:ext cx="464820" cy="254000"/>
    <xdr:sp macro="" textlink="">
      <xdr:nvSpPr>
        <xdr:cNvPr id="166" name="n_4aveValue債務償還比率">
          <a:extLst>
            <a:ext uri="{FF2B5EF4-FFF2-40B4-BE49-F238E27FC236}">
              <a16:creationId xmlns:a16="http://schemas.microsoft.com/office/drawing/2014/main" id="{15AD4FC0-1528-4607-9AC1-6FD934B1F629}"/>
            </a:ext>
          </a:extLst>
        </xdr:cNvPr>
        <xdr:cNvSpPr txBox="1"/>
      </xdr:nvSpPr>
      <xdr:spPr>
        <a:xfrm>
          <a:off x="11563350" y="59785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97790</xdr:rowOff>
    </xdr:from>
    <xdr:ext cx="464820" cy="254000"/>
    <xdr:sp macro="" textlink="">
      <xdr:nvSpPr>
        <xdr:cNvPr id="167" name="n_1mainValue債務償還比率">
          <a:extLst>
            <a:ext uri="{FF2B5EF4-FFF2-40B4-BE49-F238E27FC236}">
              <a16:creationId xmlns:a16="http://schemas.microsoft.com/office/drawing/2014/main" id="{9682CDD2-EBDA-460E-9EE2-FC27682B4A27}"/>
            </a:ext>
          </a:extLst>
        </xdr:cNvPr>
        <xdr:cNvSpPr txBox="1"/>
      </xdr:nvSpPr>
      <xdr:spPr>
        <a:xfrm>
          <a:off x="13836650" y="60128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169545</xdr:rowOff>
    </xdr:from>
    <xdr:ext cx="464820" cy="254000"/>
    <xdr:sp macro="" textlink="">
      <xdr:nvSpPr>
        <xdr:cNvPr id="168" name="n_2mainValue債務償還比率">
          <a:extLst>
            <a:ext uri="{FF2B5EF4-FFF2-40B4-BE49-F238E27FC236}">
              <a16:creationId xmlns:a16="http://schemas.microsoft.com/office/drawing/2014/main" id="{15287080-8A9A-4380-94CC-66B2A2E3AD3E}"/>
            </a:ext>
          </a:extLst>
        </xdr:cNvPr>
        <xdr:cNvSpPr txBox="1"/>
      </xdr:nvSpPr>
      <xdr:spPr>
        <a:xfrm>
          <a:off x="13087350" y="65989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34</xdr:row>
      <xdr:rowOff>3175</xdr:rowOff>
    </xdr:from>
    <xdr:ext cx="464820" cy="259080"/>
    <xdr:sp macro="" textlink="">
      <xdr:nvSpPr>
        <xdr:cNvPr id="169" name="n_3mainValue債務償還比率">
          <a:extLst>
            <a:ext uri="{FF2B5EF4-FFF2-40B4-BE49-F238E27FC236}">
              <a16:creationId xmlns:a16="http://schemas.microsoft.com/office/drawing/2014/main" id="{2A59DB1E-0410-4E8B-A817-E893AE0CE294}"/>
            </a:ext>
          </a:extLst>
        </xdr:cNvPr>
        <xdr:cNvSpPr txBox="1"/>
      </xdr:nvSpPr>
      <xdr:spPr>
        <a:xfrm>
          <a:off x="12325350" y="66040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34</xdr:row>
      <xdr:rowOff>46990</xdr:rowOff>
    </xdr:from>
    <xdr:ext cx="464820" cy="259080"/>
    <xdr:sp macro="" textlink="">
      <xdr:nvSpPr>
        <xdr:cNvPr id="170" name="n_4mainValue債務償還比率">
          <a:extLst>
            <a:ext uri="{FF2B5EF4-FFF2-40B4-BE49-F238E27FC236}">
              <a16:creationId xmlns:a16="http://schemas.microsoft.com/office/drawing/2014/main" id="{AE8A2F76-4B5B-4CA1-92FF-A6BBAED792DB}"/>
            </a:ext>
          </a:extLst>
        </xdr:cNvPr>
        <xdr:cNvSpPr txBox="1"/>
      </xdr:nvSpPr>
      <xdr:spPr>
        <a:xfrm>
          <a:off x="11563350" y="66478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04FC693-6365-4C43-B1DB-0156C83FDA0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a:extLst>
            <a:ext uri="{FF2B5EF4-FFF2-40B4-BE49-F238E27FC236}">
              <a16:creationId xmlns:a16="http://schemas.microsoft.com/office/drawing/2014/main" id="{85C539A6-18EB-4FD8-834C-C1770E9ACA85}"/>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3" name="テキスト ボックス 172">
          <a:extLst>
            <a:ext uri="{FF2B5EF4-FFF2-40B4-BE49-F238E27FC236}">
              <a16:creationId xmlns:a16="http://schemas.microsoft.com/office/drawing/2014/main" id="{2A9BAA45-E34C-4707-9103-ACF224A0C27D}"/>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125" cy="237490"/>
    <xdr:sp macro="" textlink="">
      <xdr:nvSpPr>
        <xdr:cNvPr id="174" name="テキスト ボックス 173">
          <a:extLst>
            <a:ext uri="{FF2B5EF4-FFF2-40B4-BE49-F238E27FC236}">
              <a16:creationId xmlns:a16="http://schemas.microsoft.com/office/drawing/2014/main" id="{8FF75D43-B0CA-4147-A1B4-806AB1AB2EFD}"/>
            </a:ext>
          </a:extLst>
        </xdr:cNvPr>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5" name="テキスト ボックス 174">
          <a:extLst>
            <a:ext uri="{FF2B5EF4-FFF2-40B4-BE49-F238E27FC236}">
              <a16:creationId xmlns:a16="http://schemas.microsoft.com/office/drawing/2014/main" id="{B557C349-E408-4326-9B50-4A4486D2D9AE}"/>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125" cy="241300"/>
    <xdr:sp macro="" textlink="">
      <xdr:nvSpPr>
        <xdr:cNvPr id="176" name="テキスト ボックス 175">
          <a:extLst>
            <a:ext uri="{FF2B5EF4-FFF2-40B4-BE49-F238E27FC236}">
              <a16:creationId xmlns:a16="http://schemas.microsoft.com/office/drawing/2014/main" id="{9EF1ABB2-250A-4F31-BB99-CA49E30779B3}"/>
            </a:ext>
          </a:extLst>
        </xdr:cNvPr>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3D702E-42D8-4C78-8D5B-F52D87EF43AB}"/>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A308F9-3A7D-45CB-A765-47034F4BFA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1E54BE-DA02-484A-9499-31294FFDAE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97E203-8E98-4AAE-B009-2FA8E390C3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20DEE6-A5A4-4360-B9D1-AEE81B8B62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16121F-E490-423B-91C8-5DAC840B68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3785C8-8DBF-4C6B-BCB4-41146DAD2D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192519-0E13-449B-ACB0-7F59780913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AF0B222-A5A8-40F4-8E22-680980C09C7A}"/>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28739F-545F-4954-B24E-6126730674A6}"/>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98,305
97,749
126.73
64,873,231
61,940,725
2,138,001
21,540,057
40,346,192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4DAB8F-64A7-4ABA-A6DF-FDBCF9E2D29B}"/>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564851-0073-4AA5-9337-6CCDBE704C06}"/>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938EF4-DBEB-4474-9669-60AA93FFD88E}"/>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FE970B-64EA-4624-B55E-4F1CE24304C5}"/>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6BD6D5-E3D0-4C77-BFB8-DFF114424DD3}"/>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6F82C1-DF6F-45A3-AED2-AF64E6FDC31C}"/>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353A2D-593C-4C2A-AEB9-F0818D6E33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38D467-502E-49E9-8DDB-195B51139697}"/>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191615-5769-4EFE-B79C-C6764D7D99A7}"/>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A1C4CC-79B2-4BE2-B5D6-F4EFDAF7FA39}"/>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5631AE-337C-4E12-B36D-D110EFC6EBE3}"/>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B21D70-9142-44DD-9A58-8D03E57534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C8C813-1E5A-48A6-8AA6-76933980A44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E574A4-2089-4617-89D9-ADF5D1F6066F}"/>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5918D9-9D32-42CD-96DC-E898A1D577CC}"/>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2113BA-4F8D-46F6-989E-123A1F0E798A}"/>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E36D81-69D0-4BAF-9018-FA050E3E77B5}"/>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164D2589-E79E-4693-A0DF-64AD0CD4DC84}"/>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5E427F8D-AB5E-4FE7-890E-26E675FB268F}"/>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CB6BF76A-AA52-4750-913F-4F091560312D}"/>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000"/>
    <xdr:sp macro="" textlink="">
      <xdr:nvSpPr>
        <xdr:cNvPr id="32" name="テキスト ボックス 31">
          <a:extLst>
            <a:ext uri="{FF2B5EF4-FFF2-40B4-BE49-F238E27FC236}">
              <a16:creationId xmlns:a16="http://schemas.microsoft.com/office/drawing/2014/main" id="{5C2C6EBB-476F-4219-89B7-9836E8696F23}"/>
            </a:ext>
          </a:extLst>
        </xdr:cNvPr>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50F03B-09C1-4299-B181-FCB6627AFA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EC9D5F-FB48-4981-8369-FFABFC5ED9A6}"/>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0BC3D6-E128-4939-B748-4F3092BF2F1C}"/>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73270B-2002-4F84-8CAE-878B8278F76C}"/>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D43EA3-CFF7-45E9-B6FE-456D7E0D6A89}"/>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A98F02-C0B2-44E4-97D7-E5ABC95D6971}"/>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E3FD36-17FE-4155-ADCF-C414C900AF78}"/>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7D062B-A88E-49E1-9AC4-06B21F1EB012}"/>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3370" cy="225425"/>
    <xdr:sp macro="" textlink="">
      <xdr:nvSpPr>
        <xdr:cNvPr id="41" name="テキスト ボックス 40">
          <a:extLst>
            <a:ext uri="{FF2B5EF4-FFF2-40B4-BE49-F238E27FC236}">
              <a16:creationId xmlns:a16="http://schemas.microsoft.com/office/drawing/2014/main" id="{605605EA-05ED-4F29-A083-86CB496CFD2A}"/>
            </a:ext>
          </a:extLst>
        </xdr:cNvPr>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9E5189-1F0C-42F8-9E6A-480D2C41E215}"/>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280" cy="259080"/>
    <xdr:sp macro="" textlink="">
      <xdr:nvSpPr>
        <xdr:cNvPr id="43" name="テキスト ボックス 42">
          <a:extLst>
            <a:ext uri="{FF2B5EF4-FFF2-40B4-BE49-F238E27FC236}">
              <a16:creationId xmlns:a16="http://schemas.microsoft.com/office/drawing/2014/main" id="{4B603730-D14B-4EF1-BDC0-6B23CCEA65C1}"/>
            </a:ext>
          </a:extLst>
        </xdr:cNvPr>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9FC113B-9121-48A8-8C69-998A6ED62879}"/>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2280" cy="259080"/>
    <xdr:sp macro="" textlink="">
      <xdr:nvSpPr>
        <xdr:cNvPr id="45" name="テキスト ボックス 44">
          <a:extLst>
            <a:ext uri="{FF2B5EF4-FFF2-40B4-BE49-F238E27FC236}">
              <a16:creationId xmlns:a16="http://schemas.microsoft.com/office/drawing/2014/main" id="{55506E26-1276-4B86-BE2A-611BF746FA70}"/>
            </a:ext>
          </a:extLst>
        </xdr:cNvPr>
        <xdr:cNvSpPr txBox="1"/>
      </xdr:nvSpPr>
      <xdr:spPr>
        <a:xfrm>
          <a:off x="294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1396D9A-F550-4C8A-BBDF-D12B5B9FA22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4000"/>
    <xdr:sp macro="" textlink="">
      <xdr:nvSpPr>
        <xdr:cNvPr id="47" name="テキスト ボックス 46">
          <a:extLst>
            <a:ext uri="{FF2B5EF4-FFF2-40B4-BE49-F238E27FC236}">
              <a16:creationId xmlns:a16="http://schemas.microsoft.com/office/drawing/2014/main" id="{10B7B6D3-893C-410D-B1AA-5AD44235295A}"/>
            </a:ext>
          </a:extLst>
        </xdr:cNvPr>
        <xdr:cNvSpPr txBox="1"/>
      </xdr:nvSpPr>
      <xdr:spPr>
        <a:xfrm>
          <a:off x="358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6659F41-E1D4-4C54-BC2E-FC3D28EAA0CA}"/>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2E4D636E-D467-4AD6-8CA0-6E6C80CE2753}"/>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D8FFC8F-EB08-42AD-955E-34A554DC2E97}"/>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F29D52F0-F4C4-480E-83A3-90BAF298DFF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90E3621-027F-43AD-9EFE-C167BC664563}"/>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4000"/>
    <xdr:sp macro="" textlink="">
      <xdr:nvSpPr>
        <xdr:cNvPr id="53" name="テキスト ボックス 52">
          <a:extLst>
            <a:ext uri="{FF2B5EF4-FFF2-40B4-BE49-F238E27FC236}">
              <a16:creationId xmlns:a16="http://schemas.microsoft.com/office/drawing/2014/main" id="{26D154EE-F3FA-4668-839C-1314F3A126C7}"/>
            </a:ext>
          </a:extLst>
        </xdr:cNvPr>
        <xdr:cNvSpPr txBox="1"/>
      </xdr:nvSpPr>
      <xdr:spPr>
        <a:xfrm>
          <a:off x="358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9732632-98DB-429A-9CCF-213E9C3A1D23}"/>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4010" cy="259080"/>
    <xdr:sp macro="" textlink="">
      <xdr:nvSpPr>
        <xdr:cNvPr id="55" name="テキスト ボックス 54">
          <a:extLst>
            <a:ext uri="{FF2B5EF4-FFF2-40B4-BE49-F238E27FC236}">
              <a16:creationId xmlns:a16="http://schemas.microsoft.com/office/drawing/2014/main" id="{D1DCD622-139E-4D54-9FA1-F49ADDC51B52}"/>
            </a:ext>
          </a:extLst>
        </xdr:cNvPr>
        <xdr:cNvSpPr txBox="1"/>
      </xdr:nvSpPr>
      <xdr:spPr>
        <a:xfrm>
          <a:off x="422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9A14290-18A0-475C-A20F-0BD69844C6AB}"/>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6688FEAE-8A77-4D29-AC22-8FCC82674526}"/>
            </a:ext>
          </a:extLst>
        </xdr:cNvPr>
        <xdr:cNvCxnSpPr/>
      </xdr:nvCxnSpPr>
      <xdr:spPr>
        <a:xfrm flipV="1">
          <a:off x="4634865" y="574738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24765</xdr:rowOff>
    </xdr:from>
    <xdr:ext cx="405130" cy="259080"/>
    <xdr:sp macro="" textlink="">
      <xdr:nvSpPr>
        <xdr:cNvPr id="58" name="【道路】&#10;有形固定資産減価償却率最小値テキスト">
          <a:extLst>
            <a:ext uri="{FF2B5EF4-FFF2-40B4-BE49-F238E27FC236}">
              <a16:creationId xmlns:a16="http://schemas.microsoft.com/office/drawing/2014/main" id="{AB493A80-1154-4153-8CF6-B2BD173D64C6}"/>
            </a:ext>
          </a:extLst>
        </xdr:cNvPr>
        <xdr:cNvSpPr txBox="1"/>
      </xdr:nvSpPr>
      <xdr:spPr>
        <a:xfrm>
          <a:off x="4673600" y="722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929F7C2E-9C44-461C-8E25-7D47940EE73E}"/>
            </a:ext>
          </a:extLst>
        </xdr:cNvPr>
        <xdr:cNvCxnSpPr/>
      </xdr:nvCxnSpPr>
      <xdr:spPr>
        <a:xfrm>
          <a:off x="4546600" y="722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36195</xdr:rowOff>
    </xdr:from>
    <xdr:ext cx="405130" cy="259080"/>
    <xdr:sp macro="" textlink="">
      <xdr:nvSpPr>
        <xdr:cNvPr id="60" name="【道路】&#10;有形固定資産減価償却率最大値テキスト">
          <a:extLst>
            <a:ext uri="{FF2B5EF4-FFF2-40B4-BE49-F238E27FC236}">
              <a16:creationId xmlns:a16="http://schemas.microsoft.com/office/drawing/2014/main" id="{475BFC2E-3DB8-43BC-8452-0E5B3A84EA08}"/>
            </a:ext>
          </a:extLst>
        </xdr:cNvPr>
        <xdr:cNvSpPr txBox="1"/>
      </xdr:nvSpPr>
      <xdr:spPr>
        <a:xfrm>
          <a:off x="4673600" y="5522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A86192D0-33F5-4B53-85E8-EA0083E2BA33}"/>
            </a:ext>
          </a:extLst>
        </xdr:cNvPr>
        <xdr:cNvCxnSpPr/>
      </xdr:nvCxnSpPr>
      <xdr:spPr>
        <a:xfrm>
          <a:off x="4546600" y="574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71120</xdr:rowOff>
    </xdr:from>
    <xdr:ext cx="405130" cy="259080"/>
    <xdr:sp macro="" textlink="">
      <xdr:nvSpPr>
        <xdr:cNvPr id="62" name="【道路】&#10;有形固定資産減価償却率平均値テキスト">
          <a:extLst>
            <a:ext uri="{FF2B5EF4-FFF2-40B4-BE49-F238E27FC236}">
              <a16:creationId xmlns:a16="http://schemas.microsoft.com/office/drawing/2014/main" id="{BCA0D384-0063-46F6-B1E1-2A2071C1C3EF}"/>
            </a:ext>
          </a:extLst>
        </xdr:cNvPr>
        <xdr:cNvSpPr txBox="1"/>
      </xdr:nvSpPr>
      <xdr:spPr>
        <a:xfrm>
          <a:off x="4673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854D701F-34BE-478E-857C-8CAE237273C6}"/>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619989A5-E6EE-494E-A799-2DE67D6A8C42}"/>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1D40CCD7-024F-4285-A899-516307BE6E53}"/>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C9D3573-7BD8-4147-AD7B-937474B7D954}"/>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906AE599-3F89-436F-980F-120221645873}"/>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2DDBC58B-104B-45A5-9A44-0A4D5F928597}"/>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4399165A-5B21-4FFE-8C9F-8F1B42C2CB81}"/>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2C6A6C31-B666-441E-BA5A-764DB324A46D}"/>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3149F7E-1674-4C6B-ABA7-AF8475F75FF7}"/>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35418E20-633E-4CAA-9176-39C3432FDB15}"/>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126365</xdr:rowOff>
    </xdr:from>
    <xdr:to>
      <xdr:col>24</xdr:col>
      <xdr:colOff>114300</xdr:colOff>
      <xdr:row>40</xdr:row>
      <xdr:rowOff>56515</xdr:rowOff>
    </xdr:to>
    <xdr:sp macro="" textlink="">
      <xdr:nvSpPr>
        <xdr:cNvPr id="73" name="楕円 72">
          <a:extLst>
            <a:ext uri="{FF2B5EF4-FFF2-40B4-BE49-F238E27FC236}">
              <a16:creationId xmlns:a16="http://schemas.microsoft.com/office/drawing/2014/main" id="{A8BE2212-A641-4EB6-8A15-29A0B944EF65}"/>
            </a:ext>
          </a:extLst>
        </xdr:cNvPr>
        <xdr:cNvSpPr/>
      </xdr:nvSpPr>
      <xdr:spPr>
        <a:xfrm>
          <a:off x="4584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104775</xdr:rowOff>
    </xdr:from>
    <xdr:ext cx="405130" cy="259080"/>
    <xdr:sp macro="" textlink="">
      <xdr:nvSpPr>
        <xdr:cNvPr id="74" name="【道路】&#10;有形固定資産減価償却率該当値テキスト">
          <a:extLst>
            <a:ext uri="{FF2B5EF4-FFF2-40B4-BE49-F238E27FC236}">
              <a16:creationId xmlns:a16="http://schemas.microsoft.com/office/drawing/2014/main" id="{347B15CE-C861-4976-9720-8DC2920A5720}"/>
            </a:ext>
          </a:extLst>
        </xdr:cNvPr>
        <xdr:cNvSpPr txBox="1"/>
      </xdr:nvSpPr>
      <xdr:spPr>
        <a:xfrm>
          <a:off x="4673600" y="6791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101600</xdr:rowOff>
    </xdr:from>
    <xdr:to>
      <xdr:col>20</xdr:col>
      <xdr:colOff>38100</xdr:colOff>
      <xdr:row>41</xdr:row>
      <xdr:rowOff>31750</xdr:rowOff>
    </xdr:to>
    <xdr:sp macro="" textlink="">
      <xdr:nvSpPr>
        <xdr:cNvPr id="75" name="楕円 74">
          <a:extLst>
            <a:ext uri="{FF2B5EF4-FFF2-40B4-BE49-F238E27FC236}">
              <a16:creationId xmlns:a16="http://schemas.microsoft.com/office/drawing/2014/main" id="{402514E5-F840-4D2C-83D9-BF8C7A7C62E6}"/>
            </a:ext>
          </a:extLst>
        </xdr:cNvPr>
        <xdr:cNvSpPr/>
      </xdr:nvSpPr>
      <xdr:spPr>
        <a:xfrm>
          <a:off x="3746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6350</xdr:rowOff>
    </xdr:from>
    <xdr:to>
      <xdr:col>24</xdr:col>
      <xdr:colOff>63500</xdr:colOff>
      <xdr:row>40</xdr:row>
      <xdr:rowOff>152400</xdr:rowOff>
    </xdr:to>
    <xdr:cxnSp macro="">
      <xdr:nvCxnSpPr>
        <xdr:cNvPr id="76" name="直線コネクタ 75">
          <a:extLst>
            <a:ext uri="{FF2B5EF4-FFF2-40B4-BE49-F238E27FC236}">
              <a16:creationId xmlns:a16="http://schemas.microsoft.com/office/drawing/2014/main" id="{65EE65E9-6E09-4149-A5EB-CE763E602B78}"/>
            </a:ext>
          </a:extLst>
        </xdr:cNvPr>
        <xdr:cNvCxnSpPr/>
      </xdr:nvCxnSpPr>
      <xdr:spPr>
        <a:xfrm flipV="1">
          <a:off x="3797300" y="686435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160655</xdr:rowOff>
    </xdr:from>
    <xdr:to>
      <xdr:col>15</xdr:col>
      <xdr:colOff>101600</xdr:colOff>
      <xdr:row>41</xdr:row>
      <xdr:rowOff>90805</xdr:rowOff>
    </xdr:to>
    <xdr:sp macro="" textlink="">
      <xdr:nvSpPr>
        <xdr:cNvPr id="77" name="楕円 76">
          <a:extLst>
            <a:ext uri="{FF2B5EF4-FFF2-40B4-BE49-F238E27FC236}">
              <a16:creationId xmlns:a16="http://schemas.microsoft.com/office/drawing/2014/main" id="{A367165E-0C4B-4EB8-8929-6587F509CA63}"/>
            </a:ext>
          </a:extLst>
        </xdr:cNvPr>
        <xdr:cNvSpPr/>
      </xdr:nvSpPr>
      <xdr:spPr>
        <a:xfrm>
          <a:off x="2857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152400</xdr:rowOff>
    </xdr:from>
    <xdr:to>
      <xdr:col>19</xdr:col>
      <xdr:colOff>177800</xdr:colOff>
      <xdr:row>41</xdr:row>
      <xdr:rowOff>40640</xdr:rowOff>
    </xdr:to>
    <xdr:cxnSp macro="">
      <xdr:nvCxnSpPr>
        <xdr:cNvPr id="78" name="直線コネクタ 77">
          <a:extLst>
            <a:ext uri="{FF2B5EF4-FFF2-40B4-BE49-F238E27FC236}">
              <a16:creationId xmlns:a16="http://schemas.microsoft.com/office/drawing/2014/main" id="{05A9C9F8-0250-4E87-9119-9C14A5D8B054}"/>
            </a:ext>
          </a:extLst>
        </xdr:cNvPr>
        <xdr:cNvCxnSpPr/>
      </xdr:nvCxnSpPr>
      <xdr:spPr>
        <a:xfrm flipV="1">
          <a:off x="2908300" y="70104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67310</xdr:rowOff>
    </xdr:from>
    <xdr:to>
      <xdr:col>10</xdr:col>
      <xdr:colOff>165100</xdr:colOff>
      <xdr:row>41</xdr:row>
      <xdr:rowOff>168910</xdr:rowOff>
    </xdr:to>
    <xdr:sp macro="" textlink="">
      <xdr:nvSpPr>
        <xdr:cNvPr id="79" name="楕円 78">
          <a:extLst>
            <a:ext uri="{FF2B5EF4-FFF2-40B4-BE49-F238E27FC236}">
              <a16:creationId xmlns:a16="http://schemas.microsoft.com/office/drawing/2014/main" id="{28B85F7E-D0CD-4AD3-9489-47D002F15D3E}"/>
            </a:ext>
          </a:extLst>
        </xdr:cNvPr>
        <xdr:cNvSpPr/>
      </xdr:nvSpPr>
      <xdr:spPr>
        <a:xfrm>
          <a:off x="1968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40640</xdr:rowOff>
    </xdr:from>
    <xdr:to>
      <xdr:col>15</xdr:col>
      <xdr:colOff>50800</xdr:colOff>
      <xdr:row>41</xdr:row>
      <xdr:rowOff>118110</xdr:rowOff>
    </xdr:to>
    <xdr:cxnSp macro="">
      <xdr:nvCxnSpPr>
        <xdr:cNvPr id="80" name="直線コネクタ 79">
          <a:extLst>
            <a:ext uri="{FF2B5EF4-FFF2-40B4-BE49-F238E27FC236}">
              <a16:creationId xmlns:a16="http://schemas.microsoft.com/office/drawing/2014/main" id="{E2BAAA43-81A3-42E1-BDBF-60873E3FD0E4}"/>
            </a:ext>
          </a:extLst>
        </xdr:cNvPr>
        <xdr:cNvCxnSpPr/>
      </xdr:nvCxnSpPr>
      <xdr:spPr>
        <a:xfrm flipV="1">
          <a:off x="2019300" y="70700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105410</xdr:rowOff>
    </xdr:from>
    <xdr:to>
      <xdr:col>6</xdr:col>
      <xdr:colOff>38100</xdr:colOff>
      <xdr:row>42</xdr:row>
      <xdr:rowOff>35560</xdr:rowOff>
    </xdr:to>
    <xdr:sp macro="" textlink="">
      <xdr:nvSpPr>
        <xdr:cNvPr id="81" name="楕円 80">
          <a:extLst>
            <a:ext uri="{FF2B5EF4-FFF2-40B4-BE49-F238E27FC236}">
              <a16:creationId xmlns:a16="http://schemas.microsoft.com/office/drawing/2014/main" id="{99E4BDE0-5286-49DA-94A7-E54A1F41F808}"/>
            </a:ext>
          </a:extLst>
        </xdr:cNvPr>
        <xdr:cNvSpPr/>
      </xdr:nvSpPr>
      <xdr:spPr>
        <a:xfrm>
          <a:off x="1079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118110</xdr:rowOff>
    </xdr:from>
    <xdr:to>
      <xdr:col>10</xdr:col>
      <xdr:colOff>114300</xdr:colOff>
      <xdr:row>41</xdr:row>
      <xdr:rowOff>156210</xdr:rowOff>
    </xdr:to>
    <xdr:cxnSp macro="">
      <xdr:nvCxnSpPr>
        <xdr:cNvPr id="82" name="直線コネクタ 81">
          <a:extLst>
            <a:ext uri="{FF2B5EF4-FFF2-40B4-BE49-F238E27FC236}">
              <a16:creationId xmlns:a16="http://schemas.microsoft.com/office/drawing/2014/main" id="{29556EE0-CCA7-4B86-A367-64980D9E8BF1}"/>
            </a:ext>
          </a:extLst>
        </xdr:cNvPr>
        <xdr:cNvCxnSpPr/>
      </xdr:nvCxnSpPr>
      <xdr:spPr>
        <a:xfrm flipV="1">
          <a:off x="1130300" y="71475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154940</xdr:rowOff>
    </xdr:from>
    <xdr:ext cx="405130" cy="254000"/>
    <xdr:sp macro="" textlink="">
      <xdr:nvSpPr>
        <xdr:cNvPr id="83" name="n_1aveValue【道路】&#10;有形固定資産減価償却率">
          <a:extLst>
            <a:ext uri="{FF2B5EF4-FFF2-40B4-BE49-F238E27FC236}">
              <a16:creationId xmlns:a16="http://schemas.microsoft.com/office/drawing/2014/main" id="{C28D5688-C62F-48D8-9D68-73AAD2A118C3}"/>
            </a:ext>
          </a:extLst>
        </xdr:cNvPr>
        <xdr:cNvSpPr txBox="1"/>
      </xdr:nvSpPr>
      <xdr:spPr>
        <a:xfrm>
          <a:off x="3582035" y="63271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113030</xdr:rowOff>
    </xdr:from>
    <xdr:ext cx="400050" cy="259080"/>
    <xdr:sp macro="" textlink="">
      <xdr:nvSpPr>
        <xdr:cNvPr id="84" name="n_2aveValue【道路】&#10;有形固定資産減価償却率">
          <a:extLst>
            <a:ext uri="{FF2B5EF4-FFF2-40B4-BE49-F238E27FC236}">
              <a16:creationId xmlns:a16="http://schemas.microsoft.com/office/drawing/2014/main" id="{37309135-6B32-4F50-99FC-8F67C63B6DB5}"/>
            </a:ext>
          </a:extLst>
        </xdr:cNvPr>
        <xdr:cNvSpPr txBox="1"/>
      </xdr:nvSpPr>
      <xdr:spPr>
        <a:xfrm>
          <a:off x="2705735" y="62852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80645</xdr:rowOff>
    </xdr:from>
    <xdr:ext cx="400050" cy="259080"/>
    <xdr:sp macro="" textlink="">
      <xdr:nvSpPr>
        <xdr:cNvPr id="85" name="n_3aveValue【道路】&#10;有形固定資産減価償却率">
          <a:extLst>
            <a:ext uri="{FF2B5EF4-FFF2-40B4-BE49-F238E27FC236}">
              <a16:creationId xmlns:a16="http://schemas.microsoft.com/office/drawing/2014/main" id="{C4BDE34B-E406-4209-8406-A2DA91AC09E1}"/>
            </a:ext>
          </a:extLst>
        </xdr:cNvPr>
        <xdr:cNvSpPr txBox="1"/>
      </xdr:nvSpPr>
      <xdr:spPr>
        <a:xfrm>
          <a:off x="1816735" y="62528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55880</xdr:rowOff>
    </xdr:from>
    <xdr:ext cx="400050" cy="259080"/>
    <xdr:sp macro="" textlink="">
      <xdr:nvSpPr>
        <xdr:cNvPr id="86" name="n_4aveValue【道路】&#10;有形固定資産減価償却率">
          <a:extLst>
            <a:ext uri="{FF2B5EF4-FFF2-40B4-BE49-F238E27FC236}">
              <a16:creationId xmlns:a16="http://schemas.microsoft.com/office/drawing/2014/main" id="{C10DD90A-DC6C-4662-B40A-D070432ECA33}"/>
            </a:ext>
          </a:extLst>
        </xdr:cNvPr>
        <xdr:cNvSpPr txBox="1"/>
      </xdr:nvSpPr>
      <xdr:spPr>
        <a:xfrm>
          <a:off x="927735" y="62280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22860</xdr:rowOff>
    </xdr:from>
    <xdr:ext cx="405130" cy="259080"/>
    <xdr:sp macro="" textlink="">
      <xdr:nvSpPr>
        <xdr:cNvPr id="87" name="n_1mainValue【道路】&#10;有形固定資産減価償却率">
          <a:extLst>
            <a:ext uri="{FF2B5EF4-FFF2-40B4-BE49-F238E27FC236}">
              <a16:creationId xmlns:a16="http://schemas.microsoft.com/office/drawing/2014/main" id="{12A7C13E-A150-4319-8D49-106E6EBB60A5}"/>
            </a:ext>
          </a:extLst>
        </xdr:cNvPr>
        <xdr:cNvSpPr txBox="1"/>
      </xdr:nvSpPr>
      <xdr:spPr>
        <a:xfrm>
          <a:off x="3582035" y="705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81915</xdr:rowOff>
    </xdr:from>
    <xdr:ext cx="400050" cy="259080"/>
    <xdr:sp macro="" textlink="">
      <xdr:nvSpPr>
        <xdr:cNvPr id="88" name="n_2mainValue【道路】&#10;有形固定資産減価償却率">
          <a:extLst>
            <a:ext uri="{FF2B5EF4-FFF2-40B4-BE49-F238E27FC236}">
              <a16:creationId xmlns:a16="http://schemas.microsoft.com/office/drawing/2014/main" id="{47BC8239-3153-4E71-836B-4026A80D5E8F}"/>
            </a:ext>
          </a:extLst>
        </xdr:cNvPr>
        <xdr:cNvSpPr txBox="1"/>
      </xdr:nvSpPr>
      <xdr:spPr>
        <a:xfrm>
          <a:off x="2705735" y="71113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160020</xdr:rowOff>
    </xdr:from>
    <xdr:ext cx="400050" cy="259080"/>
    <xdr:sp macro="" textlink="">
      <xdr:nvSpPr>
        <xdr:cNvPr id="89" name="n_3mainValue【道路】&#10;有形固定資産減価償却率">
          <a:extLst>
            <a:ext uri="{FF2B5EF4-FFF2-40B4-BE49-F238E27FC236}">
              <a16:creationId xmlns:a16="http://schemas.microsoft.com/office/drawing/2014/main" id="{E7A82277-0D3A-4406-A4A4-2A642AF2FDFE}"/>
            </a:ext>
          </a:extLst>
        </xdr:cNvPr>
        <xdr:cNvSpPr txBox="1"/>
      </xdr:nvSpPr>
      <xdr:spPr>
        <a:xfrm>
          <a:off x="1816735" y="71894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26670</xdr:rowOff>
    </xdr:from>
    <xdr:ext cx="400050" cy="259080"/>
    <xdr:sp macro="" textlink="">
      <xdr:nvSpPr>
        <xdr:cNvPr id="90" name="n_4mainValue【道路】&#10;有形固定資産減価償却率">
          <a:extLst>
            <a:ext uri="{FF2B5EF4-FFF2-40B4-BE49-F238E27FC236}">
              <a16:creationId xmlns:a16="http://schemas.microsoft.com/office/drawing/2014/main" id="{DF9C486A-D23E-4FB4-9DFA-B39CFD780427}"/>
            </a:ext>
          </a:extLst>
        </xdr:cNvPr>
        <xdr:cNvSpPr txBox="1"/>
      </xdr:nvSpPr>
      <xdr:spPr>
        <a:xfrm>
          <a:off x="927735" y="72275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48E0008-87A6-456D-8BEC-E52D6FD287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6C4BA9D-3762-40A5-BEE3-8E7501E49814}"/>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D343322-EBBB-47B1-A0D9-671F1F072BCD}"/>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B59A56F-2611-4475-9154-EE58B07EA1B4}"/>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A0D3892-0382-48EE-8B67-13F410ED3375}"/>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1F889A2-C164-4A00-AEB6-B26DBEED31EC}"/>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E1434DB-831E-4AB4-B375-8BF6125CDCBC}"/>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96D9F65-B6E7-45E8-A5D3-40042858AA1A}"/>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8455" cy="225425"/>
    <xdr:sp macro="" textlink="">
      <xdr:nvSpPr>
        <xdr:cNvPr id="99" name="テキスト ボックス 98">
          <a:extLst>
            <a:ext uri="{FF2B5EF4-FFF2-40B4-BE49-F238E27FC236}">
              <a16:creationId xmlns:a16="http://schemas.microsoft.com/office/drawing/2014/main" id="{1E4FC3D3-86A8-40EA-B6B3-A3258A5CF00A}"/>
            </a:ext>
          </a:extLst>
        </xdr:cNvPr>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4A950AD-6DA8-4A9D-8D29-F772304D78E6}"/>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99F9327-D75A-45C9-A67E-69B5976D352B}"/>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280" cy="259080"/>
    <xdr:sp macro="" textlink="">
      <xdr:nvSpPr>
        <xdr:cNvPr id="102" name="テキスト ボックス 101">
          <a:extLst>
            <a:ext uri="{FF2B5EF4-FFF2-40B4-BE49-F238E27FC236}">
              <a16:creationId xmlns:a16="http://schemas.microsoft.com/office/drawing/2014/main" id="{111C6FA4-09F0-414A-8543-7CDE7BC6D99E}"/>
            </a:ext>
          </a:extLst>
        </xdr:cNvPr>
        <xdr:cNvSpPr txBox="1"/>
      </xdr:nvSpPr>
      <xdr:spPr>
        <a:xfrm>
          <a:off x="6136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345683A-10A9-4F60-9F5B-CE071F0FA5B4}"/>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4000"/>
    <xdr:sp macro="" textlink="">
      <xdr:nvSpPr>
        <xdr:cNvPr id="104" name="テキスト ボックス 103">
          <a:extLst>
            <a:ext uri="{FF2B5EF4-FFF2-40B4-BE49-F238E27FC236}">
              <a16:creationId xmlns:a16="http://schemas.microsoft.com/office/drawing/2014/main" id="{81548420-51A3-482F-9974-82231E98CCE7}"/>
            </a:ext>
          </a:extLst>
        </xdr:cNvPr>
        <xdr:cNvSpPr txBox="1"/>
      </xdr:nvSpPr>
      <xdr:spPr>
        <a:xfrm>
          <a:off x="6072505" y="671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EF5B9C9-88B3-444E-9C11-782900347BBC}"/>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9D970B84-D38C-49F3-A151-E4D9769C156F}"/>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D8B1F7F-BE96-418E-99A4-99A74BBEE897}"/>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3635F523-8537-4961-A073-A0BAF3D685AA}"/>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1D5D7AB-858B-4860-B170-EF97BE656C8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4000"/>
    <xdr:sp macro="" textlink="">
      <xdr:nvSpPr>
        <xdr:cNvPr id="110" name="テキスト ボックス 109">
          <a:extLst>
            <a:ext uri="{FF2B5EF4-FFF2-40B4-BE49-F238E27FC236}">
              <a16:creationId xmlns:a16="http://schemas.microsoft.com/office/drawing/2014/main" id="{0729CC7D-16E6-483F-8579-AFCDB1875C10}"/>
            </a:ext>
          </a:extLst>
        </xdr:cNvPr>
        <xdr:cNvSpPr txBox="1"/>
      </xdr:nvSpPr>
      <xdr:spPr>
        <a:xfrm>
          <a:off x="6072505" y="557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6EC2F04-6A13-4C1C-A680-5B7878AD778F}"/>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a:extLst>
            <a:ext uri="{FF2B5EF4-FFF2-40B4-BE49-F238E27FC236}">
              <a16:creationId xmlns:a16="http://schemas.microsoft.com/office/drawing/2014/main" id="{DF1123F0-58B3-40B7-8D05-B90CC0FA2B28}"/>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4DB371E-AEA1-45FA-A3BA-E155FEA45BB6}"/>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71120</xdr:rowOff>
    </xdr:from>
    <xdr:to>
      <xdr:col>54</xdr:col>
      <xdr:colOff>189865</xdr:colOff>
      <xdr:row>42</xdr:row>
      <xdr:rowOff>37465</xdr:rowOff>
    </xdr:to>
    <xdr:cxnSp macro="">
      <xdr:nvCxnSpPr>
        <xdr:cNvPr id="114" name="直線コネクタ 113">
          <a:extLst>
            <a:ext uri="{FF2B5EF4-FFF2-40B4-BE49-F238E27FC236}">
              <a16:creationId xmlns:a16="http://schemas.microsoft.com/office/drawing/2014/main" id="{62DCE058-444B-4A04-B0DE-0EF34625A13F}"/>
            </a:ext>
          </a:extLst>
        </xdr:cNvPr>
        <xdr:cNvCxnSpPr/>
      </xdr:nvCxnSpPr>
      <xdr:spPr>
        <a:xfrm flipV="1">
          <a:off x="10476865" y="5900420"/>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41275</xdr:rowOff>
    </xdr:from>
    <xdr:ext cx="469900" cy="254000"/>
    <xdr:sp macro="" textlink="">
      <xdr:nvSpPr>
        <xdr:cNvPr id="115" name="【道路】&#10;一人当たり延長最小値テキスト">
          <a:extLst>
            <a:ext uri="{FF2B5EF4-FFF2-40B4-BE49-F238E27FC236}">
              <a16:creationId xmlns:a16="http://schemas.microsoft.com/office/drawing/2014/main" id="{391214CB-6D35-4AC7-A324-61F75FFFFAA2}"/>
            </a:ext>
          </a:extLst>
        </xdr:cNvPr>
        <xdr:cNvSpPr txBox="1"/>
      </xdr:nvSpPr>
      <xdr:spPr>
        <a:xfrm>
          <a:off x="10515600" y="72421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6" name="直線コネクタ 115">
          <a:extLst>
            <a:ext uri="{FF2B5EF4-FFF2-40B4-BE49-F238E27FC236}">
              <a16:creationId xmlns:a16="http://schemas.microsoft.com/office/drawing/2014/main" id="{2D92B3AE-8312-496C-83DA-58888B23CCF1}"/>
            </a:ext>
          </a:extLst>
        </xdr:cNvPr>
        <xdr:cNvCxnSpPr/>
      </xdr:nvCxnSpPr>
      <xdr:spPr>
        <a:xfrm>
          <a:off x="10388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17780</xdr:rowOff>
    </xdr:from>
    <xdr:ext cx="534670" cy="254000"/>
    <xdr:sp macro="" textlink="">
      <xdr:nvSpPr>
        <xdr:cNvPr id="117" name="【道路】&#10;一人当たり延長最大値テキスト">
          <a:extLst>
            <a:ext uri="{FF2B5EF4-FFF2-40B4-BE49-F238E27FC236}">
              <a16:creationId xmlns:a16="http://schemas.microsoft.com/office/drawing/2014/main" id="{53EADC8A-EBF0-4066-8D32-E6C534F35610}"/>
            </a:ext>
          </a:extLst>
        </xdr:cNvPr>
        <xdr:cNvSpPr txBox="1"/>
      </xdr:nvSpPr>
      <xdr:spPr>
        <a:xfrm>
          <a:off x="10515600" y="56756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71120</xdr:rowOff>
    </xdr:from>
    <xdr:to>
      <xdr:col>55</xdr:col>
      <xdr:colOff>88900</xdr:colOff>
      <xdr:row>34</xdr:row>
      <xdr:rowOff>71120</xdr:rowOff>
    </xdr:to>
    <xdr:cxnSp macro="">
      <xdr:nvCxnSpPr>
        <xdr:cNvPr id="118" name="直線コネクタ 117">
          <a:extLst>
            <a:ext uri="{FF2B5EF4-FFF2-40B4-BE49-F238E27FC236}">
              <a16:creationId xmlns:a16="http://schemas.microsoft.com/office/drawing/2014/main" id="{11F1C640-56B0-4AE8-A687-E3E51451219E}"/>
            </a:ext>
          </a:extLst>
        </xdr:cNvPr>
        <xdr:cNvCxnSpPr/>
      </xdr:nvCxnSpPr>
      <xdr:spPr>
        <a:xfrm>
          <a:off x="10388600" y="590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29210</xdr:rowOff>
    </xdr:from>
    <xdr:ext cx="469900" cy="254000"/>
    <xdr:sp macro="" textlink="">
      <xdr:nvSpPr>
        <xdr:cNvPr id="119" name="【道路】&#10;一人当たり延長平均値テキスト">
          <a:extLst>
            <a:ext uri="{FF2B5EF4-FFF2-40B4-BE49-F238E27FC236}">
              <a16:creationId xmlns:a16="http://schemas.microsoft.com/office/drawing/2014/main" id="{E85A6E34-87EF-449B-96E4-D03EA0984ECD}"/>
            </a:ext>
          </a:extLst>
        </xdr:cNvPr>
        <xdr:cNvSpPr txBox="1"/>
      </xdr:nvSpPr>
      <xdr:spPr>
        <a:xfrm>
          <a:off x="10515600" y="688721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50165</xdr:rowOff>
    </xdr:from>
    <xdr:to>
      <xdr:col>55</xdr:col>
      <xdr:colOff>50800</xdr:colOff>
      <xdr:row>40</xdr:row>
      <xdr:rowOff>151765</xdr:rowOff>
    </xdr:to>
    <xdr:sp macro="" textlink="">
      <xdr:nvSpPr>
        <xdr:cNvPr id="120" name="フローチャート: 判断 119">
          <a:extLst>
            <a:ext uri="{FF2B5EF4-FFF2-40B4-BE49-F238E27FC236}">
              <a16:creationId xmlns:a16="http://schemas.microsoft.com/office/drawing/2014/main" id="{3624CFF1-D2AA-460B-BCA0-4CCBC1CBE939}"/>
            </a:ext>
          </a:extLst>
        </xdr:cNvPr>
        <xdr:cNvSpPr/>
      </xdr:nvSpPr>
      <xdr:spPr>
        <a:xfrm>
          <a:off x="104267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50165</xdr:rowOff>
    </xdr:from>
    <xdr:to>
      <xdr:col>50</xdr:col>
      <xdr:colOff>165100</xdr:colOff>
      <xdr:row>40</xdr:row>
      <xdr:rowOff>151765</xdr:rowOff>
    </xdr:to>
    <xdr:sp macro="" textlink="">
      <xdr:nvSpPr>
        <xdr:cNvPr id="121" name="フローチャート: 判断 120">
          <a:extLst>
            <a:ext uri="{FF2B5EF4-FFF2-40B4-BE49-F238E27FC236}">
              <a16:creationId xmlns:a16="http://schemas.microsoft.com/office/drawing/2014/main" id="{6C4D885C-4882-470A-B633-8AB08C49CB45}"/>
            </a:ext>
          </a:extLst>
        </xdr:cNvPr>
        <xdr:cNvSpPr/>
      </xdr:nvSpPr>
      <xdr:spPr>
        <a:xfrm>
          <a:off x="9588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67310</xdr:rowOff>
    </xdr:from>
    <xdr:to>
      <xdr:col>46</xdr:col>
      <xdr:colOff>38100</xdr:colOff>
      <xdr:row>40</xdr:row>
      <xdr:rowOff>168910</xdr:rowOff>
    </xdr:to>
    <xdr:sp macro="" textlink="">
      <xdr:nvSpPr>
        <xdr:cNvPr id="122" name="フローチャート: 判断 121">
          <a:extLst>
            <a:ext uri="{FF2B5EF4-FFF2-40B4-BE49-F238E27FC236}">
              <a16:creationId xmlns:a16="http://schemas.microsoft.com/office/drawing/2014/main" id="{AECB21A2-FD9B-4FD5-AFED-69A30B256151}"/>
            </a:ext>
          </a:extLst>
        </xdr:cNvPr>
        <xdr:cNvSpPr/>
      </xdr:nvSpPr>
      <xdr:spPr>
        <a:xfrm>
          <a:off x="8699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64770</xdr:rowOff>
    </xdr:from>
    <xdr:to>
      <xdr:col>41</xdr:col>
      <xdr:colOff>101600</xdr:colOff>
      <xdr:row>40</xdr:row>
      <xdr:rowOff>166370</xdr:rowOff>
    </xdr:to>
    <xdr:sp macro="" textlink="">
      <xdr:nvSpPr>
        <xdr:cNvPr id="123" name="フローチャート: 判断 122">
          <a:extLst>
            <a:ext uri="{FF2B5EF4-FFF2-40B4-BE49-F238E27FC236}">
              <a16:creationId xmlns:a16="http://schemas.microsoft.com/office/drawing/2014/main" id="{9F3FA32E-F0CA-49B9-8130-8390299A56AC}"/>
            </a:ext>
          </a:extLst>
        </xdr:cNvPr>
        <xdr:cNvSpPr/>
      </xdr:nvSpPr>
      <xdr:spPr>
        <a:xfrm>
          <a:off x="7810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70485</xdr:rowOff>
    </xdr:from>
    <xdr:to>
      <xdr:col>36</xdr:col>
      <xdr:colOff>165100</xdr:colOff>
      <xdr:row>41</xdr:row>
      <xdr:rowOff>635</xdr:rowOff>
    </xdr:to>
    <xdr:sp macro="" textlink="">
      <xdr:nvSpPr>
        <xdr:cNvPr id="124" name="フローチャート: 判断 123">
          <a:extLst>
            <a:ext uri="{FF2B5EF4-FFF2-40B4-BE49-F238E27FC236}">
              <a16:creationId xmlns:a16="http://schemas.microsoft.com/office/drawing/2014/main" id="{F6983961-C2FD-490B-B1D6-8727CFFF42A5}"/>
            </a:ext>
          </a:extLst>
        </xdr:cNvPr>
        <xdr:cNvSpPr/>
      </xdr:nvSpPr>
      <xdr:spPr>
        <a:xfrm>
          <a:off x="6921500" y="692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FD0A42A0-07C2-440B-A309-B9158455E075}"/>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951B4492-4EEB-4FE8-A371-D450F2D5830C}"/>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E5B34A17-FDC3-45C5-8EA4-E90EA3408C0D}"/>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E5F92BE9-A625-475E-830E-59724FFDAFD1}"/>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6F733F2F-6F84-4A6C-AFDD-DB623F68C4F2}"/>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144145</xdr:rowOff>
    </xdr:from>
    <xdr:to>
      <xdr:col>55</xdr:col>
      <xdr:colOff>50800</xdr:colOff>
      <xdr:row>40</xdr:row>
      <xdr:rowOff>74930</xdr:rowOff>
    </xdr:to>
    <xdr:sp macro="" textlink="">
      <xdr:nvSpPr>
        <xdr:cNvPr id="130" name="楕円 129">
          <a:extLst>
            <a:ext uri="{FF2B5EF4-FFF2-40B4-BE49-F238E27FC236}">
              <a16:creationId xmlns:a16="http://schemas.microsoft.com/office/drawing/2014/main" id="{56190CFF-6FDB-4472-AE29-5C2470F4453E}"/>
            </a:ext>
          </a:extLst>
        </xdr:cNvPr>
        <xdr:cNvSpPr/>
      </xdr:nvSpPr>
      <xdr:spPr>
        <a:xfrm>
          <a:off x="104267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167005</xdr:rowOff>
    </xdr:from>
    <xdr:ext cx="469900" cy="254000"/>
    <xdr:sp macro="" textlink="">
      <xdr:nvSpPr>
        <xdr:cNvPr id="131" name="【道路】&#10;一人当たり延長該当値テキスト">
          <a:extLst>
            <a:ext uri="{FF2B5EF4-FFF2-40B4-BE49-F238E27FC236}">
              <a16:creationId xmlns:a16="http://schemas.microsoft.com/office/drawing/2014/main" id="{E888EFC4-A61A-44FA-86D1-2A88D6314069}"/>
            </a:ext>
          </a:extLst>
        </xdr:cNvPr>
        <xdr:cNvSpPr txBox="1"/>
      </xdr:nvSpPr>
      <xdr:spPr>
        <a:xfrm>
          <a:off x="10515600" y="66821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142240</xdr:rowOff>
    </xdr:from>
    <xdr:to>
      <xdr:col>50</xdr:col>
      <xdr:colOff>165100</xdr:colOff>
      <xdr:row>40</xdr:row>
      <xdr:rowOff>72390</xdr:rowOff>
    </xdr:to>
    <xdr:sp macro="" textlink="">
      <xdr:nvSpPr>
        <xdr:cNvPr id="132" name="楕円 131">
          <a:extLst>
            <a:ext uri="{FF2B5EF4-FFF2-40B4-BE49-F238E27FC236}">
              <a16:creationId xmlns:a16="http://schemas.microsoft.com/office/drawing/2014/main" id="{F50C7D98-CC93-4DF0-9339-D51BD7FBCACA}"/>
            </a:ext>
          </a:extLst>
        </xdr:cNvPr>
        <xdr:cNvSpPr/>
      </xdr:nvSpPr>
      <xdr:spPr>
        <a:xfrm>
          <a:off x="9588500" y="68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21590</xdr:rowOff>
    </xdr:from>
    <xdr:to>
      <xdr:col>55</xdr:col>
      <xdr:colOff>0</xdr:colOff>
      <xdr:row>40</xdr:row>
      <xdr:rowOff>23495</xdr:rowOff>
    </xdr:to>
    <xdr:cxnSp macro="">
      <xdr:nvCxnSpPr>
        <xdr:cNvPr id="133" name="直線コネクタ 132">
          <a:extLst>
            <a:ext uri="{FF2B5EF4-FFF2-40B4-BE49-F238E27FC236}">
              <a16:creationId xmlns:a16="http://schemas.microsoft.com/office/drawing/2014/main" id="{C4677166-981D-401F-B00A-4A12DB1DD6D8}"/>
            </a:ext>
          </a:extLst>
        </xdr:cNvPr>
        <xdr:cNvCxnSpPr/>
      </xdr:nvCxnSpPr>
      <xdr:spPr>
        <a:xfrm>
          <a:off x="9639300" y="68795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140970</xdr:rowOff>
    </xdr:from>
    <xdr:to>
      <xdr:col>46</xdr:col>
      <xdr:colOff>38100</xdr:colOff>
      <xdr:row>40</xdr:row>
      <xdr:rowOff>71120</xdr:rowOff>
    </xdr:to>
    <xdr:sp macro="" textlink="">
      <xdr:nvSpPr>
        <xdr:cNvPr id="134" name="楕円 133">
          <a:extLst>
            <a:ext uri="{FF2B5EF4-FFF2-40B4-BE49-F238E27FC236}">
              <a16:creationId xmlns:a16="http://schemas.microsoft.com/office/drawing/2014/main" id="{2B1C4D1D-158F-4264-A196-0D8C9FCF572B}"/>
            </a:ext>
          </a:extLst>
        </xdr:cNvPr>
        <xdr:cNvSpPr/>
      </xdr:nvSpPr>
      <xdr:spPr>
        <a:xfrm>
          <a:off x="8699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20320</xdr:rowOff>
    </xdr:from>
    <xdr:to>
      <xdr:col>50</xdr:col>
      <xdr:colOff>114300</xdr:colOff>
      <xdr:row>40</xdr:row>
      <xdr:rowOff>21590</xdr:rowOff>
    </xdr:to>
    <xdr:cxnSp macro="">
      <xdr:nvCxnSpPr>
        <xdr:cNvPr id="135" name="直線コネクタ 134">
          <a:extLst>
            <a:ext uri="{FF2B5EF4-FFF2-40B4-BE49-F238E27FC236}">
              <a16:creationId xmlns:a16="http://schemas.microsoft.com/office/drawing/2014/main" id="{DAB17DC5-E2A7-4C9E-98AD-58CB848ACCC9}"/>
            </a:ext>
          </a:extLst>
        </xdr:cNvPr>
        <xdr:cNvCxnSpPr/>
      </xdr:nvCxnSpPr>
      <xdr:spPr>
        <a:xfrm>
          <a:off x="8750300" y="6878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140335</xdr:rowOff>
    </xdr:from>
    <xdr:to>
      <xdr:col>41</xdr:col>
      <xdr:colOff>101600</xdr:colOff>
      <xdr:row>40</xdr:row>
      <xdr:rowOff>70485</xdr:rowOff>
    </xdr:to>
    <xdr:sp macro="" textlink="">
      <xdr:nvSpPr>
        <xdr:cNvPr id="136" name="楕円 135">
          <a:extLst>
            <a:ext uri="{FF2B5EF4-FFF2-40B4-BE49-F238E27FC236}">
              <a16:creationId xmlns:a16="http://schemas.microsoft.com/office/drawing/2014/main" id="{6FC36E82-52E5-4E56-B898-B970D1AD868A}"/>
            </a:ext>
          </a:extLst>
        </xdr:cNvPr>
        <xdr:cNvSpPr/>
      </xdr:nvSpPr>
      <xdr:spPr>
        <a:xfrm>
          <a:off x="78105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19685</xdr:rowOff>
    </xdr:from>
    <xdr:to>
      <xdr:col>45</xdr:col>
      <xdr:colOff>177800</xdr:colOff>
      <xdr:row>40</xdr:row>
      <xdr:rowOff>20320</xdr:rowOff>
    </xdr:to>
    <xdr:cxnSp macro="">
      <xdr:nvCxnSpPr>
        <xdr:cNvPr id="137" name="直線コネクタ 136">
          <a:extLst>
            <a:ext uri="{FF2B5EF4-FFF2-40B4-BE49-F238E27FC236}">
              <a16:creationId xmlns:a16="http://schemas.microsoft.com/office/drawing/2014/main" id="{15643506-79C6-4D1F-B291-4B7C3EFC92B1}"/>
            </a:ext>
          </a:extLst>
        </xdr:cNvPr>
        <xdr:cNvCxnSpPr/>
      </xdr:nvCxnSpPr>
      <xdr:spPr>
        <a:xfrm>
          <a:off x="7861300" y="68776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138430</xdr:rowOff>
    </xdr:from>
    <xdr:to>
      <xdr:col>36</xdr:col>
      <xdr:colOff>165100</xdr:colOff>
      <xdr:row>40</xdr:row>
      <xdr:rowOff>68580</xdr:rowOff>
    </xdr:to>
    <xdr:sp macro="" textlink="">
      <xdr:nvSpPr>
        <xdr:cNvPr id="138" name="楕円 137">
          <a:extLst>
            <a:ext uri="{FF2B5EF4-FFF2-40B4-BE49-F238E27FC236}">
              <a16:creationId xmlns:a16="http://schemas.microsoft.com/office/drawing/2014/main" id="{4F32A9E0-5B3A-4F6D-9E41-22C945E36E72}"/>
            </a:ext>
          </a:extLst>
        </xdr:cNvPr>
        <xdr:cNvSpPr/>
      </xdr:nvSpPr>
      <xdr:spPr>
        <a:xfrm>
          <a:off x="6921500" y="68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17780</xdr:rowOff>
    </xdr:from>
    <xdr:to>
      <xdr:col>41</xdr:col>
      <xdr:colOff>50800</xdr:colOff>
      <xdr:row>40</xdr:row>
      <xdr:rowOff>19685</xdr:rowOff>
    </xdr:to>
    <xdr:cxnSp macro="">
      <xdr:nvCxnSpPr>
        <xdr:cNvPr id="139" name="直線コネクタ 138">
          <a:extLst>
            <a:ext uri="{FF2B5EF4-FFF2-40B4-BE49-F238E27FC236}">
              <a16:creationId xmlns:a16="http://schemas.microsoft.com/office/drawing/2014/main" id="{AE06A7EA-4AC5-445B-8FBE-466B494A8344}"/>
            </a:ext>
          </a:extLst>
        </xdr:cNvPr>
        <xdr:cNvCxnSpPr/>
      </xdr:nvCxnSpPr>
      <xdr:spPr>
        <a:xfrm>
          <a:off x="6972300" y="68757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143510</xdr:rowOff>
    </xdr:from>
    <xdr:ext cx="469900" cy="254000"/>
    <xdr:sp macro="" textlink="">
      <xdr:nvSpPr>
        <xdr:cNvPr id="140" name="n_1aveValue【道路】&#10;一人当たり延長">
          <a:extLst>
            <a:ext uri="{FF2B5EF4-FFF2-40B4-BE49-F238E27FC236}">
              <a16:creationId xmlns:a16="http://schemas.microsoft.com/office/drawing/2014/main" id="{A7C9DE53-5A78-43FE-BC55-6459A2B41086}"/>
            </a:ext>
          </a:extLst>
        </xdr:cNvPr>
        <xdr:cNvSpPr txBox="1"/>
      </xdr:nvSpPr>
      <xdr:spPr>
        <a:xfrm>
          <a:off x="9391650" y="70015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160020</xdr:rowOff>
    </xdr:from>
    <xdr:ext cx="464820" cy="259080"/>
    <xdr:sp macro="" textlink="">
      <xdr:nvSpPr>
        <xdr:cNvPr id="141" name="n_2aveValue【道路】&#10;一人当たり延長">
          <a:extLst>
            <a:ext uri="{FF2B5EF4-FFF2-40B4-BE49-F238E27FC236}">
              <a16:creationId xmlns:a16="http://schemas.microsoft.com/office/drawing/2014/main" id="{B2AAA23C-6133-4056-87DD-B43D72FBE289}"/>
            </a:ext>
          </a:extLst>
        </xdr:cNvPr>
        <xdr:cNvSpPr txBox="1"/>
      </xdr:nvSpPr>
      <xdr:spPr>
        <a:xfrm>
          <a:off x="8515350" y="70180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157480</xdr:rowOff>
    </xdr:from>
    <xdr:ext cx="464820" cy="254000"/>
    <xdr:sp macro="" textlink="">
      <xdr:nvSpPr>
        <xdr:cNvPr id="142" name="n_3aveValue【道路】&#10;一人当たり延長">
          <a:extLst>
            <a:ext uri="{FF2B5EF4-FFF2-40B4-BE49-F238E27FC236}">
              <a16:creationId xmlns:a16="http://schemas.microsoft.com/office/drawing/2014/main" id="{EED04206-CCB9-4C17-BE05-24DDB2A72427}"/>
            </a:ext>
          </a:extLst>
        </xdr:cNvPr>
        <xdr:cNvSpPr txBox="1"/>
      </xdr:nvSpPr>
      <xdr:spPr>
        <a:xfrm>
          <a:off x="7626350" y="70154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163195</xdr:rowOff>
    </xdr:from>
    <xdr:ext cx="464820" cy="259080"/>
    <xdr:sp macro="" textlink="">
      <xdr:nvSpPr>
        <xdr:cNvPr id="143" name="n_4aveValue【道路】&#10;一人当たり延長">
          <a:extLst>
            <a:ext uri="{FF2B5EF4-FFF2-40B4-BE49-F238E27FC236}">
              <a16:creationId xmlns:a16="http://schemas.microsoft.com/office/drawing/2014/main" id="{17C7274A-710B-4BF2-B1CB-BE2ADB8F4FF0}"/>
            </a:ext>
          </a:extLst>
        </xdr:cNvPr>
        <xdr:cNvSpPr txBox="1"/>
      </xdr:nvSpPr>
      <xdr:spPr>
        <a:xfrm>
          <a:off x="6737350" y="70211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88900</xdr:rowOff>
    </xdr:from>
    <xdr:ext cx="469900" cy="254000"/>
    <xdr:sp macro="" textlink="">
      <xdr:nvSpPr>
        <xdr:cNvPr id="144" name="n_1mainValue【道路】&#10;一人当たり延長">
          <a:extLst>
            <a:ext uri="{FF2B5EF4-FFF2-40B4-BE49-F238E27FC236}">
              <a16:creationId xmlns:a16="http://schemas.microsoft.com/office/drawing/2014/main" id="{F778DB4E-294D-4874-8D6C-ADB989983C2E}"/>
            </a:ext>
          </a:extLst>
        </xdr:cNvPr>
        <xdr:cNvSpPr txBox="1"/>
      </xdr:nvSpPr>
      <xdr:spPr>
        <a:xfrm>
          <a:off x="9391650" y="66040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87630</xdr:rowOff>
    </xdr:from>
    <xdr:ext cx="464820" cy="254000"/>
    <xdr:sp macro="" textlink="">
      <xdr:nvSpPr>
        <xdr:cNvPr id="145" name="n_2mainValue【道路】&#10;一人当たり延長">
          <a:extLst>
            <a:ext uri="{FF2B5EF4-FFF2-40B4-BE49-F238E27FC236}">
              <a16:creationId xmlns:a16="http://schemas.microsoft.com/office/drawing/2014/main" id="{93E44A84-CC91-4278-9EBB-6EDED9FA5685}"/>
            </a:ext>
          </a:extLst>
        </xdr:cNvPr>
        <xdr:cNvSpPr txBox="1"/>
      </xdr:nvSpPr>
      <xdr:spPr>
        <a:xfrm>
          <a:off x="8515350" y="66027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86995</xdr:rowOff>
    </xdr:from>
    <xdr:ext cx="464820" cy="254000"/>
    <xdr:sp macro="" textlink="">
      <xdr:nvSpPr>
        <xdr:cNvPr id="146" name="n_3mainValue【道路】&#10;一人当たり延長">
          <a:extLst>
            <a:ext uri="{FF2B5EF4-FFF2-40B4-BE49-F238E27FC236}">
              <a16:creationId xmlns:a16="http://schemas.microsoft.com/office/drawing/2014/main" id="{6AEF1D52-0473-467E-A236-9E88527BC6FF}"/>
            </a:ext>
          </a:extLst>
        </xdr:cNvPr>
        <xdr:cNvSpPr txBox="1"/>
      </xdr:nvSpPr>
      <xdr:spPr>
        <a:xfrm>
          <a:off x="7626350" y="66020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85090</xdr:rowOff>
    </xdr:from>
    <xdr:ext cx="464820" cy="259080"/>
    <xdr:sp macro="" textlink="">
      <xdr:nvSpPr>
        <xdr:cNvPr id="147" name="n_4mainValue【道路】&#10;一人当たり延長">
          <a:extLst>
            <a:ext uri="{FF2B5EF4-FFF2-40B4-BE49-F238E27FC236}">
              <a16:creationId xmlns:a16="http://schemas.microsoft.com/office/drawing/2014/main" id="{1A07293F-C997-4E90-ADB7-7408DB0C3F41}"/>
            </a:ext>
          </a:extLst>
        </xdr:cNvPr>
        <xdr:cNvSpPr txBox="1"/>
      </xdr:nvSpPr>
      <xdr:spPr>
        <a:xfrm>
          <a:off x="6737350" y="66001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F30400E-304A-45C3-91C9-E542E3CC49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5226CE1-8F93-4818-9B3D-D91D085C2615}"/>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ECECBF3-1B2D-4524-897D-B62B1A849B74}"/>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4BEA637-AEDC-4B60-94DD-743AABB8951F}"/>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0C45418-2D5F-4F3B-94B0-9806F63F0BBE}"/>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B8619C2-056B-457B-8BF4-8089756B8B02}"/>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ABDA884-5375-4A4E-A138-3D391974BBAA}"/>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590E43A-AAC5-417C-B3DF-2992B7C488A4}"/>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3370" cy="225425"/>
    <xdr:sp macro="" textlink="">
      <xdr:nvSpPr>
        <xdr:cNvPr id="156" name="テキスト ボックス 155">
          <a:extLst>
            <a:ext uri="{FF2B5EF4-FFF2-40B4-BE49-F238E27FC236}">
              <a16:creationId xmlns:a16="http://schemas.microsoft.com/office/drawing/2014/main" id="{7598FF86-3E2B-4200-93F5-FC71E4CE8203}"/>
            </a:ext>
          </a:extLst>
        </xdr:cNvPr>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690F860-DCDC-4A03-95D8-43FBE9E3F8F4}"/>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280" cy="254000"/>
    <xdr:sp macro="" textlink="">
      <xdr:nvSpPr>
        <xdr:cNvPr id="158" name="テキスト ボックス 157">
          <a:extLst>
            <a:ext uri="{FF2B5EF4-FFF2-40B4-BE49-F238E27FC236}">
              <a16:creationId xmlns:a16="http://schemas.microsoft.com/office/drawing/2014/main" id="{615EBB79-EC74-4786-8720-B2E9C0C214DE}"/>
            </a:ext>
          </a:extLst>
        </xdr:cNvPr>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503E292A-EBDE-4BBB-89DC-437667982D19}"/>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280" cy="259080"/>
    <xdr:sp macro="" textlink="">
      <xdr:nvSpPr>
        <xdr:cNvPr id="160" name="テキスト ボックス 159">
          <a:extLst>
            <a:ext uri="{FF2B5EF4-FFF2-40B4-BE49-F238E27FC236}">
              <a16:creationId xmlns:a16="http://schemas.microsoft.com/office/drawing/2014/main" id="{3D9C5DD8-CA44-4E29-8C87-A51D599442ED}"/>
            </a:ext>
          </a:extLst>
        </xdr:cNvPr>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C426E03F-7AD7-4161-B9A4-AC5C83C1C32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2C595487-5A4C-485B-9CB1-756C5715037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6811600B-C33A-46DB-A37C-293467BDF259}"/>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000"/>
    <xdr:sp macro="" textlink="">
      <xdr:nvSpPr>
        <xdr:cNvPr id="164" name="テキスト ボックス 163">
          <a:extLst>
            <a:ext uri="{FF2B5EF4-FFF2-40B4-BE49-F238E27FC236}">
              <a16:creationId xmlns:a16="http://schemas.microsoft.com/office/drawing/2014/main" id="{858FAB22-8351-451D-A314-767C6DF0075A}"/>
            </a:ext>
          </a:extLst>
        </xdr:cNvPr>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E7A99F22-52D9-4175-9682-423D58DE2574}"/>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DDE27120-9264-4548-9E49-51E0EF7EDC77}"/>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5570354A-F624-4D6B-B573-1AC69A0A4BC6}"/>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000"/>
    <xdr:sp macro="" textlink="">
      <xdr:nvSpPr>
        <xdr:cNvPr id="168" name="テキスト ボックス 167">
          <a:extLst>
            <a:ext uri="{FF2B5EF4-FFF2-40B4-BE49-F238E27FC236}">
              <a16:creationId xmlns:a16="http://schemas.microsoft.com/office/drawing/2014/main" id="{ABEBF056-5A8A-46A6-825E-F6C888D42CDA}"/>
            </a:ext>
          </a:extLst>
        </xdr:cNvPr>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BCF3265F-0FB4-4302-A5E9-882C54D79298}"/>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010" cy="259080"/>
    <xdr:sp macro="" textlink="">
      <xdr:nvSpPr>
        <xdr:cNvPr id="170" name="テキスト ボックス 169">
          <a:extLst>
            <a:ext uri="{FF2B5EF4-FFF2-40B4-BE49-F238E27FC236}">
              <a16:creationId xmlns:a16="http://schemas.microsoft.com/office/drawing/2014/main" id="{9CAE29D9-5489-4444-A577-75829605B6B0}"/>
            </a:ext>
          </a:extLst>
        </xdr:cNvPr>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724B044-9E81-4BD6-9726-FAE43EFD3F6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C7DEA54-E6A1-4295-9CF2-ACD536D81A6F}"/>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16510</xdr:rowOff>
    </xdr:from>
    <xdr:to>
      <xdr:col>24</xdr:col>
      <xdr:colOff>62865</xdr:colOff>
      <xdr:row>63</xdr:row>
      <xdr:rowOff>169545</xdr:rowOff>
    </xdr:to>
    <xdr:cxnSp macro="">
      <xdr:nvCxnSpPr>
        <xdr:cNvPr id="173" name="直線コネクタ 172">
          <a:extLst>
            <a:ext uri="{FF2B5EF4-FFF2-40B4-BE49-F238E27FC236}">
              <a16:creationId xmlns:a16="http://schemas.microsoft.com/office/drawing/2014/main" id="{B301CC57-EB3B-4442-80A9-B164B852E210}"/>
            </a:ext>
          </a:extLst>
        </xdr:cNvPr>
        <xdr:cNvCxnSpPr/>
      </xdr:nvCxnSpPr>
      <xdr:spPr>
        <a:xfrm flipV="1">
          <a:off x="4634865" y="9617710"/>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1905</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D5419E1C-C00A-4796-84C4-F790231B4480}"/>
            </a:ext>
          </a:extLst>
        </xdr:cNvPr>
        <xdr:cNvSpPr txBox="1"/>
      </xdr:nvSpPr>
      <xdr:spPr>
        <a:xfrm>
          <a:off x="4673600" y="10974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75" name="直線コネクタ 174">
          <a:extLst>
            <a:ext uri="{FF2B5EF4-FFF2-40B4-BE49-F238E27FC236}">
              <a16:creationId xmlns:a16="http://schemas.microsoft.com/office/drawing/2014/main" id="{C43E1FB8-66DF-4679-B809-D8BE59D9300B}"/>
            </a:ext>
          </a:extLst>
        </xdr:cNvPr>
        <xdr:cNvCxnSpPr/>
      </xdr:nvCxnSpPr>
      <xdr:spPr>
        <a:xfrm>
          <a:off x="4546600" y="1097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134620</xdr:rowOff>
    </xdr:from>
    <xdr:ext cx="340360" cy="254000"/>
    <xdr:sp macro="" textlink="">
      <xdr:nvSpPr>
        <xdr:cNvPr id="176" name="【橋りょう・トンネル】&#10;有形固定資産減価償却率最大値テキスト">
          <a:extLst>
            <a:ext uri="{FF2B5EF4-FFF2-40B4-BE49-F238E27FC236}">
              <a16:creationId xmlns:a16="http://schemas.microsoft.com/office/drawing/2014/main" id="{3825FF89-E8B9-4E8D-8413-DCFF821821A4}"/>
            </a:ext>
          </a:extLst>
        </xdr:cNvPr>
        <xdr:cNvSpPr txBox="1"/>
      </xdr:nvSpPr>
      <xdr:spPr>
        <a:xfrm>
          <a:off x="4673600" y="939292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16510</xdr:rowOff>
    </xdr:from>
    <xdr:to>
      <xdr:col>24</xdr:col>
      <xdr:colOff>152400</xdr:colOff>
      <xdr:row>56</xdr:row>
      <xdr:rowOff>16510</xdr:rowOff>
    </xdr:to>
    <xdr:cxnSp macro="">
      <xdr:nvCxnSpPr>
        <xdr:cNvPr id="177" name="直線コネクタ 176">
          <a:extLst>
            <a:ext uri="{FF2B5EF4-FFF2-40B4-BE49-F238E27FC236}">
              <a16:creationId xmlns:a16="http://schemas.microsoft.com/office/drawing/2014/main" id="{E8F36F66-A857-4775-B0AA-63E4B9F007E1}"/>
            </a:ext>
          </a:extLst>
        </xdr:cNvPr>
        <xdr:cNvCxnSpPr/>
      </xdr:nvCxnSpPr>
      <xdr:spPr>
        <a:xfrm>
          <a:off x="4546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163195</xdr:rowOff>
    </xdr:from>
    <xdr:ext cx="405130" cy="259080"/>
    <xdr:sp macro="" textlink="">
      <xdr:nvSpPr>
        <xdr:cNvPr id="178" name="【橋りょう・トンネル】&#10;有形固定資産減価償却率平均値テキスト">
          <a:extLst>
            <a:ext uri="{FF2B5EF4-FFF2-40B4-BE49-F238E27FC236}">
              <a16:creationId xmlns:a16="http://schemas.microsoft.com/office/drawing/2014/main" id="{94A66D32-56E5-4DAD-A45E-CCF8627D54EF}"/>
            </a:ext>
          </a:extLst>
        </xdr:cNvPr>
        <xdr:cNvSpPr txBox="1"/>
      </xdr:nvSpPr>
      <xdr:spPr>
        <a:xfrm>
          <a:off x="4673600" y="10278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140335</xdr:rowOff>
    </xdr:from>
    <xdr:to>
      <xdr:col>24</xdr:col>
      <xdr:colOff>114300</xdr:colOff>
      <xdr:row>61</xdr:row>
      <xdr:rowOff>70485</xdr:rowOff>
    </xdr:to>
    <xdr:sp macro="" textlink="">
      <xdr:nvSpPr>
        <xdr:cNvPr id="179" name="フローチャート: 判断 178">
          <a:extLst>
            <a:ext uri="{FF2B5EF4-FFF2-40B4-BE49-F238E27FC236}">
              <a16:creationId xmlns:a16="http://schemas.microsoft.com/office/drawing/2014/main" id="{2509F5E7-66D1-4829-AF34-61B5ABBD4C3F}"/>
            </a:ext>
          </a:extLst>
        </xdr:cNvPr>
        <xdr:cNvSpPr/>
      </xdr:nvSpPr>
      <xdr:spPr>
        <a:xfrm>
          <a:off x="4584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127000</xdr:rowOff>
    </xdr:from>
    <xdr:to>
      <xdr:col>20</xdr:col>
      <xdr:colOff>38100</xdr:colOff>
      <xdr:row>61</xdr:row>
      <xdr:rowOff>57150</xdr:rowOff>
    </xdr:to>
    <xdr:sp macro="" textlink="">
      <xdr:nvSpPr>
        <xdr:cNvPr id="180" name="フローチャート: 判断 179">
          <a:extLst>
            <a:ext uri="{FF2B5EF4-FFF2-40B4-BE49-F238E27FC236}">
              <a16:creationId xmlns:a16="http://schemas.microsoft.com/office/drawing/2014/main" id="{FD76C318-AAA5-4745-A7F2-911B81EB8EFB}"/>
            </a:ext>
          </a:extLst>
        </xdr:cNvPr>
        <xdr:cNvSpPr/>
      </xdr:nvSpPr>
      <xdr:spPr>
        <a:xfrm>
          <a:off x="3746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106045</xdr:rowOff>
    </xdr:from>
    <xdr:to>
      <xdr:col>15</xdr:col>
      <xdr:colOff>101600</xdr:colOff>
      <xdr:row>61</xdr:row>
      <xdr:rowOff>36195</xdr:rowOff>
    </xdr:to>
    <xdr:sp macro="" textlink="">
      <xdr:nvSpPr>
        <xdr:cNvPr id="181" name="フローチャート: 判断 180">
          <a:extLst>
            <a:ext uri="{FF2B5EF4-FFF2-40B4-BE49-F238E27FC236}">
              <a16:creationId xmlns:a16="http://schemas.microsoft.com/office/drawing/2014/main" id="{24EC7668-6CF7-437C-BD72-2B4FE3ED57E5}"/>
            </a:ext>
          </a:extLst>
        </xdr:cNvPr>
        <xdr:cNvSpPr/>
      </xdr:nvSpPr>
      <xdr:spPr>
        <a:xfrm>
          <a:off x="2857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83185</xdr:rowOff>
    </xdr:from>
    <xdr:to>
      <xdr:col>10</xdr:col>
      <xdr:colOff>165100</xdr:colOff>
      <xdr:row>61</xdr:row>
      <xdr:rowOff>13335</xdr:rowOff>
    </xdr:to>
    <xdr:sp macro="" textlink="">
      <xdr:nvSpPr>
        <xdr:cNvPr id="182" name="フローチャート: 判断 181">
          <a:extLst>
            <a:ext uri="{FF2B5EF4-FFF2-40B4-BE49-F238E27FC236}">
              <a16:creationId xmlns:a16="http://schemas.microsoft.com/office/drawing/2014/main" id="{A52E43EB-5C8E-41F8-8FFE-8930096CC985}"/>
            </a:ext>
          </a:extLst>
        </xdr:cNvPr>
        <xdr:cNvSpPr/>
      </xdr:nvSpPr>
      <xdr:spPr>
        <a:xfrm>
          <a:off x="1968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183" name="フローチャート: 判断 182">
          <a:extLst>
            <a:ext uri="{FF2B5EF4-FFF2-40B4-BE49-F238E27FC236}">
              <a16:creationId xmlns:a16="http://schemas.microsoft.com/office/drawing/2014/main" id="{80E7B4E9-77A1-45D2-A202-DC3376AC1E2D}"/>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000"/>
    <xdr:sp macro="" textlink="">
      <xdr:nvSpPr>
        <xdr:cNvPr id="184" name="テキスト ボックス 183">
          <a:extLst>
            <a:ext uri="{FF2B5EF4-FFF2-40B4-BE49-F238E27FC236}">
              <a16:creationId xmlns:a16="http://schemas.microsoft.com/office/drawing/2014/main" id="{46EDE28A-F31C-47A1-B0F5-9E1BC0E38357}"/>
            </a:ext>
          </a:extLst>
        </xdr:cNvPr>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000"/>
    <xdr:sp macro="" textlink="">
      <xdr:nvSpPr>
        <xdr:cNvPr id="185" name="テキスト ボックス 184">
          <a:extLst>
            <a:ext uri="{FF2B5EF4-FFF2-40B4-BE49-F238E27FC236}">
              <a16:creationId xmlns:a16="http://schemas.microsoft.com/office/drawing/2014/main" id="{E5F8864D-8F52-467B-A365-2009FF9C49F5}"/>
            </a:ext>
          </a:extLst>
        </xdr:cNvPr>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000"/>
    <xdr:sp macro="" textlink="">
      <xdr:nvSpPr>
        <xdr:cNvPr id="186" name="テキスト ボックス 185">
          <a:extLst>
            <a:ext uri="{FF2B5EF4-FFF2-40B4-BE49-F238E27FC236}">
              <a16:creationId xmlns:a16="http://schemas.microsoft.com/office/drawing/2014/main" id="{4E49F934-D225-4175-8EC8-330F46099DA4}"/>
            </a:ext>
          </a:extLst>
        </xdr:cNvPr>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000"/>
    <xdr:sp macro="" textlink="">
      <xdr:nvSpPr>
        <xdr:cNvPr id="187" name="テキスト ボックス 186">
          <a:extLst>
            <a:ext uri="{FF2B5EF4-FFF2-40B4-BE49-F238E27FC236}">
              <a16:creationId xmlns:a16="http://schemas.microsoft.com/office/drawing/2014/main" id="{406E3C78-5B24-4333-91EF-54B0F6190D91}"/>
            </a:ext>
          </a:extLst>
        </xdr:cNvPr>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000"/>
    <xdr:sp macro="" textlink="">
      <xdr:nvSpPr>
        <xdr:cNvPr id="188" name="テキスト ボックス 187">
          <a:extLst>
            <a:ext uri="{FF2B5EF4-FFF2-40B4-BE49-F238E27FC236}">
              <a16:creationId xmlns:a16="http://schemas.microsoft.com/office/drawing/2014/main" id="{5EBBE55E-8F52-4CE2-8016-177A8A34620C}"/>
            </a:ext>
          </a:extLst>
        </xdr:cNvPr>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112395</xdr:rowOff>
    </xdr:from>
    <xdr:to>
      <xdr:col>24</xdr:col>
      <xdr:colOff>114300</xdr:colOff>
      <xdr:row>62</xdr:row>
      <xdr:rowOff>42545</xdr:rowOff>
    </xdr:to>
    <xdr:sp macro="" textlink="">
      <xdr:nvSpPr>
        <xdr:cNvPr id="189" name="楕円 188">
          <a:extLst>
            <a:ext uri="{FF2B5EF4-FFF2-40B4-BE49-F238E27FC236}">
              <a16:creationId xmlns:a16="http://schemas.microsoft.com/office/drawing/2014/main" id="{C3E5DE9A-47F4-434D-85DA-B972BAB602C8}"/>
            </a:ext>
          </a:extLst>
        </xdr:cNvPr>
        <xdr:cNvSpPr/>
      </xdr:nvSpPr>
      <xdr:spPr>
        <a:xfrm>
          <a:off x="4584700" y="105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90805</xdr:rowOff>
    </xdr:from>
    <xdr:ext cx="405130" cy="258445"/>
    <xdr:sp macro="" textlink="">
      <xdr:nvSpPr>
        <xdr:cNvPr id="190" name="【橋りょう・トンネル】&#10;有形固定資産減価償却率該当値テキスト">
          <a:extLst>
            <a:ext uri="{FF2B5EF4-FFF2-40B4-BE49-F238E27FC236}">
              <a16:creationId xmlns:a16="http://schemas.microsoft.com/office/drawing/2014/main" id="{6361995B-4BEE-444B-9A0A-42AF7BD5DCF7}"/>
            </a:ext>
          </a:extLst>
        </xdr:cNvPr>
        <xdr:cNvSpPr txBox="1"/>
      </xdr:nvSpPr>
      <xdr:spPr>
        <a:xfrm>
          <a:off x="4673600" y="105492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91440</xdr:rowOff>
    </xdr:from>
    <xdr:to>
      <xdr:col>20</xdr:col>
      <xdr:colOff>38100</xdr:colOff>
      <xdr:row>62</xdr:row>
      <xdr:rowOff>21590</xdr:rowOff>
    </xdr:to>
    <xdr:sp macro="" textlink="">
      <xdr:nvSpPr>
        <xdr:cNvPr id="191" name="楕円 190">
          <a:extLst>
            <a:ext uri="{FF2B5EF4-FFF2-40B4-BE49-F238E27FC236}">
              <a16:creationId xmlns:a16="http://schemas.microsoft.com/office/drawing/2014/main" id="{A4A9B9A4-A87E-4EAC-B4B6-D2C380676D8D}"/>
            </a:ext>
          </a:extLst>
        </xdr:cNvPr>
        <xdr:cNvSpPr/>
      </xdr:nvSpPr>
      <xdr:spPr>
        <a:xfrm>
          <a:off x="3746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142240</xdr:rowOff>
    </xdr:from>
    <xdr:to>
      <xdr:col>24</xdr:col>
      <xdr:colOff>63500</xdr:colOff>
      <xdr:row>61</xdr:row>
      <xdr:rowOff>163195</xdr:rowOff>
    </xdr:to>
    <xdr:cxnSp macro="">
      <xdr:nvCxnSpPr>
        <xdr:cNvPr id="192" name="直線コネクタ 191">
          <a:extLst>
            <a:ext uri="{FF2B5EF4-FFF2-40B4-BE49-F238E27FC236}">
              <a16:creationId xmlns:a16="http://schemas.microsoft.com/office/drawing/2014/main" id="{00C23B71-6388-4F47-AD64-2924D1AE43D4}"/>
            </a:ext>
          </a:extLst>
        </xdr:cNvPr>
        <xdr:cNvCxnSpPr/>
      </xdr:nvCxnSpPr>
      <xdr:spPr>
        <a:xfrm>
          <a:off x="3797300" y="1060069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69850</xdr:rowOff>
    </xdr:from>
    <xdr:to>
      <xdr:col>15</xdr:col>
      <xdr:colOff>101600</xdr:colOff>
      <xdr:row>62</xdr:row>
      <xdr:rowOff>0</xdr:rowOff>
    </xdr:to>
    <xdr:sp macro="" textlink="">
      <xdr:nvSpPr>
        <xdr:cNvPr id="193" name="楕円 192">
          <a:extLst>
            <a:ext uri="{FF2B5EF4-FFF2-40B4-BE49-F238E27FC236}">
              <a16:creationId xmlns:a16="http://schemas.microsoft.com/office/drawing/2014/main" id="{9D1464DF-FEA7-4A33-AB5A-8479E74CE973}"/>
            </a:ext>
          </a:extLst>
        </xdr:cNvPr>
        <xdr:cNvSpPr/>
      </xdr:nvSpPr>
      <xdr:spPr>
        <a:xfrm>
          <a:off x="2857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120650</xdr:rowOff>
    </xdr:from>
    <xdr:to>
      <xdr:col>19</xdr:col>
      <xdr:colOff>177800</xdr:colOff>
      <xdr:row>61</xdr:row>
      <xdr:rowOff>142240</xdr:rowOff>
    </xdr:to>
    <xdr:cxnSp macro="">
      <xdr:nvCxnSpPr>
        <xdr:cNvPr id="194" name="直線コネクタ 193">
          <a:extLst>
            <a:ext uri="{FF2B5EF4-FFF2-40B4-BE49-F238E27FC236}">
              <a16:creationId xmlns:a16="http://schemas.microsoft.com/office/drawing/2014/main" id="{68559E11-5603-4475-8734-A266D59C9135}"/>
            </a:ext>
          </a:extLst>
        </xdr:cNvPr>
        <xdr:cNvCxnSpPr/>
      </xdr:nvCxnSpPr>
      <xdr:spPr>
        <a:xfrm>
          <a:off x="2908300" y="105791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95" name="楕円 194">
          <a:extLst>
            <a:ext uri="{FF2B5EF4-FFF2-40B4-BE49-F238E27FC236}">
              <a16:creationId xmlns:a16="http://schemas.microsoft.com/office/drawing/2014/main" id="{86106B67-BCB5-47FD-A494-F656A6190C1C}"/>
            </a:ext>
          </a:extLst>
        </xdr:cNvPr>
        <xdr:cNvSpPr/>
      </xdr:nvSpPr>
      <xdr:spPr>
        <a:xfrm>
          <a:off x="196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78105</xdr:rowOff>
    </xdr:from>
    <xdr:to>
      <xdr:col>15</xdr:col>
      <xdr:colOff>50800</xdr:colOff>
      <xdr:row>61</xdr:row>
      <xdr:rowOff>120650</xdr:rowOff>
    </xdr:to>
    <xdr:cxnSp macro="">
      <xdr:nvCxnSpPr>
        <xdr:cNvPr id="196" name="直線コネクタ 195">
          <a:extLst>
            <a:ext uri="{FF2B5EF4-FFF2-40B4-BE49-F238E27FC236}">
              <a16:creationId xmlns:a16="http://schemas.microsoft.com/office/drawing/2014/main" id="{7D6FBDA3-E492-47EC-8103-D3A29B6AF232}"/>
            </a:ext>
          </a:extLst>
        </xdr:cNvPr>
        <xdr:cNvCxnSpPr/>
      </xdr:nvCxnSpPr>
      <xdr:spPr>
        <a:xfrm>
          <a:off x="2019300" y="105365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7" name="楕円 196">
          <a:extLst>
            <a:ext uri="{FF2B5EF4-FFF2-40B4-BE49-F238E27FC236}">
              <a16:creationId xmlns:a16="http://schemas.microsoft.com/office/drawing/2014/main" id="{5BAF4320-517B-413F-BC41-A23E676EAEDE}"/>
            </a:ext>
          </a:extLst>
        </xdr:cNvPr>
        <xdr:cNvSpPr/>
      </xdr:nvSpPr>
      <xdr:spPr>
        <a:xfrm>
          <a:off x="1079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47625</xdr:rowOff>
    </xdr:from>
    <xdr:to>
      <xdr:col>10</xdr:col>
      <xdr:colOff>114300</xdr:colOff>
      <xdr:row>61</xdr:row>
      <xdr:rowOff>78105</xdr:rowOff>
    </xdr:to>
    <xdr:cxnSp macro="">
      <xdr:nvCxnSpPr>
        <xdr:cNvPr id="198" name="直線コネクタ 197">
          <a:extLst>
            <a:ext uri="{FF2B5EF4-FFF2-40B4-BE49-F238E27FC236}">
              <a16:creationId xmlns:a16="http://schemas.microsoft.com/office/drawing/2014/main" id="{56C44FF3-6A12-48FF-9465-87EA6E19F72C}"/>
            </a:ext>
          </a:extLst>
        </xdr:cNvPr>
        <xdr:cNvCxnSpPr/>
      </xdr:nvCxnSpPr>
      <xdr:spPr>
        <a:xfrm>
          <a:off x="1130300" y="105060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73660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4364CE61-A3FE-4F7A-AEDE-044A71972EF7}"/>
            </a:ext>
          </a:extLst>
        </xdr:cNvPr>
        <xdr:cNvSpPr txBox="1"/>
      </xdr:nvSpPr>
      <xdr:spPr>
        <a:xfrm>
          <a:off x="3582035" y="10189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52705</xdr:rowOff>
    </xdr:from>
    <xdr:ext cx="400050" cy="254000"/>
    <xdr:sp macro="" textlink="">
      <xdr:nvSpPr>
        <xdr:cNvPr id="200" name="n_2aveValue【橋りょう・トンネル】&#10;有形固定資産減価償却率">
          <a:extLst>
            <a:ext uri="{FF2B5EF4-FFF2-40B4-BE49-F238E27FC236}">
              <a16:creationId xmlns:a16="http://schemas.microsoft.com/office/drawing/2014/main" id="{81E93047-1132-4649-A733-31042B1D5CF4}"/>
            </a:ext>
          </a:extLst>
        </xdr:cNvPr>
        <xdr:cNvSpPr txBox="1"/>
      </xdr:nvSpPr>
      <xdr:spPr>
        <a:xfrm>
          <a:off x="2705735" y="101682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29845</xdr:rowOff>
    </xdr:from>
    <xdr:ext cx="400050" cy="254000"/>
    <xdr:sp macro="" textlink="">
      <xdr:nvSpPr>
        <xdr:cNvPr id="201" name="n_3aveValue【橋りょう・トンネル】&#10;有形固定資産減価償却率">
          <a:extLst>
            <a:ext uri="{FF2B5EF4-FFF2-40B4-BE49-F238E27FC236}">
              <a16:creationId xmlns:a16="http://schemas.microsoft.com/office/drawing/2014/main" id="{89A916BC-81B4-434A-A7CB-C4DD3695B63E}"/>
            </a:ext>
          </a:extLst>
        </xdr:cNvPr>
        <xdr:cNvSpPr txBox="1"/>
      </xdr:nvSpPr>
      <xdr:spPr>
        <a:xfrm>
          <a:off x="1816735" y="101453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8255</xdr:rowOff>
    </xdr:from>
    <xdr:ext cx="400050" cy="254000"/>
    <xdr:sp macro="" textlink="">
      <xdr:nvSpPr>
        <xdr:cNvPr id="202" name="n_4aveValue【橋りょう・トンネル】&#10;有形固定資産減価償却率">
          <a:extLst>
            <a:ext uri="{FF2B5EF4-FFF2-40B4-BE49-F238E27FC236}">
              <a16:creationId xmlns:a16="http://schemas.microsoft.com/office/drawing/2014/main" id="{971D4A23-B222-4AD5-AF68-DCA3296A32BB}"/>
            </a:ext>
          </a:extLst>
        </xdr:cNvPr>
        <xdr:cNvSpPr txBox="1"/>
      </xdr:nvSpPr>
      <xdr:spPr>
        <a:xfrm>
          <a:off x="927735" y="101238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12700</xdr:rowOff>
    </xdr:from>
    <xdr:ext cx="405130" cy="259080"/>
    <xdr:sp macro="" textlink="">
      <xdr:nvSpPr>
        <xdr:cNvPr id="203" name="n_1mainValue【橋りょう・トンネル】&#10;有形固定資産減価償却率">
          <a:extLst>
            <a:ext uri="{FF2B5EF4-FFF2-40B4-BE49-F238E27FC236}">
              <a16:creationId xmlns:a16="http://schemas.microsoft.com/office/drawing/2014/main" id="{75AD8A2D-F065-4113-BCEF-192524986260}"/>
            </a:ext>
          </a:extLst>
        </xdr:cNvPr>
        <xdr:cNvSpPr txBox="1"/>
      </xdr:nvSpPr>
      <xdr:spPr>
        <a:xfrm>
          <a:off x="3582035" y="10642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162560</xdr:rowOff>
    </xdr:from>
    <xdr:ext cx="400050" cy="259080"/>
    <xdr:sp macro="" textlink="">
      <xdr:nvSpPr>
        <xdr:cNvPr id="204" name="n_2mainValue【橋りょう・トンネル】&#10;有形固定資産減価償却率">
          <a:extLst>
            <a:ext uri="{FF2B5EF4-FFF2-40B4-BE49-F238E27FC236}">
              <a16:creationId xmlns:a16="http://schemas.microsoft.com/office/drawing/2014/main" id="{3B5EF572-A699-4E43-BC39-7AE893918B43}"/>
            </a:ext>
          </a:extLst>
        </xdr:cNvPr>
        <xdr:cNvSpPr txBox="1"/>
      </xdr:nvSpPr>
      <xdr:spPr>
        <a:xfrm>
          <a:off x="2705735" y="106210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120650</xdr:rowOff>
    </xdr:from>
    <xdr:ext cx="400050" cy="254000"/>
    <xdr:sp macro="" textlink="">
      <xdr:nvSpPr>
        <xdr:cNvPr id="205" name="n_3mainValue【橋りょう・トンネル】&#10;有形固定資産減価償却率">
          <a:extLst>
            <a:ext uri="{FF2B5EF4-FFF2-40B4-BE49-F238E27FC236}">
              <a16:creationId xmlns:a16="http://schemas.microsoft.com/office/drawing/2014/main" id="{E65F3DF8-CD77-46CC-AE86-E463EA583228}"/>
            </a:ext>
          </a:extLst>
        </xdr:cNvPr>
        <xdr:cNvSpPr txBox="1"/>
      </xdr:nvSpPr>
      <xdr:spPr>
        <a:xfrm>
          <a:off x="1816735" y="105791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89535</xdr:rowOff>
    </xdr:from>
    <xdr:ext cx="400050" cy="254000"/>
    <xdr:sp macro="" textlink="">
      <xdr:nvSpPr>
        <xdr:cNvPr id="206" name="n_4mainValue【橋りょう・トンネル】&#10;有形固定資産減価償却率">
          <a:extLst>
            <a:ext uri="{FF2B5EF4-FFF2-40B4-BE49-F238E27FC236}">
              <a16:creationId xmlns:a16="http://schemas.microsoft.com/office/drawing/2014/main" id="{EB2C5CF3-0DD2-4074-8322-2788ED792AD9}"/>
            </a:ext>
          </a:extLst>
        </xdr:cNvPr>
        <xdr:cNvSpPr txBox="1"/>
      </xdr:nvSpPr>
      <xdr:spPr>
        <a:xfrm>
          <a:off x="927735" y="105479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B8B1BAE-3CD8-4500-B4E0-C08A9D06FA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B98208D-6C92-4B6E-9260-86D61A5555CE}"/>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36CD113-BF15-4AD7-A96A-32FCFFC6FE74}"/>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837168-6825-4B59-A87B-0E33F022275D}"/>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B2C65C1-B76D-496B-B4ED-F3EDACE93A62}"/>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1786659-9CDC-441E-80DE-ECD57CD70777}"/>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7F04528-2A4E-4614-A3D7-1149ECB53329}"/>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150,743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0A45D87-7D5A-4C71-B74D-1DAD5C67D695}"/>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805" cy="225425"/>
    <xdr:sp macro="" textlink="">
      <xdr:nvSpPr>
        <xdr:cNvPr id="215" name="テキスト ボックス 214">
          <a:extLst>
            <a:ext uri="{FF2B5EF4-FFF2-40B4-BE49-F238E27FC236}">
              <a16:creationId xmlns:a16="http://schemas.microsoft.com/office/drawing/2014/main" id="{882E116F-B25B-4B35-94D8-4ED63AB74813}"/>
            </a:ext>
          </a:extLst>
        </xdr:cNvPr>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D555C9A-15E2-40AE-BA34-3792B421F372}"/>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1BFEE91-A79E-47C4-876F-344CAEBDED9E}"/>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3840" cy="259080"/>
    <xdr:sp macro="" textlink="">
      <xdr:nvSpPr>
        <xdr:cNvPr id="218" name="テキスト ボックス 217">
          <a:extLst>
            <a:ext uri="{FF2B5EF4-FFF2-40B4-BE49-F238E27FC236}">
              <a16:creationId xmlns:a16="http://schemas.microsoft.com/office/drawing/2014/main" id="{36BC7A65-2A2B-4DC6-ADA1-BC2CB39F0D3C}"/>
            </a:ext>
          </a:extLst>
        </xdr:cNvPr>
        <xdr:cNvSpPr txBox="1"/>
      </xdr:nvSpPr>
      <xdr:spPr>
        <a:xfrm>
          <a:off x="6355080" y="1090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1B1DD58-B1DE-40A0-AF65-3247815BB757}"/>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0550" cy="259080"/>
    <xdr:sp macro="" textlink="">
      <xdr:nvSpPr>
        <xdr:cNvPr id="220" name="テキスト ボックス 219">
          <a:extLst>
            <a:ext uri="{FF2B5EF4-FFF2-40B4-BE49-F238E27FC236}">
              <a16:creationId xmlns:a16="http://schemas.microsoft.com/office/drawing/2014/main" id="{33E45375-F27A-4FFE-B7DC-E775675E5A52}"/>
            </a:ext>
          </a:extLst>
        </xdr:cNvPr>
        <xdr:cNvSpPr txBox="1"/>
      </xdr:nvSpPr>
      <xdr:spPr>
        <a:xfrm>
          <a:off x="6008370" y="1052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C386A14-4A3D-46EC-9C8C-33C7A77EA51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0550" cy="254000"/>
    <xdr:sp macro="" textlink="">
      <xdr:nvSpPr>
        <xdr:cNvPr id="222" name="テキスト ボックス 221">
          <a:extLst>
            <a:ext uri="{FF2B5EF4-FFF2-40B4-BE49-F238E27FC236}">
              <a16:creationId xmlns:a16="http://schemas.microsoft.com/office/drawing/2014/main" id="{E54C7278-1484-44FB-9727-60BBBD9B455D}"/>
            </a:ext>
          </a:extLst>
        </xdr:cNvPr>
        <xdr:cNvSpPr txBox="1"/>
      </xdr:nvSpPr>
      <xdr:spPr>
        <a:xfrm>
          <a:off x="6008370" y="1014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CBF74C6-82A4-4DA8-9BFA-8CC06B08C753}"/>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0550" cy="259080"/>
    <xdr:sp macro="" textlink="">
      <xdr:nvSpPr>
        <xdr:cNvPr id="224" name="テキスト ボックス 223">
          <a:extLst>
            <a:ext uri="{FF2B5EF4-FFF2-40B4-BE49-F238E27FC236}">
              <a16:creationId xmlns:a16="http://schemas.microsoft.com/office/drawing/2014/main" id="{EB7D1085-2416-4F8C-837D-3913F1C060D3}"/>
            </a:ext>
          </a:extLst>
        </xdr:cNvPr>
        <xdr:cNvSpPr txBox="1"/>
      </xdr:nvSpPr>
      <xdr:spPr>
        <a:xfrm>
          <a:off x="6008370" y="976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49766C4-C1F8-40A6-B1EB-96BDBF70897A}"/>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0720" cy="259080"/>
    <xdr:sp macro="" textlink="">
      <xdr:nvSpPr>
        <xdr:cNvPr id="226" name="テキスト ボックス 225">
          <a:extLst>
            <a:ext uri="{FF2B5EF4-FFF2-40B4-BE49-F238E27FC236}">
              <a16:creationId xmlns:a16="http://schemas.microsoft.com/office/drawing/2014/main" id="{CEF43D78-7B08-4186-B2BC-87ECC4CB2968}"/>
            </a:ext>
          </a:extLst>
        </xdr:cNvPr>
        <xdr:cNvSpPr txBox="1"/>
      </xdr:nvSpPr>
      <xdr:spPr>
        <a:xfrm>
          <a:off x="5918200" y="9382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7B29313-39A0-4F5B-8FFA-A2E6986EC4E9}"/>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0720" cy="254000"/>
    <xdr:sp macro="" textlink="">
      <xdr:nvSpPr>
        <xdr:cNvPr id="228" name="テキスト ボックス 227">
          <a:extLst>
            <a:ext uri="{FF2B5EF4-FFF2-40B4-BE49-F238E27FC236}">
              <a16:creationId xmlns:a16="http://schemas.microsoft.com/office/drawing/2014/main" id="{F1281437-9CE1-45A8-AA13-C0CB70B5250B}"/>
            </a:ext>
          </a:extLst>
        </xdr:cNvPr>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9A4631F-3C84-4FAE-BEE9-E5C25739C586}"/>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xdr:rowOff>
    </xdr:from>
    <xdr:to>
      <xdr:col>54</xdr:col>
      <xdr:colOff>189865</xdr:colOff>
      <xdr:row>64</xdr:row>
      <xdr:rowOff>72390</xdr:rowOff>
    </xdr:to>
    <xdr:cxnSp macro="">
      <xdr:nvCxnSpPr>
        <xdr:cNvPr id="230" name="直線コネクタ 229">
          <a:extLst>
            <a:ext uri="{FF2B5EF4-FFF2-40B4-BE49-F238E27FC236}">
              <a16:creationId xmlns:a16="http://schemas.microsoft.com/office/drawing/2014/main" id="{836EBE38-D4BB-4229-BBB3-7BFD7078779C}"/>
            </a:ext>
          </a:extLst>
        </xdr:cNvPr>
        <xdr:cNvCxnSpPr/>
      </xdr:nvCxnSpPr>
      <xdr:spPr>
        <a:xfrm flipV="1">
          <a:off x="10476865" y="961453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9900" cy="254000"/>
    <xdr:sp macro="" textlink="">
      <xdr:nvSpPr>
        <xdr:cNvPr id="231" name="【橋りょう・トンネル】&#10;一人当たり有形固定資産（償却資産）額最小値テキスト">
          <a:extLst>
            <a:ext uri="{FF2B5EF4-FFF2-40B4-BE49-F238E27FC236}">
              <a16:creationId xmlns:a16="http://schemas.microsoft.com/office/drawing/2014/main" id="{63186D91-F1D8-4BD8-9A50-6E4CC3D0865D}"/>
            </a:ext>
          </a:extLst>
        </xdr:cNvPr>
        <xdr:cNvSpPr txBox="1"/>
      </xdr:nvSpPr>
      <xdr:spPr>
        <a:xfrm>
          <a:off x="10515600" y="110490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2" name="直線コネクタ 231">
          <a:extLst>
            <a:ext uri="{FF2B5EF4-FFF2-40B4-BE49-F238E27FC236}">
              <a16:creationId xmlns:a16="http://schemas.microsoft.com/office/drawing/2014/main" id="{38C84277-B0C3-4646-AB13-B7EA7223FBAA}"/>
            </a:ext>
          </a:extLst>
        </xdr:cNvPr>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132080</xdr:rowOff>
    </xdr:from>
    <xdr:ext cx="690245" cy="254000"/>
    <xdr:sp macro="" textlink="">
      <xdr:nvSpPr>
        <xdr:cNvPr id="233" name="【橋りょう・トンネル】&#10;一人当たり有形固定資産（償却資産）額最大値テキスト">
          <a:extLst>
            <a:ext uri="{FF2B5EF4-FFF2-40B4-BE49-F238E27FC236}">
              <a16:creationId xmlns:a16="http://schemas.microsoft.com/office/drawing/2014/main" id="{774551B5-4E8C-4F3A-9D23-812C332DF612}"/>
            </a:ext>
          </a:extLst>
        </xdr:cNvPr>
        <xdr:cNvSpPr txBox="1"/>
      </xdr:nvSpPr>
      <xdr:spPr>
        <a:xfrm>
          <a:off x="10515600" y="939038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1,129,414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13335</xdr:rowOff>
    </xdr:from>
    <xdr:to>
      <xdr:col>55</xdr:col>
      <xdr:colOff>88900</xdr:colOff>
      <xdr:row>56</xdr:row>
      <xdr:rowOff>13335</xdr:rowOff>
    </xdr:to>
    <xdr:cxnSp macro="">
      <xdr:nvCxnSpPr>
        <xdr:cNvPr id="234" name="直線コネクタ 233">
          <a:extLst>
            <a:ext uri="{FF2B5EF4-FFF2-40B4-BE49-F238E27FC236}">
              <a16:creationId xmlns:a16="http://schemas.microsoft.com/office/drawing/2014/main" id="{5625620B-CA6A-47F6-B712-B022F762E654}"/>
            </a:ext>
          </a:extLst>
        </xdr:cNvPr>
        <xdr:cNvCxnSpPr/>
      </xdr:nvCxnSpPr>
      <xdr:spPr>
        <a:xfrm>
          <a:off x="10388600" y="961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40640</xdr:rowOff>
    </xdr:from>
    <xdr:ext cx="598805" cy="254000"/>
    <xdr:sp macro="" textlink="">
      <xdr:nvSpPr>
        <xdr:cNvPr id="235" name="【橋りょう・トンネル】&#10;一人当たり有形固定資産（償却資産）額平均値テキスト">
          <a:extLst>
            <a:ext uri="{FF2B5EF4-FFF2-40B4-BE49-F238E27FC236}">
              <a16:creationId xmlns:a16="http://schemas.microsoft.com/office/drawing/2014/main" id="{CB493487-9C53-43A6-8CB7-BC992B59FD54}"/>
            </a:ext>
          </a:extLst>
        </xdr:cNvPr>
        <xdr:cNvSpPr txBox="1"/>
      </xdr:nvSpPr>
      <xdr:spPr>
        <a:xfrm>
          <a:off x="10515600" y="1084199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62230</xdr:rowOff>
    </xdr:from>
    <xdr:to>
      <xdr:col>55</xdr:col>
      <xdr:colOff>50800</xdr:colOff>
      <xdr:row>63</xdr:row>
      <xdr:rowOff>163830</xdr:rowOff>
    </xdr:to>
    <xdr:sp macro="" textlink="">
      <xdr:nvSpPr>
        <xdr:cNvPr id="236" name="フローチャート: 判断 235">
          <a:extLst>
            <a:ext uri="{FF2B5EF4-FFF2-40B4-BE49-F238E27FC236}">
              <a16:creationId xmlns:a16="http://schemas.microsoft.com/office/drawing/2014/main" id="{58133D81-96F5-4B73-959D-B08BC3AD224D}"/>
            </a:ext>
          </a:extLst>
        </xdr:cNvPr>
        <xdr:cNvSpPr/>
      </xdr:nvSpPr>
      <xdr:spPr>
        <a:xfrm>
          <a:off x="104267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62230</xdr:rowOff>
    </xdr:from>
    <xdr:to>
      <xdr:col>50</xdr:col>
      <xdr:colOff>165100</xdr:colOff>
      <xdr:row>63</xdr:row>
      <xdr:rowOff>163830</xdr:rowOff>
    </xdr:to>
    <xdr:sp macro="" textlink="">
      <xdr:nvSpPr>
        <xdr:cNvPr id="237" name="フローチャート: 判断 236">
          <a:extLst>
            <a:ext uri="{FF2B5EF4-FFF2-40B4-BE49-F238E27FC236}">
              <a16:creationId xmlns:a16="http://schemas.microsoft.com/office/drawing/2014/main" id="{11DD7A88-0A7F-4443-BBC6-3501AD923FDE}"/>
            </a:ext>
          </a:extLst>
        </xdr:cNvPr>
        <xdr:cNvSpPr/>
      </xdr:nvSpPr>
      <xdr:spPr>
        <a:xfrm>
          <a:off x="9588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57785</xdr:rowOff>
    </xdr:from>
    <xdr:to>
      <xdr:col>46</xdr:col>
      <xdr:colOff>38100</xdr:colOff>
      <xdr:row>63</xdr:row>
      <xdr:rowOff>159385</xdr:rowOff>
    </xdr:to>
    <xdr:sp macro="" textlink="">
      <xdr:nvSpPr>
        <xdr:cNvPr id="238" name="フローチャート: 判断 237">
          <a:extLst>
            <a:ext uri="{FF2B5EF4-FFF2-40B4-BE49-F238E27FC236}">
              <a16:creationId xmlns:a16="http://schemas.microsoft.com/office/drawing/2014/main" id="{69D41641-7D37-414D-A829-7D42D232DBF5}"/>
            </a:ext>
          </a:extLst>
        </xdr:cNvPr>
        <xdr:cNvSpPr/>
      </xdr:nvSpPr>
      <xdr:spPr>
        <a:xfrm>
          <a:off x="8699500" y="1085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60960</xdr:rowOff>
    </xdr:from>
    <xdr:to>
      <xdr:col>41</xdr:col>
      <xdr:colOff>101600</xdr:colOff>
      <xdr:row>63</xdr:row>
      <xdr:rowOff>162560</xdr:rowOff>
    </xdr:to>
    <xdr:sp macro="" textlink="">
      <xdr:nvSpPr>
        <xdr:cNvPr id="239" name="フローチャート: 判断 238">
          <a:extLst>
            <a:ext uri="{FF2B5EF4-FFF2-40B4-BE49-F238E27FC236}">
              <a16:creationId xmlns:a16="http://schemas.microsoft.com/office/drawing/2014/main" id="{BC879905-001B-44E9-981E-9490DAE1A320}"/>
            </a:ext>
          </a:extLst>
        </xdr:cNvPr>
        <xdr:cNvSpPr/>
      </xdr:nvSpPr>
      <xdr:spPr>
        <a:xfrm>
          <a:off x="7810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61595</xdr:rowOff>
    </xdr:from>
    <xdr:to>
      <xdr:col>36</xdr:col>
      <xdr:colOff>165100</xdr:colOff>
      <xdr:row>63</xdr:row>
      <xdr:rowOff>163195</xdr:rowOff>
    </xdr:to>
    <xdr:sp macro="" textlink="">
      <xdr:nvSpPr>
        <xdr:cNvPr id="240" name="フローチャート: 判断 239">
          <a:extLst>
            <a:ext uri="{FF2B5EF4-FFF2-40B4-BE49-F238E27FC236}">
              <a16:creationId xmlns:a16="http://schemas.microsoft.com/office/drawing/2014/main" id="{75138551-B189-40FA-8616-EDBC5A9E9B6F}"/>
            </a:ext>
          </a:extLst>
        </xdr:cNvPr>
        <xdr:cNvSpPr/>
      </xdr:nvSpPr>
      <xdr:spPr>
        <a:xfrm>
          <a:off x="6921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000"/>
    <xdr:sp macro="" textlink="">
      <xdr:nvSpPr>
        <xdr:cNvPr id="241" name="テキスト ボックス 240">
          <a:extLst>
            <a:ext uri="{FF2B5EF4-FFF2-40B4-BE49-F238E27FC236}">
              <a16:creationId xmlns:a16="http://schemas.microsoft.com/office/drawing/2014/main" id="{03792B42-86A7-47DE-AFCA-E0597B1D02DA}"/>
            </a:ext>
          </a:extLst>
        </xdr:cNvPr>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000"/>
    <xdr:sp macro="" textlink="">
      <xdr:nvSpPr>
        <xdr:cNvPr id="242" name="テキスト ボックス 241">
          <a:extLst>
            <a:ext uri="{FF2B5EF4-FFF2-40B4-BE49-F238E27FC236}">
              <a16:creationId xmlns:a16="http://schemas.microsoft.com/office/drawing/2014/main" id="{0C8E766B-B67B-4322-A094-57B2F3206A8D}"/>
            </a:ext>
          </a:extLst>
        </xdr:cNvPr>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000"/>
    <xdr:sp macro="" textlink="">
      <xdr:nvSpPr>
        <xdr:cNvPr id="243" name="テキスト ボックス 242">
          <a:extLst>
            <a:ext uri="{FF2B5EF4-FFF2-40B4-BE49-F238E27FC236}">
              <a16:creationId xmlns:a16="http://schemas.microsoft.com/office/drawing/2014/main" id="{3A73B8E9-9932-4DDF-8368-5BD2ADD75BD6}"/>
            </a:ext>
          </a:extLst>
        </xdr:cNvPr>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000"/>
    <xdr:sp macro="" textlink="">
      <xdr:nvSpPr>
        <xdr:cNvPr id="244" name="テキスト ボックス 243">
          <a:extLst>
            <a:ext uri="{FF2B5EF4-FFF2-40B4-BE49-F238E27FC236}">
              <a16:creationId xmlns:a16="http://schemas.microsoft.com/office/drawing/2014/main" id="{DA692CDB-B27A-4E13-A643-D42B25EA6D9A}"/>
            </a:ext>
          </a:extLst>
        </xdr:cNvPr>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000"/>
    <xdr:sp macro="" textlink="">
      <xdr:nvSpPr>
        <xdr:cNvPr id="245" name="テキスト ボックス 244">
          <a:extLst>
            <a:ext uri="{FF2B5EF4-FFF2-40B4-BE49-F238E27FC236}">
              <a16:creationId xmlns:a16="http://schemas.microsoft.com/office/drawing/2014/main" id="{875DE8DC-98BC-4C7D-BAC7-3C7C42E0960E}"/>
            </a:ext>
          </a:extLst>
        </xdr:cNvPr>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246" name="楕円 245">
          <a:extLst>
            <a:ext uri="{FF2B5EF4-FFF2-40B4-BE49-F238E27FC236}">
              <a16:creationId xmlns:a16="http://schemas.microsoft.com/office/drawing/2014/main" id="{9DE33BEC-5F18-4CF5-901D-381BCC4C382B}"/>
            </a:ext>
          </a:extLst>
        </xdr:cNvPr>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76835</xdr:rowOff>
    </xdr:from>
    <xdr:ext cx="598805" cy="254000"/>
    <xdr:sp macro="" textlink="">
      <xdr:nvSpPr>
        <xdr:cNvPr id="247" name="【橋りょう・トンネル】&#10;一人当たり有形固定資産（償却資産）額該当値テキスト">
          <a:extLst>
            <a:ext uri="{FF2B5EF4-FFF2-40B4-BE49-F238E27FC236}">
              <a16:creationId xmlns:a16="http://schemas.microsoft.com/office/drawing/2014/main" id="{5D0E8CBA-DC4B-4A26-AADF-8C0B9092895A}"/>
            </a:ext>
          </a:extLst>
        </xdr:cNvPr>
        <xdr:cNvSpPr txBox="1"/>
      </xdr:nvSpPr>
      <xdr:spPr>
        <a:xfrm>
          <a:off x="10515600" y="107067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52705</xdr:rowOff>
    </xdr:from>
    <xdr:to>
      <xdr:col>50</xdr:col>
      <xdr:colOff>165100</xdr:colOff>
      <xdr:row>63</xdr:row>
      <xdr:rowOff>154940</xdr:rowOff>
    </xdr:to>
    <xdr:sp macro="" textlink="">
      <xdr:nvSpPr>
        <xdr:cNvPr id="248" name="楕円 247">
          <a:extLst>
            <a:ext uri="{FF2B5EF4-FFF2-40B4-BE49-F238E27FC236}">
              <a16:creationId xmlns:a16="http://schemas.microsoft.com/office/drawing/2014/main" id="{BF73EDA9-6700-4055-B2F5-2AA576559B88}"/>
            </a:ext>
          </a:extLst>
        </xdr:cNvPr>
        <xdr:cNvSpPr/>
      </xdr:nvSpPr>
      <xdr:spPr>
        <a:xfrm>
          <a:off x="9588500" y="10854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103505</xdr:rowOff>
    </xdr:from>
    <xdr:to>
      <xdr:col>55</xdr:col>
      <xdr:colOff>0</xdr:colOff>
      <xdr:row>63</xdr:row>
      <xdr:rowOff>104775</xdr:rowOff>
    </xdr:to>
    <xdr:cxnSp macro="">
      <xdr:nvCxnSpPr>
        <xdr:cNvPr id="249" name="直線コネクタ 248">
          <a:extLst>
            <a:ext uri="{FF2B5EF4-FFF2-40B4-BE49-F238E27FC236}">
              <a16:creationId xmlns:a16="http://schemas.microsoft.com/office/drawing/2014/main" id="{3A5432A1-C86E-47C0-8845-CC20F75A6F41}"/>
            </a:ext>
          </a:extLst>
        </xdr:cNvPr>
        <xdr:cNvCxnSpPr/>
      </xdr:nvCxnSpPr>
      <xdr:spPr>
        <a:xfrm>
          <a:off x="9639300" y="109048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50" name="楕円 249">
          <a:extLst>
            <a:ext uri="{FF2B5EF4-FFF2-40B4-BE49-F238E27FC236}">
              <a16:creationId xmlns:a16="http://schemas.microsoft.com/office/drawing/2014/main" id="{6FFE033E-02EF-4B70-947F-C1498504F4D9}"/>
            </a:ext>
          </a:extLst>
        </xdr:cNvPr>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103505</xdr:rowOff>
    </xdr:to>
    <xdr:cxnSp macro="">
      <xdr:nvCxnSpPr>
        <xdr:cNvPr id="251" name="直線コネクタ 250">
          <a:extLst>
            <a:ext uri="{FF2B5EF4-FFF2-40B4-BE49-F238E27FC236}">
              <a16:creationId xmlns:a16="http://schemas.microsoft.com/office/drawing/2014/main" id="{8FDAA3DD-1A1C-48E5-AEE8-EC398472A1E0}"/>
            </a:ext>
          </a:extLst>
        </xdr:cNvPr>
        <xdr:cNvCxnSpPr/>
      </xdr:nvCxnSpPr>
      <xdr:spPr>
        <a:xfrm>
          <a:off x="8750300" y="109042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46990</xdr:rowOff>
    </xdr:from>
    <xdr:to>
      <xdr:col>41</xdr:col>
      <xdr:colOff>101600</xdr:colOff>
      <xdr:row>63</xdr:row>
      <xdr:rowOff>148590</xdr:rowOff>
    </xdr:to>
    <xdr:sp macro="" textlink="">
      <xdr:nvSpPr>
        <xdr:cNvPr id="252" name="楕円 251">
          <a:extLst>
            <a:ext uri="{FF2B5EF4-FFF2-40B4-BE49-F238E27FC236}">
              <a16:creationId xmlns:a16="http://schemas.microsoft.com/office/drawing/2014/main" id="{06B6B2FB-7506-4DC9-BC2A-4EBD80F2088C}"/>
            </a:ext>
          </a:extLst>
        </xdr:cNvPr>
        <xdr:cNvSpPr/>
      </xdr:nvSpPr>
      <xdr:spPr>
        <a:xfrm>
          <a:off x="7810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97790</xdr:rowOff>
    </xdr:from>
    <xdr:to>
      <xdr:col>45</xdr:col>
      <xdr:colOff>177800</xdr:colOff>
      <xdr:row>63</xdr:row>
      <xdr:rowOff>102870</xdr:rowOff>
    </xdr:to>
    <xdr:cxnSp macro="">
      <xdr:nvCxnSpPr>
        <xdr:cNvPr id="253" name="直線コネクタ 252">
          <a:extLst>
            <a:ext uri="{FF2B5EF4-FFF2-40B4-BE49-F238E27FC236}">
              <a16:creationId xmlns:a16="http://schemas.microsoft.com/office/drawing/2014/main" id="{3C10F1E6-0227-40E7-98EF-3E1EAB093EEA}"/>
            </a:ext>
          </a:extLst>
        </xdr:cNvPr>
        <xdr:cNvCxnSpPr/>
      </xdr:nvCxnSpPr>
      <xdr:spPr>
        <a:xfrm>
          <a:off x="7861300" y="108991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45720</xdr:rowOff>
    </xdr:from>
    <xdr:to>
      <xdr:col>36</xdr:col>
      <xdr:colOff>165100</xdr:colOff>
      <xdr:row>63</xdr:row>
      <xdr:rowOff>147320</xdr:rowOff>
    </xdr:to>
    <xdr:sp macro="" textlink="">
      <xdr:nvSpPr>
        <xdr:cNvPr id="254" name="楕円 253">
          <a:extLst>
            <a:ext uri="{FF2B5EF4-FFF2-40B4-BE49-F238E27FC236}">
              <a16:creationId xmlns:a16="http://schemas.microsoft.com/office/drawing/2014/main" id="{AF7FC1E3-7459-48D6-B853-04EF56DF584A}"/>
            </a:ext>
          </a:extLst>
        </xdr:cNvPr>
        <xdr:cNvSpPr/>
      </xdr:nvSpPr>
      <xdr:spPr>
        <a:xfrm>
          <a:off x="6921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96520</xdr:rowOff>
    </xdr:from>
    <xdr:to>
      <xdr:col>41</xdr:col>
      <xdr:colOff>50800</xdr:colOff>
      <xdr:row>63</xdr:row>
      <xdr:rowOff>97790</xdr:rowOff>
    </xdr:to>
    <xdr:cxnSp macro="">
      <xdr:nvCxnSpPr>
        <xdr:cNvPr id="255" name="直線コネクタ 254">
          <a:extLst>
            <a:ext uri="{FF2B5EF4-FFF2-40B4-BE49-F238E27FC236}">
              <a16:creationId xmlns:a16="http://schemas.microsoft.com/office/drawing/2014/main" id="{0045ADEA-930D-4743-8189-0CA11A1974C5}"/>
            </a:ext>
          </a:extLst>
        </xdr:cNvPr>
        <xdr:cNvCxnSpPr/>
      </xdr:nvCxnSpPr>
      <xdr:spPr>
        <a:xfrm>
          <a:off x="6972300" y="10897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154940</xdr:rowOff>
    </xdr:from>
    <xdr:ext cx="593725" cy="254000"/>
    <xdr:sp macro="" textlink="">
      <xdr:nvSpPr>
        <xdr:cNvPr id="256" name="n_1aveValue【橋りょう・トンネル】&#10;一人当たり有形固定資産（償却資産）額">
          <a:extLst>
            <a:ext uri="{FF2B5EF4-FFF2-40B4-BE49-F238E27FC236}">
              <a16:creationId xmlns:a16="http://schemas.microsoft.com/office/drawing/2014/main" id="{75680F0E-6BE8-42A0-BAA8-8156AD26CE8F}"/>
            </a:ext>
          </a:extLst>
        </xdr:cNvPr>
        <xdr:cNvSpPr txBox="1"/>
      </xdr:nvSpPr>
      <xdr:spPr>
        <a:xfrm>
          <a:off x="9326880" y="109562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150495</xdr:rowOff>
    </xdr:from>
    <xdr:ext cx="593725" cy="259080"/>
    <xdr:sp macro="" textlink="">
      <xdr:nvSpPr>
        <xdr:cNvPr id="257" name="n_2aveValue【橋りょう・トンネル】&#10;一人当たり有形固定資産（償却資産）額">
          <a:extLst>
            <a:ext uri="{FF2B5EF4-FFF2-40B4-BE49-F238E27FC236}">
              <a16:creationId xmlns:a16="http://schemas.microsoft.com/office/drawing/2014/main" id="{61AEC148-DF16-4E43-A801-85F2C6DF3226}"/>
            </a:ext>
          </a:extLst>
        </xdr:cNvPr>
        <xdr:cNvSpPr txBox="1"/>
      </xdr:nvSpPr>
      <xdr:spPr>
        <a:xfrm>
          <a:off x="8450580" y="109518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109,384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154940</xdr:rowOff>
    </xdr:from>
    <xdr:ext cx="593725" cy="254000"/>
    <xdr:sp macro="" textlink="">
      <xdr:nvSpPr>
        <xdr:cNvPr id="258" name="n_3aveValue【橋りょう・トンネル】&#10;一人当たり有形固定資産（償却資産）額">
          <a:extLst>
            <a:ext uri="{FF2B5EF4-FFF2-40B4-BE49-F238E27FC236}">
              <a16:creationId xmlns:a16="http://schemas.microsoft.com/office/drawing/2014/main" id="{D5071222-F3B4-417B-B054-6ED38A8F91D8}"/>
            </a:ext>
          </a:extLst>
        </xdr:cNvPr>
        <xdr:cNvSpPr txBox="1"/>
      </xdr:nvSpPr>
      <xdr:spPr>
        <a:xfrm>
          <a:off x="7561580" y="109562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154940</xdr:rowOff>
    </xdr:from>
    <xdr:ext cx="593725" cy="254000"/>
    <xdr:sp macro="" textlink="">
      <xdr:nvSpPr>
        <xdr:cNvPr id="259" name="n_4aveValue【橋りょう・トンネル】&#10;一人当たり有形固定資産（償却資産）額">
          <a:extLst>
            <a:ext uri="{FF2B5EF4-FFF2-40B4-BE49-F238E27FC236}">
              <a16:creationId xmlns:a16="http://schemas.microsoft.com/office/drawing/2014/main" id="{52512CD2-297C-4D76-B6C9-00B1873447E0}"/>
            </a:ext>
          </a:extLst>
        </xdr:cNvPr>
        <xdr:cNvSpPr txBox="1"/>
      </xdr:nvSpPr>
      <xdr:spPr>
        <a:xfrm>
          <a:off x="6672580" y="109562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106,745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170815</xdr:rowOff>
    </xdr:from>
    <xdr:ext cx="593725" cy="258445"/>
    <xdr:sp macro="" textlink="">
      <xdr:nvSpPr>
        <xdr:cNvPr id="260" name="n_1mainValue【橋りょう・トンネル】&#10;一人当たり有形固定資産（償却資産）額">
          <a:extLst>
            <a:ext uri="{FF2B5EF4-FFF2-40B4-BE49-F238E27FC236}">
              <a16:creationId xmlns:a16="http://schemas.microsoft.com/office/drawing/2014/main" id="{EC5552F6-206E-46B2-96CB-2BF899AD01C2}"/>
            </a:ext>
          </a:extLst>
        </xdr:cNvPr>
        <xdr:cNvSpPr txBox="1"/>
      </xdr:nvSpPr>
      <xdr:spPr>
        <a:xfrm>
          <a:off x="9326880" y="106292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113,282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170180</xdr:rowOff>
    </xdr:from>
    <xdr:ext cx="593725" cy="259080"/>
    <xdr:sp macro="" textlink="">
      <xdr:nvSpPr>
        <xdr:cNvPr id="261" name="n_2mainValue【橋りょう・トンネル】&#10;一人当たり有形固定資産（償却資産）額">
          <a:extLst>
            <a:ext uri="{FF2B5EF4-FFF2-40B4-BE49-F238E27FC236}">
              <a16:creationId xmlns:a16="http://schemas.microsoft.com/office/drawing/2014/main" id="{A7BB3617-C3EE-49A6-82C4-D86D623B30D2}"/>
            </a:ext>
          </a:extLst>
        </xdr:cNvPr>
        <xdr:cNvSpPr txBox="1"/>
      </xdr:nvSpPr>
      <xdr:spPr>
        <a:xfrm>
          <a:off x="8450580" y="106286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113,850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165100</xdr:rowOff>
    </xdr:from>
    <xdr:ext cx="593725" cy="259080"/>
    <xdr:sp macro="" textlink="">
      <xdr:nvSpPr>
        <xdr:cNvPr id="262" name="n_3mainValue【橋りょう・トンネル】&#10;一人当たり有形固定資産（償却資産）額">
          <a:extLst>
            <a:ext uri="{FF2B5EF4-FFF2-40B4-BE49-F238E27FC236}">
              <a16:creationId xmlns:a16="http://schemas.microsoft.com/office/drawing/2014/main" id="{CA2C3F3C-88EB-4F2A-9DDE-EFE6BDF28023}"/>
            </a:ext>
          </a:extLst>
        </xdr:cNvPr>
        <xdr:cNvSpPr txBox="1"/>
      </xdr:nvSpPr>
      <xdr:spPr>
        <a:xfrm>
          <a:off x="7561580" y="106235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118,062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163830</xdr:rowOff>
    </xdr:from>
    <xdr:ext cx="593725" cy="259080"/>
    <xdr:sp macro="" textlink="">
      <xdr:nvSpPr>
        <xdr:cNvPr id="263" name="n_4mainValue【橋りょう・トンネル】&#10;一人当たり有形固定資産（償却資産）額">
          <a:extLst>
            <a:ext uri="{FF2B5EF4-FFF2-40B4-BE49-F238E27FC236}">
              <a16:creationId xmlns:a16="http://schemas.microsoft.com/office/drawing/2014/main" id="{2F2BF416-2AA5-4628-A6C7-B612524FDC5A}"/>
            </a:ext>
          </a:extLst>
        </xdr:cNvPr>
        <xdr:cNvSpPr txBox="1"/>
      </xdr:nvSpPr>
      <xdr:spPr>
        <a:xfrm>
          <a:off x="6672580" y="106222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A1C5233-2D97-498B-8A97-C50BB87790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459739D-CB84-4274-AE9A-9F8832992BC5}"/>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654A86C-105E-4B7A-AAC7-451C310802D3}"/>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9DD3FB8-8D51-4C59-BBB0-907E93FFDFC7}"/>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8AF6BFC-8DAF-4115-9FC0-B96BD7AC8AEC}"/>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DF5BC4F-794B-4E64-94B2-8EC6C6BD69D5}"/>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26533EE-CD32-4D5F-8746-3CCFAA936876}"/>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C470DDF-2792-4994-8859-E41628179071}"/>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3370" cy="220345"/>
    <xdr:sp macro="" textlink="">
      <xdr:nvSpPr>
        <xdr:cNvPr id="272" name="テキスト ボックス 271">
          <a:extLst>
            <a:ext uri="{FF2B5EF4-FFF2-40B4-BE49-F238E27FC236}">
              <a16:creationId xmlns:a16="http://schemas.microsoft.com/office/drawing/2014/main" id="{8400D270-9EE4-4B85-A49F-1E38A9600920}"/>
            </a:ext>
          </a:extLst>
        </xdr:cNvPr>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44080D0-65A5-4FF4-BD0B-05CDDF1763FA}"/>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280" cy="259080"/>
    <xdr:sp macro="" textlink="">
      <xdr:nvSpPr>
        <xdr:cNvPr id="274" name="テキスト ボックス 273">
          <a:extLst>
            <a:ext uri="{FF2B5EF4-FFF2-40B4-BE49-F238E27FC236}">
              <a16:creationId xmlns:a16="http://schemas.microsoft.com/office/drawing/2014/main" id="{E956FAD4-9296-4325-8052-7A7EA9CCC766}"/>
            </a:ext>
          </a:extLst>
        </xdr:cNvPr>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5" name="直線コネクタ 274">
          <a:extLst>
            <a:ext uri="{FF2B5EF4-FFF2-40B4-BE49-F238E27FC236}">
              <a16:creationId xmlns:a16="http://schemas.microsoft.com/office/drawing/2014/main" id="{BB77DE81-529C-4FE4-802B-AAD803F2F330}"/>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2280" cy="259080"/>
    <xdr:sp macro="" textlink="">
      <xdr:nvSpPr>
        <xdr:cNvPr id="276" name="テキスト ボックス 275">
          <a:extLst>
            <a:ext uri="{FF2B5EF4-FFF2-40B4-BE49-F238E27FC236}">
              <a16:creationId xmlns:a16="http://schemas.microsoft.com/office/drawing/2014/main" id="{4BB3C2C5-4C05-494F-AA04-8505D6F5C35D}"/>
            </a:ext>
          </a:extLst>
        </xdr:cNvPr>
        <xdr:cNvSpPr txBox="1"/>
      </xdr:nvSpPr>
      <xdr:spPr>
        <a:xfrm>
          <a:off x="294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a:extLst>
            <a:ext uri="{FF2B5EF4-FFF2-40B4-BE49-F238E27FC236}">
              <a16:creationId xmlns:a16="http://schemas.microsoft.com/office/drawing/2014/main" id="{4D175EE6-2C4D-46B9-86F7-8D343A73E62B}"/>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4000"/>
    <xdr:sp macro="" textlink="">
      <xdr:nvSpPr>
        <xdr:cNvPr id="278" name="テキスト ボックス 277">
          <a:extLst>
            <a:ext uri="{FF2B5EF4-FFF2-40B4-BE49-F238E27FC236}">
              <a16:creationId xmlns:a16="http://schemas.microsoft.com/office/drawing/2014/main" id="{D39D77EF-49D6-40B4-BD48-93329D1C2FCC}"/>
            </a:ext>
          </a:extLst>
        </xdr:cNvPr>
        <xdr:cNvSpPr txBox="1"/>
      </xdr:nvSpPr>
      <xdr:spPr>
        <a:xfrm>
          <a:off x="358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9" name="直線コネクタ 278">
          <a:extLst>
            <a:ext uri="{FF2B5EF4-FFF2-40B4-BE49-F238E27FC236}">
              <a16:creationId xmlns:a16="http://schemas.microsoft.com/office/drawing/2014/main" id="{499B238C-A782-4074-894B-D023C4E72B5A}"/>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0" name="テキスト ボックス 279">
          <a:extLst>
            <a:ext uri="{FF2B5EF4-FFF2-40B4-BE49-F238E27FC236}">
              <a16:creationId xmlns:a16="http://schemas.microsoft.com/office/drawing/2014/main" id="{754CBA6A-3D13-4549-9BC8-63D19A617231}"/>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1" name="直線コネクタ 280">
          <a:extLst>
            <a:ext uri="{FF2B5EF4-FFF2-40B4-BE49-F238E27FC236}">
              <a16:creationId xmlns:a16="http://schemas.microsoft.com/office/drawing/2014/main" id="{B7D647C7-42CD-4D99-AAD1-12A618A03238}"/>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4000"/>
    <xdr:sp macro="" textlink="">
      <xdr:nvSpPr>
        <xdr:cNvPr id="282" name="テキスト ボックス 281">
          <a:extLst>
            <a:ext uri="{FF2B5EF4-FFF2-40B4-BE49-F238E27FC236}">
              <a16:creationId xmlns:a16="http://schemas.microsoft.com/office/drawing/2014/main" id="{B25D6269-57FC-41C3-8CA6-E880F867037E}"/>
            </a:ext>
          </a:extLst>
        </xdr:cNvPr>
        <xdr:cNvSpPr txBox="1"/>
      </xdr:nvSpPr>
      <xdr:spPr>
        <a:xfrm>
          <a:off x="358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3" name="直線コネクタ 282">
          <a:extLst>
            <a:ext uri="{FF2B5EF4-FFF2-40B4-BE49-F238E27FC236}">
              <a16:creationId xmlns:a16="http://schemas.microsoft.com/office/drawing/2014/main" id="{AF802C23-93AC-418A-8CDC-7F8FDAA5C2C6}"/>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4" name="テキスト ボックス 283">
          <a:extLst>
            <a:ext uri="{FF2B5EF4-FFF2-40B4-BE49-F238E27FC236}">
              <a16:creationId xmlns:a16="http://schemas.microsoft.com/office/drawing/2014/main" id="{CB71E0A1-2195-4649-BDE6-8710162676A2}"/>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5" name="直線コネクタ 284">
          <a:extLst>
            <a:ext uri="{FF2B5EF4-FFF2-40B4-BE49-F238E27FC236}">
              <a16:creationId xmlns:a16="http://schemas.microsoft.com/office/drawing/2014/main" id="{8D1456A3-5226-4E16-A322-A4A9032A3BDF}"/>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4010" cy="259080"/>
    <xdr:sp macro="" textlink="">
      <xdr:nvSpPr>
        <xdr:cNvPr id="286" name="テキスト ボックス 285">
          <a:extLst>
            <a:ext uri="{FF2B5EF4-FFF2-40B4-BE49-F238E27FC236}">
              <a16:creationId xmlns:a16="http://schemas.microsoft.com/office/drawing/2014/main" id="{E36D430C-92DC-4DFE-AE48-C08F0074B346}"/>
            </a:ext>
          </a:extLst>
        </xdr:cNvPr>
        <xdr:cNvSpPr txBox="1"/>
      </xdr:nvSpPr>
      <xdr:spPr>
        <a:xfrm>
          <a:off x="422910" y="1313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A2604E0-5734-459E-B892-A176D625FAF9}"/>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D6BD361E-264B-42F1-A4E2-4DD1077A572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97790</xdr:rowOff>
    </xdr:from>
    <xdr:to>
      <xdr:col>24</xdr:col>
      <xdr:colOff>62865</xdr:colOff>
      <xdr:row>86</xdr:row>
      <xdr:rowOff>168910</xdr:rowOff>
    </xdr:to>
    <xdr:cxnSp macro="">
      <xdr:nvCxnSpPr>
        <xdr:cNvPr id="289" name="直線コネクタ 288">
          <a:extLst>
            <a:ext uri="{FF2B5EF4-FFF2-40B4-BE49-F238E27FC236}">
              <a16:creationId xmlns:a16="http://schemas.microsoft.com/office/drawing/2014/main" id="{B6A6773A-9B80-4B14-BBFD-01C1C838EF99}"/>
            </a:ext>
          </a:extLst>
        </xdr:cNvPr>
        <xdr:cNvCxnSpPr/>
      </xdr:nvCxnSpPr>
      <xdr:spPr>
        <a:xfrm flipV="1">
          <a:off x="4634865" y="13470890"/>
          <a:ext cx="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0" name="【公営住宅】&#10;有形固定資産減価償却率最小値テキスト">
          <a:extLst>
            <a:ext uri="{FF2B5EF4-FFF2-40B4-BE49-F238E27FC236}">
              <a16:creationId xmlns:a16="http://schemas.microsoft.com/office/drawing/2014/main" id="{5176E690-11C3-4E46-88B8-23E5167529A2}"/>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1" name="直線コネクタ 290">
          <a:extLst>
            <a:ext uri="{FF2B5EF4-FFF2-40B4-BE49-F238E27FC236}">
              <a16:creationId xmlns:a16="http://schemas.microsoft.com/office/drawing/2014/main" id="{A6346FAE-5E2A-40DD-9C93-C2DD37F4C510}"/>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43815</xdr:rowOff>
    </xdr:from>
    <xdr:ext cx="405130" cy="254000"/>
    <xdr:sp macro="" textlink="">
      <xdr:nvSpPr>
        <xdr:cNvPr id="292" name="【公営住宅】&#10;有形固定資産減価償却率最大値テキスト">
          <a:extLst>
            <a:ext uri="{FF2B5EF4-FFF2-40B4-BE49-F238E27FC236}">
              <a16:creationId xmlns:a16="http://schemas.microsoft.com/office/drawing/2014/main" id="{CE29E55C-23B3-4B26-9C88-53CA0C56FFFE}"/>
            </a:ext>
          </a:extLst>
        </xdr:cNvPr>
        <xdr:cNvSpPr txBox="1"/>
      </xdr:nvSpPr>
      <xdr:spPr>
        <a:xfrm>
          <a:off x="4673600" y="132454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97790</xdr:rowOff>
    </xdr:from>
    <xdr:to>
      <xdr:col>24</xdr:col>
      <xdr:colOff>152400</xdr:colOff>
      <xdr:row>78</xdr:row>
      <xdr:rowOff>97790</xdr:rowOff>
    </xdr:to>
    <xdr:cxnSp macro="">
      <xdr:nvCxnSpPr>
        <xdr:cNvPr id="293" name="直線コネクタ 292">
          <a:extLst>
            <a:ext uri="{FF2B5EF4-FFF2-40B4-BE49-F238E27FC236}">
              <a16:creationId xmlns:a16="http://schemas.microsoft.com/office/drawing/2014/main" id="{F1234787-CE6F-4EC8-A824-5E403F15A7ED}"/>
            </a:ext>
          </a:extLst>
        </xdr:cNvPr>
        <xdr:cNvCxnSpPr/>
      </xdr:nvCxnSpPr>
      <xdr:spPr>
        <a:xfrm>
          <a:off x="4546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81915</xdr:rowOff>
    </xdr:from>
    <xdr:ext cx="405130" cy="259080"/>
    <xdr:sp macro="" textlink="">
      <xdr:nvSpPr>
        <xdr:cNvPr id="294" name="【公営住宅】&#10;有形固定資産減価償却率平均値テキスト">
          <a:extLst>
            <a:ext uri="{FF2B5EF4-FFF2-40B4-BE49-F238E27FC236}">
              <a16:creationId xmlns:a16="http://schemas.microsoft.com/office/drawing/2014/main" id="{6804B2A2-D7D0-446E-B09B-EB58F3F56468}"/>
            </a:ext>
          </a:extLst>
        </xdr:cNvPr>
        <xdr:cNvSpPr txBox="1"/>
      </xdr:nvSpPr>
      <xdr:spPr>
        <a:xfrm>
          <a:off x="4673600" y="141408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59055</xdr:rowOff>
    </xdr:from>
    <xdr:to>
      <xdr:col>24</xdr:col>
      <xdr:colOff>114300</xdr:colOff>
      <xdr:row>83</xdr:row>
      <xdr:rowOff>160655</xdr:rowOff>
    </xdr:to>
    <xdr:sp macro="" textlink="">
      <xdr:nvSpPr>
        <xdr:cNvPr id="295" name="フローチャート: 判断 294">
          <a:extLst>
            <a:ext uri="{FF2B5EF4-FFF2-40B4-BE49-F238E27FC236}">
              <a16:creationId xmlns:a16="http://schemas.microsoft.com/office/drawing/2014/main" id="{122A9BCF-5D39-4291-99EE-B0BDADD65D37}"/>
            </a:ext>
          </a:extLst>
        </xdr:cNvPr>
        <xdr:cNvSpPr/>
      </xdr:nvSpPr>
      <xdr:spPr>
        <a:xfrm>
          <a:off x="45847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64135</xdr:rowOff>
    </xdr:from>
    <xdr:to>
      <xdr:col>20</xdr:col>
      <xdr:colOff>38100</xdr:colOff>
      <xdr:row>83</xdr:row>
      <xdr:rowOff>166370</xdr:rowOff>
    </xdr:to>
    <xdr:sp macro="" textlink="">
      <xdr:nvSpPr>
        <xdr:cNvPr id="296" name="フローチャート: 判断 295">
          <a:extLst>
            <a:ext uri="{FF2B5EF4-FFF2-40B4-BE49-F238E27FC236}">
              <a16:creationId xmlns:a16="http://schemas.microsoft.com/office/drawing/2014/main" id="{2C22A0DA-EA6E-45AD-9618-2BC61C880A68}"/>
            </a:ext>
          </a:extLst>
        </xdr:cNvPr>
        <xdr:cNvSpPr/>
      </xdr:nvSpPr>
      <xdr:spPr>
        <a:xfrm>
          <a:off x="3746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26670</xdr:rowOff>
    </xdr:from>
    <xdr:to>
      <xdr:col>15</xdr:col>
      <xdr:colOff>101600</xdr:colOff>
      <xdr:row>83</xdr:row>
      <xdr:rowOff>128270</xdr:rowOff>
    </xdr:to>
    <xdr:sp macro="" textlink="">
      <xdr:nvSpPr>
        <xdr:cNvPr id="297" name="フローチャート: 判断 296">
          <a:extLst>
            <a:ext uri="{FF2B5EF4-FFF2-40B4-BE49-F238E27FC236}">
              <a16:creationId xmlns:a16="http://schemas.microsoft.com/office/drawing/2014/main" id="{9C098AE3-CBAD-4898-852B-4A25D35C2E19}"/>
            </a:ext>
          </a:extLst>
        </xdr:cNvPr>
        <xdr:cNvSpPr/>
      </xdr:nvSpPr>
      <xdr:spPr>
        <a:xfrm>
          <a:off x="2857500" y="1425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6945FA33-3F2E-451F-AC1C-A54B0D780EBF}"/>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140970</xdr:rowOff>
    </xdr:from>
    <xdr:to>
      <xdr:col>6</xdr:col>
      <xdr:colOff>38100</xdr:colOff>
      <xdr:row>83</xdr:row>
      <xdr:rowOff>71120</xdr:rowOff>
    </xdr:to>
    <xdr:sp macro="" textlink="">
      <xdr:nvSpPr>
        <xdr:cNvPr id="299" name="フローチャート: 判断 298">
          <a:extLst>
            <a:ext uri="{FF2B5EF4-FFF2-40B4-BE49-F238E27FC236}">
              <a16:creationId xmlns:a16="http://schemas.microsoft.com/office/drawing/2014/main" id="{1AE85C67-D9D8-40E6-A8F1-31B28D461672}"/>
            </a:ext>
          </a:extLst>
        </xdr:cNvPr>
        <xdr:cNvSpPr/>
      </xdr:nvSpPr>
      <xdr:spPr>
        <a:xfrm>
          <a:off x="1079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70F3D634-8D50-4867-BD21-46FE047096BD}"/>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4606BE0F-9D6D-431E-865B-EF602095223B}"/>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8269565-B089-41C5-A6EB-B4ED43129B96}"/>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4A33C3F7-CA94-4502-A1BC-AB68AEDAB693}"/>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4518822A-BA17-4E0D-B707-0B5F6F119BB7}"/>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78740</xdr:rowOff>
    </xdr:from>
    <xdr:to>
      <xdr:col>24</xdr:col>
      <xdr:colOff>114300</xdr:colOff>
      <xdr:row>84</xdr:row>
      <xdr:rowOff>8890</xdr:rowOff>
    </xdr:to>
    <xdr:sp macro="" textlink="">
      <xdr:nvSpPr>
        <xdr:cNvPr id="305" name="楕円 304">
          <a:extLst>
            <a:ext uri="{FF2B5EF4-FFF2-40B4-BE49-F238E27FC236}">
              <a16:creationId xmlns:a16="http://schemas.microsoft.com/office/drawing/2014/main" id="{664A5168-80CB-46CC-AE62-D9020957732F}"/>
            </a:ext>
          </a:extLst>
        </xdr:cNvPr>
        <xdr:cNvSpPr/>
      </xdr:nvSpPr>
      <xdr:spPr>
        <a:xfrm>
          <a:off x="45847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57150</xdr:rowOff>
    </xdr:from>
    <xdr:ext cx="405130" cy="259080"/>
    <xdr:sp macro="" textlink="">
      <xdr:nvSpPr>
        <xdr:cNvPr id="306" name="【公営住宅】&#10;有形固定資産減価償却率該当値テキスト">
          <a:extLst>
            <a:ext uri="{FF2B5EF4-FFF2-40B4-BE49-F238E27FC236}">
              <a16:creationId xmlns:a16="http://schemas.microsoft.com/office/drawing/2014/main" id="{AF1F6E9F-5F17-4713-8A25-034B33EAD290}"/>
            </a:ext>
          </a:extLst>
        </xdr:cNvPr>
        <xdr:cNvSpPr txBox="1"/>
      </xdr:nvSpPr>
      <xdr:spPr>
        <a:xfrm>
          <a:off x="4673600" y="14287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46355</xdr:rowOff>
    </xdr:from>
    <xdr:to>
      <xdr:col>20</xdr:col>
      <xdr:colOff>38100</xdr:colOff>
      <xdr:row>83</xdr:row>
      <xdr:rowOff>147955</xdr:rowOff>
    </xdr:to>
    <xdr:sp macro="" textlink="">
      <xdr:nvSpPr>
        <xdr:cNvPr id="307" name="楕円 306">
          <a:extLst>
            <a:ext uri="{FF2B5EF4-FFF2-40B4-BE49-F238E27FC236}">
              <a16:creationId xmlns:a16="http://schemas.microsoft.com/office/drawing/2014/main" id="{89494FA7-5884-43DC-BBF8-6A241F7E1F66}"/>
            </a:ext>
          </a:extLst>
        </xdr:cNvPr>
        <xdr:cNvSpPr/>
      </xdr:nvSpPr>
      <xdr:spPr>
        <a:xfrm>
          <a:off x="3746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97790</xdr:rowOff>
    </xdr:from>
    <xdr:to>
      <xdr:col>24</xdr:col>
      <xdr:colOff>63500</xdr:colOff>
      <xdr:row>83</xdr:row>
      <xdr:rowOff>129540</xdr:rowOff>
    </xdr:to>
    <xdr:cxnSp macro="">
      <xdr:nvCxnSpPr>
        <xdr:cNvPr id="308" name="直線コネクタ 307">
          <a:extLst>
            <a:ext uri="{FF2B5EF4-FFF2-40B4-BE49-F238E27FC236}">
              <a16:creationId xmlns:a16="http://schemas.microsoft.com/office/drawing/2014/main" id="{0C7ED961-97C4-460E-B975-342D2CDC47C8}"/>
            </a:ext>
          </a:extLst>
        </xdr:cNvPr>
        <xdr:cNvCxnSpPr/>
      </xdr:nvCxnSpPr>
      <xdr:spPr>
        <a:xfrm>
          <a:off x="3797300" y="143281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13335</xdr:rowOff>
    </xdr:from>
    <xdr:to>
      <xdr:col>15</xdr:col>
      <xdr:colOff>101600</xdr:colOff>
      <xdr:row>83</xdr:row>
      <xdr:rowOff>114935</xdr:rowOff>
    </xdr:to>
    <xdr:sp macro="" textlink="">
      <xdr:nvSpPr>
        <xdr:cNvPr id="309" name="楕円 308">
          <a:extLst>
            <a:ext uri="{FF2B5EF4-FFF2-40B4-BE49-F238E27FC236}">
              <a16:creationId xmlns:a16="http://schemas.microsoft.com/office/drawing/2014/main" id="{0E5B4551-4A93-48CA-830A-DBB5D5AAA492}"/>
            </a:ext>
          </a:extLst>
        </xdr:cNvPr>
        <xdr:cNvSpPr/>
      </xdr:nvSpPr>
      <xdr:spPr>
        <a:xfrm>
          <a:off x="285750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64135</xdr:rowOff>
    </xdr:from>
    <xdr:to>
      <xdr:col>19</xdr:col>
      <xdr:colOff>177800</xdr:colOff>
      <xdr:row>83</xdr:row>
      <xdr:rowOff>97790</xdr:rowOff>
    </xdr:to>
    <xdr:cxnSp macro="">
      <xdr:nvCxnSpPr>
        <xdr:cNvPr id="310" name="直線コネクタ 309">
          <a:extLst>
            <a:ext uri="{FF2B5EF4-FFF2-40B4-BE49-F238E27FC236}">
              <a16:creationId xmlns:a16="http://schemas.microsoft.com/office/drawing/2014/main" id="{2D50E1DA-9894-4749-84AA-A5D86375B179}"/>
            </a:ext>
          </a:extLst>
        </xdr:cNvPr>
        <xdr:cNvCxnSpPr/>
      </xdr:nvCxnSpPr>
      <xdr:spPr>
        <a:xfrm>
          <a:off x="2908300" y="142944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129540</xdr:rowOff>
    </xdr:from>
    <xdr:to>
      <xdr:col>10</xdr:col>
      <xdr:colOff>165100</xdr:colOff>
      <xdr:row>83</xdr:row>
      <xdr:rowOff>59690</xdr:rowOff>
    </xdr:to>
    <xdr:sp macro="" textlink="">
      <xdr:nvSpPr>
        <xdr:cNvPr id="311" name="楕円 310">
          <a:extLst>
            <a:ext uri="{FF2B5EF4-FFF2-40B4-BE49-F238E27FC236}">
              <a16:creationId xmlns:a16="http://schemas.microsoft.com/office/drawing/2014/main" id="{23C7944A-31A5-4EC6-937A-734D2E2264B0}"/>
            </a:ext>
          </a:extLst>
        </xdr:cNvPr>
        <xdr:cNvSpPr/>
      </xdr:nvSpPr>
      <xdr:spPr>
        <a:xfrm>
          <a:off x="1968500" y="141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8890</xdr:rowOff>
    </xdr:from>
    <xdr:to>
      <xdr:col>15</xdr:col>
      <xdr:colOff>50800</xdr:colOff>
      <xdr:row>83</xdr:row>
      <xdr:rowOff>64135</xdr:rowOff>
    </xdr:to>
    <xdr:cxnSp macro="">
      <xdr:nvCxnSpPr>
        <xdr:cNvPr id="312" name="直線コネクタ 311">
          <a:extLst>
            <a:ext uri="{FF2B5EF4-FFF2-40B4-BE49-F238E27FC236}">
              <a16:creationId xmlns:a16="http://schemas.microsoft.com/office/drawing/2014/main" id="{9807EF05-B87F-4151-9922-49178393F652}"/>
            </a:ext>
          </a:extLst>
        </xdr:cNvPr>
        <xdr:cNvCxnSpPr/>
      </xdr:nvCxnSpPr>
      <xdr:spPr>
        <a:xfrm>
          <a:off x="2019300" y="1423924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126365</xdr:rowOff>
    </xdr:from>
    <xdr:to>
      <xdr:col>6</xdr:col>
      <xdr:colOff>38100</xdr:colOff>
      <xdr:row>83</xdr:row>
      <xdr:rowOff>56515</xdr:rowOff>
    </xdr:to>
    <xdr:sp macro="" textlink="">
      <xdr:nvSpPr>
        <xdr:cNvPr id="313" name="楕円 312">
          <a:extLst>
            <a:ext uri="{FF2B5EF4-FFF2-40B4-BE49-F238E27FC236}">
              <a16:creationId xmlns:a16="http://schemas.microsoft.com/office/drawing/2014/main" id="{43B0280F-3C0E-4247-B282-447D59A65656}"/>
            </a:ext>
          </a:extLst>
        </xdr:cNvPr>
        <xdr:cNvSpPr/>
      </xdr:nvSpPr>
      <xdr:spPr>
        <a:xfrm>
          <a:off x="10795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6350</xdr:rowOff>
    </xdr:from>
    <xdr:to>
      <xdr:col>10</xdr:col>
      <xdr:colOff>114300</xdr:colOff>
      <xdr:row>83</xdr:row>
      <xdr:rowOff>8890</xdr:rowOff>
    </xdr:to>
    <xdr:cxnSp macro="">
      <xdr:nvCxnSpPr>
        <xdr:cNvPr id="314" name="直線コネクタ 313">
          <a:extLst>
            <a:ext uri="{FF2B5EF4-FFF2-40B4-BE49-F238E27FC236}">
              <a16:creationId xmlns:a16="http://schemas.microsoft.com/office/drawing/2014/main" id="{702E314A-66C0-441E-A075-C81EB602E3C9}"/>
            </a:ext>
          </a:extLst>
        </xdr:cNvPr>
        <xdr:cNvCxnSpPr/>
      </xdr:nvCxnSpPr>
      <xdr:spPr>
        <a:xfrm>
          <a:off x="1130300" y="14236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156845</xdr:rowOff>
    </xdr:from>
    <xdr:ext cx="405130" cy="254000"/>
    <xdr:sp macro="" textlink="">
      <xdr:nvSpPr>
        <xdr:cNvPr id="315" name="n_1aveValue【公営住宅】&#10;有形固定資産減価償却率">
          <a:extLst>
            <a:ext uri="{FF2B5EF4-FFF2-40B4-BE49-F238E27FC236}">
              <a16:creationId xmlns:a16="http://schemas.microsoft.com/office/drawing/2014/main" id="{30B69578-019E-48DD-9B7C-9BC3ABA5BF49}"/>
            </a:ext>
          </a:extLst>
        </xdr:cNvPr>
        <xdr:cNvSpPr txBox="1"/>
      </xdr:nvSpPr>
      <xdr:spPr>
        <a:xfrm>
          <a:off x="3582035" y="143871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119380</xdr:rowOff>
    </xdr:from>
    <xdr:ext cx="400050" cy="259080"/>
    <xdr:sp macro="" textlink="">
      <xdr:nvSpPr>
        <xdr:cNvPr id="316" name="n_2aveValue【公営住宅】&#10;有形固定資産減価償却率">
          <a:extLst>
            <a:ext uri="{FF2B5EF4-FFF2-40B4-BE49-F238E27FC236}">
              <a16:creationId xmlns:a16="http://schemas.microsoft.com/office/drawing/2014/main" id="{2F0C92C7-24C1-4FB7-A986-BFF9910EFD38}"/>
            </a:ext>
          </a:extLst>
        </xdr:cNvPr>
        <xdr:cNvSpPr txBox="1"/>
      </xdr:nvSpPr>
      <xdr:spPr>
        <a:xfrm>
          <a:off x="2705735" y="143497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91440</xdr:rowOff>
    </xdr:from>
    <xdr:ext cx="400050" cy="259080"/>
    <xdr:sp macro="" textlink="">
      <xdr:nvSpPr>
        <xdr:cNvPr id="317" name="n_3aveValue【公営住宅】&#10;有形固定資産減価償却率">
          <a:extLst>
            <a:ext uri="{FF2B5EF4-FFF2-40B4-BE49-F238E27FC236}">
              <a16:creationId xmlns:a16="http://schemas.microsoft.com/office/drawing/2014/main" id="{74D06845-9EF5-4AEB-AFFC-4C31BA3C6098}"/>
            </a:ext>
          </a:extLst>
        </xdr:cNvPr>
        <xdr:cNvSpPr txBox="1"/>
      </xdr:nvSpPr>
      <xdr:spPr>
        <a:xfrm>
          <a:off x="1816735" y="143217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62230</xdr:rowOff>
    </xdr:from>
    <xdr:ext cx="400050" cy="259080"/>
    <xdr:sp macro="" textlink="">
      <xdr:nvSpPr>
        <xdr:cNvPr id="318" name="n_4aveValue【公営住宅】&#10;有形固定資産減価償却率">
          <a:extLst>
            <a:ext uri="{FF2B5EF4-FFF2-40B4-BE49-F238E27FC236}">
              <a16:creationId xmlns:a16="http://schemas.microsoft.com/office/drawing/2014/main" id="{5D62367F-228B-464B-A20E-C13EAE105D7F}"/>
            </a:ext>
          </a:extLst>
        </xdr:cNvPr>
        <xdr:cNvSpPr txBox="1"/>
      </xdr:nvSpPr>
      <xdr:spPr>
        <a:xfrm>
          <a:off x="927735" y="142925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164465</xdr:rowOff>
    </xdr:from>
    <xdr:ext cx="405130" cy="259080"/>
    <xdr:sp macro="" textlink="">
      <xdr:nvSpPr>
        <xdr:cNvPr id="319" name="n_1mainValue【公営住宅】&#10;有形固定資産減価償却率">
          <a:extLst>
            <a:ext uri="{FF2B5EF4-FFF2-40B4-BE49-F238E27FC236}">
              <a16:creationId xmlns:a16="http://schemas.microsoft.com/office/drawing/2014/main" id="{E172D66E-9C7F-41AA-8B69-4037965C3535}"/>
            </a:ext>
          </a:extLst>
        </xdr:cNvPr>
        <xdr:cNvSpPr txBox="1"/>
      </xdr:nvSpPr>
      <xdr:spPr>
        <a:xfrm>
          <a:off x="3582035" y="14051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132080</xdr:rowOff>
    </xdr:from>
    <xdr:ext cx="400050" cy="254000"/>
    <xdr:sp macro="" textlink="">
      <xdr:nvSpPr>
        <xdr:cNvPr id="320" name="n_2mainValue【公営住宅】&#10;有形固定資産減価償却率">
          <a:extLst>
            <a:ext uri="{FF2B5EF4-FFF2-40B4-BE49-F238E27FC236}">
              <a16:creationId xmlns:a16="http://schemas.microsoft.com/office/drawing/2014/main" id="{B23591E7-04E6-46A1-9A83-94EFBDEC2286}"/>
            </a:ext>
          </a:extLst>
        </xdr:cNvPr>
        <xdr:cNvSpPr txBox="1"/>
      </xdr:nvSpPr>
      <xdr:spPr>
        <a:xfrm>
          <a:off x="2705735" y="140195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76200</xdr:rowOff>
    </xdr:from>
    <xdr:ext cx="400050" cy="254000"/>
    <xdr:sp macro="" textlink="">
      <xdr:nvSpPr>
        <xdr:cNvPr id="321" name="n_3mainValue【公営住宅】&#10;有形固定資産減価償却率">
          <a:extLst>
            <a:ext uri="{FF2B5EF4-FFF2-40B4-BE49-F238E27FC236}">
              <a16:creationId xmlns:a16="http://schemas.microsoft.com/office/drawing/2014/main" id="{8606D598-8D70-40ED-BA94-178D02305702}"/>
            </a:ext>
          </a:extLst>
        </xdr:cNvPr>
        <xdr:cNvSpPr txBox="1"/>
      </xdr:nvSpPr>
      <xdr:spPr>
        <a:xfrm>
          <a:off x="1816735" y="139636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73025</xdr:rowOff>
    </xdr:from>
    <xdr:ext cx="400050" cy="259080"/>
    <xdr:sp macro="" textlink="">
      <xdr:nvSpPr>
        <xdr:cNvPr id="322" name="n_4mainValue【公営住宅】&#10;有形固定資産減価償却率">
          <a:extLst>
            <a:ext uri="{FF2B5EF4-FFF2-40B4-BE49-F238E27FC236}">
              <a16:creationId xmlns:a16="http://schemas.microsoft.com/office/drawing/2014/main" id="{C29AD81E-D396-4704-AB4F-FCE3AFD2923C}"/>
            </a:ext>
          </a:extLst>
        </xdr:cNvPr>
        <xdr:cNvSpPr txBox="1"/>
      </xdr:nvSpPr>
      <xdr:spPr>
        <a:xfrm>
          <a:off x="927735" y="139604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E2F53C63-9356-4B69-84E8-1B1AD8BD43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1484AB0-EAC9-46FF-93A7-20964877D3B6}"/>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15C8A22-94B8-4F22-A2D6-BD397DC6F7A5}"/>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4F743C2-DBF6-4734-BF41-2924A90460B9}"/>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C29E955-5244-40F3-A3BC-3A88FEC29C92}"/>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897DF59C-29E2-4754-8FD7-2E3FB836D9B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0404A95-D5E7-4FB4-89FE-6F93F6154B75}"/>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4DF1CBB-3730-4046-9AA1-16A503355385}"/>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805" cy="220345"/>
    <xdr:sp macro="" textlink="">
      <xdr:nvSpPr>
        <xdr:cNvPr id="331" name="テキスト ボックス 330">
          <a:extLst>
            <a:ext uri="{FF2B5EF4-FFF2-40B4-BE49-F238E27FC236}">
              <a16:creationId xmlns:a16="http://schemas.microsoft.com/office/drawing/2014/main" id="{7BA561AE-08FF-4673-8561-AC224B19FB61}"/>
            </a:ext>
          </a:extLst>
        </xdr:cNvPr>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2FF92C1-47C2-4B19-A2BC-611A782AAC03}"/>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6DF3A4C-6863-4FC2-AD42-89ABD3F974A8}"/>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2280" cy="259080"/>
    <xdr:sp macro="" textlink="">
      <xdr:nvSpPr>
        <xdr:cNvPr id="334" name="テキスト ボックス 333">
          <a:extLst>
            <a:ext uri="{FF2B5EF4-FFF2-40B4-BE49-F238E27FC236}">
              <a16:creationId xmlns:a16="http://schemas.microsoft.com/office/drawing/2014/main" id="{CCBCBA33-9B05-4639-846B-756A3D4F100E}"/>
            </a:ext>
          </a:extLst>
        </xdr:cNvPr>
        <xdr:cNvSpPr txBox="1"/>
      </xdr:nvSpPr>
      <xdr:spPr>
        <a:xfrm>
          <a:off x="6136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1937818-FC36-4F99-86C5-A596628010A6}"/>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2280" cy="259080"/>
    <xdr:sp macro="" textlink="">
      <xdr:nvSpPr>
        <xdr:cNvPr id="336" name="テキスト ボックス 335">
          <a:extLst>
            <a:ext uri="{FF2B5EF4-FFF2-40B4-BE49-F238E27FC236}">
              <a16:creationId xmlns:a16="http://schemas.microsoft.com/office/drawing/2014/main" id="{70A048D8-D6F1-4B72-B652-44AEBD485081}"/>
            </a:ext>
          </a:extLst>
        </xdr:cNvPr>
        <xdr:cNvSpPr txBox="1"/>
      </xdr:nvSpPr>
      <xdr:spPr>
        <a:xfrm>
          <a:off x="6136640" y="1418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4BAB513-B0BB-45B2-B4DA-76FD9D8100B6}"/>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2280" cy="259080"/>
    <xdr:sp macro="" textlink="">
      <xdr:nvSpPr>
        <xdr:cNvPr id="338" name="テキスト ボックス 337">
          <a:extLst>
            <a:ext uri="{FF2B5EF4-FFF2-40B4-BE49-F238E27FC236}">
              <a16:creationId xmlns:a16="http://schemas.microsoft.com/office/drawing/2014/main" id="{2353E97C-BAD2-4C7D-8271-93083D1E47C2}"/>
            </a:ext>
          </a:extLst>
        </xdr:cNvPr>
        <xdr:cNvSpPr txBox="1"/>
      </xdr:nvSpPr>
      <xdr:spPr>
        <a:xfrm>
          <a:off x="6136640" y="1372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CB3B4063-C7F3-4122-AE8C-5451F1B85106}"/>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2280" cy="259080"/>
    <xdr:sp macro="" textlink="">
      <xdr:nvSpPr>
        <xdr:cNvPr id="340" name="テキスト ボックス 339">
          <a:extLst>
            <a:ext uri="{FF2B5EF4-FFF2-40B4-BE49-F238E27FC236}">
              <a16:creationId xmlns:a16="http://schemas.microsoft.com/office/drawing/2014/main" id="{33EE6169-85EF-481F-8197-0A947E74739D}"/>
            </a:ext>
          </a:extLst>
        </xdr:cNvPr>
        <xdr:cNvSpPr txBox="1"/>
      </xdr:nvSpPr>
      <xdr:spPr>
        <a:xfrm>
          <a:off x="6136640" y="1326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7C90FF3-B739-4F36-8011-51DEDB51B028}"/>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280" cy="259080"/>
    <xdr:sp macro="" textlink="">
      <xdr:nvSpPr>
        <xdr:cNvPr id="342" name="テキスト ボックス 341">
          <a:extLst>
            <a:ext uri="{FF2B5EF4-FFF2-40B4-BE49-F238E27FC236}">
              <a16:creationId xmlns:a16="http://schemas.microsoft.com/office/drawing/2014/main" id="{69BEEC6E-B1DC-4E3C-88A7-CEDDD501ABFD}"/>
            </a:ext>
          </a:extLst>
        </xdr:cNvPr>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FD0E044-8379-4C04-ABA7-C026335A2CBF}"/>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81280</xdr:rowOff>
    </xdr:from>
    <xdr:to>
      <xdr:col>54</xdr:col>
      <xdr:colOff>189865</xdr:colOff>
      <xdr:row>86</xdr:row>
      <xdr:rowOff>37465</xdr:rowOff>
    </xdr:to>
    <xdr:cxnSp macro="">
      <xdr:nvCxnSpPr>
        <xdr:cNvPr id="344" name="直線コネクタ 343">
          <a:extLst>
            <a:ext uri="{FF2B5EF4-FFF2-40B4-BE49-F238E27FC236}">
              <a16:creationId xmlns:a16="http://schemas.microsoft.com/office/drawing/2014/main" id="{9C84E07E-9174-48B9-AAC7-915EB74C7027}"/>
            </a:ext>
          </a:extLst>
        </xdr:cNvPr>
        <xdr:cNvCxnSpPr/>
      </xdr:nvCxnSpPr>
      <xdr:spPr>
        <a:xfrm flipV="1">
          <a:off x="10476865" y="13282930"/>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41275</xdr:rowOff>
    </xdr:from>
    <xdr:ext cx="469900" cy="254000"/>
    <xdr:sp macro="" textlink="">
      <xdr:nvSpPr>
        <xdr:cNvPr id="345" name="【公営住宅】&#10;一人当たり面積最小値テキスト">
          <a:extLst>
            <a:ext uri="{FF2B5EF4-FFF2-40B4-BE49-F238E27FC236}">
              <a16:creationId xmlns:a16="http://schemas.microsoft.com/office/drawing/2014/main" id="{8AE54717-0595-4FC5-98DA-D0C7AA45A69A}"/>
            </a:ext>
          </a:extLst>
        </xdr:cNvPr>
        <xdr:cNvSpPr txBox="1"/>
      </xdr:nvSpPr>
      <xdr:spPr>
        <a:xfrm>
          <a:off x="10515600" y="147859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37465</xdr:rowOff>
    </xdr:from>
    <xdr:to>
      <xdr:col>55</xdr:col>
      <xdr:colOff>88900</xdr:colOff>
      <xdr:row>86</xdr:row>
      <xdr:rowOff>37465</xdr:rowOff>
    </xdr:to>
    <xdr:cxnSp macro="">
      <xdr:nvCxnSpPr>
        <xdr:cNvPr id="346" name="直線コネクタ 345">
          <a:extLst>
            <a:ext uri="{FF2B5EF4-FFF2-40B4-BE49-F238E27FC236}">
              <a16:creationId xmlns:a16="http://schemas.microsoft.com/office/drawing/2014/main" id="{2FEDFD74-483C-4939-8F11-8677ECFD6DCF}"/>
            </a:ext>
          </a:extLst>
        </xdr:cNvPr>
        <xdr:cNvCxnSpPr/>
      </xdr:nvCxnSpPr>
      <xdr:spPr>
        <a:xfrm>
          <a:off x="10388600" y="1478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27940</xdr:rowOff>
    </xdr:from>
    <xdr:ext cx="469900" cy="259080"/>
    <xdr:sp macro="" textlink="">
      <xdr:nvSpPr>
        <xdr:cNvPr id="347" name="【公営住宅】&#10;一人当たり面積最大値テキスト">
          <a:extLst>
            <a:ext uri="{FF2B5EF4-FFF2-40B4-BE49-F238E27FC236}">
              <a16:creationId xmlns:a16="http://schemas.microsoft.com/office/drawing/2014/main" id="{5808F61F-F092-4913-A374-F1B935A808CE}"/>
            </a:ext>
          </a:extLst>
        </xdr:cNvPr>
        <xdr:cNvSpPr txBox="1"/>
      </xdr:nvSpPr>
      <xdr:spPr>
        <a:xfrm>
          <a:off x="10515600" y="1305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3.281</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81280</xdr:rowOff>
    </xdr:from>
    <xdr:to>
      <xdr:col>55</xdr:col>
      <xdr:colOff>88900</xdr:colOff>
      <xdr:row>77</xdr:row>
      <xdr:rowOff>81280</xdr:rowOff>
    </xdr:to>
    <xdr:cxnSp macro="">
      <xdr:nvCxnSpPr>
        <xdr:cNvPr id="348" name="直線コネクタ 347">
          <a:extLst>
            <a:ext uri="{FF2B5EF4-FFF2-40B4-BE49-F238E27FC236}">
              <a16:creationId xmlns:a16="http://schemas.microsoft.com/office/drawing/2014/main" id="{9E1ECB00-4581-47CD-A083-4F1FF48DEC1B}"/>
            </a:ext>
          </a:extLst>
        </xdr:cNvPr>
        <xdr:cNvCxnSpPr/>
      </xdr:nvCxnSpPr>
      <xdr:spPr>
        <a:xfrm>
          <a:off x="10388600" y="1328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71755</xdr:rowOff>
    </xdr:from>
    <xdr:ext cx="469900" cy="259080"/>
    <xdr:sp macro="" textlink="">
      <xdr:nvSpPr>
        <xdr:cNvPr id="349" name="【公営住宅】&#10;一人当たり面積平均値テキスト">
          <a:extLst>
            <a:ext uri="{FF2B5EF4-FFF2-40B4-BE49-F238E27FC236}">
              <a16:creationId xmlns:a16="http://schemas.microsoft.com/office/drawing/2014/main" id="{BD14348C-24DC-4475-866E-A5C12F3973A7}"/>
            </a:ext>
          </a:extLst>
        </xdr:cNvPr>
        <xdr:cNvSpPr txBox="1"/>
      </xdr:nvSpPr>
      <xdr:spPr>
        <a:xfrm>
          <a:off x="10515600" y="14473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93345</xdr:rowOff>
    </xdr:from>
    <xdr:to>
      <xdr:col>55</xdr:col>
      <xdr:colOff>50800</xdr:colOff>
      <xdr:row>85</xdr:row>
      <xdr:rowOff>23495</xdr:rowOff>
    </xdr:to>
    <xdr:sp macro="" textlink="">
      <xdr:nvSpPr>
        <xdr:cNvPr id="350" name="フローチャート: 判断 349">
          <a:extLst>
            <a:ext uri="{FF2B5EF4-FFF2-40B4-BE49-F238E27FC236}">
              <a16:creationId xmlns:a16="http://schemas.microsoft.com/office/drawing/2014/main" id="{7B296542-75B9-4D3E-AF8E-BC79E26A6AB8}"/>
            </a:ext>
          </a:extLst>
        </xdr:cNvPr>
        <xdr:cNvSpPr/>
      </xdr:nvSpPr>
      <xdr:spPr>
        <a:xfrm>
          <a:off x="10426700" y="144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94615</xdr:rowOff>
    </xdr:from>
    <xdr:to>
      <xdr:col>50</xdr:col>
      <xdr:colOff>165100</xdr:colOff>
      <xdr:row>85</xdr:row>
      <xdr:rowOff>24765</xdr:rowOff>
    </xdr:to>
    <xdr:sp macro="" textlink="">
      <xdr:nvSpPr>
        <xdr:cNvPr id="351" name="フローチャート: 判断 350">
          <a:extLst>
            <a:ext uri="{FF2B5EF4-FFF2-40B4-BE49-F238E27FC236}">
              <a16:creationId xmlns:a16="http://schemas.microsoft.com/office/drawing/2014/main" id="{AA10C185-C7ED-4002-93F6-06F43B2249EE}"/>
            </a:ext>
          </a:extLst>
        </xdr:cNvPr>
        <xdr:cNvSpPr/>
      </xdr:nvSpPr>
      <xdr:spPr>
        <a:xfrm>
          <a:off x="9588500" y="1449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102870</xdr:rowOff>
    </xdr:from>
    <xdr:to>
      <xdr:col>46</xdr:col>
      <xdr:colOff>38100</xdr:colOff>
      <xdr:row>85</xdr:row>
      <xdr:rowOff>33020</xdr:rowOff>
    </xdr:to>
    <xdr:sp macro="" textlink="">
      <xdr:nvSpPr>
        <xdr:cNvPr id="352" name="フローチャート: 判断 351">
          <a:extLst>
            <a:ext uri="{FF2B5EF4-FFF2-40B4-BE49-F238E27FC236}">
              <a16:creationId xmlns:a16="http://schemas.microsoft.com/office/drawing/2014/main" id="{D5D4B605-4303-41F9-B125-56901266D7A8}"/>
            </a:ext>
          </a:extLst>
        </xdr:cNvPr>
        <xdr:cNvSpPr/>
      </xdr:nvSpPr>
      <xdr:spPr>
        <a:xfrm>
          <a:off x="86995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99695</xdr:rowOff>
    </xdr:from>
    <xdr:to>
      <xdr:col>41</xdr:col>
      <xdr:colOff>101600</xdr:colOff>
      <xdr:row>85</xdr:row>
      <xdr:rowOff>29845</xdr:rowOff>
    </xdr:to>
    <xdr:sp macro="" textlink="">
      <xdr:nvSpPr>
        <xdr:cNvPr id="353" name="フローチャート: 判断 352">
          <a:extLst>
            <a:ext uri="{FF2B5EF4-FFF2-40B4-BE49-F238E27FC236}">
              <a16:creationId xmlns:a16="http://schemas.microsoft.com/office/drawing/2014/main" id="{54D3DBD5-3A7D-4F06-881B-4149359496D2}"/>
            </a:ext>
          </a:extLst>
        </xdr:cNvPr>
        <xdr:cNvSpPr/>
      </xdr:nvSpPr>
      <xdr:spPr>
        <a:xfrm>
          <a:off x="7810500" y="1450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100965</xdr:rowOff>
    </xdr:from>
    <xdr:to>
      <xdr:col>36</xdr:col>
      <xdr:colOff>165100</xdr:colOff>
      <xdr:row>85</xdr:row>
      <xdr:rowOff>31115</xdr:rowOff>
    </xdr:to>
    <xdr:sp macro="" textlink="">
      <xdr:nvSpPr>
        <xdr:cNvPr id="354" name="フローチャート: 判断 353">
          <a:extLst>
            <a:ext uri="{FF2B5EF4-FFF2-40B4-BE49-F238E27FC236}">
              <a16:creationId xmlns:a16="http://schemas.microsoft.com/office/drawing/2014/main" id="{07B1A177-3DE3-4BBC-A966-A30B06A4F89C}"/>
            </a:ext>
          </a:extLst>
        </xdr:cNvPr>
        <xdr:cNvSpPr/>
      </xdr:nvSpPr>
      <xdr:spPr>
        <a:xfrm>
          <a:off x="69215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5B750F5D-3DC8-4173-9FC2-7F33178A5687}"/>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350B6605-1CDB-4201-B4BC-2C68AFE7EA4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918328F4-1248-410D-8744-8D7CFEAA561C}"/>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6A7B7173-137F-497A-9995-318480652FCD}"/>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1BE1C6C8-15B6-4D65-ACB9-CFD7A30A1B02}"/>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59690</xdr:rowOff>
    </xdr:from>
    <xdr:to>
      <xdr:col>55</xdr:col>
      <xdr:colOff>50800</xdr:colOff>
      <xdr:row>83</xdr:row>
      <xdr:rowOff>161290</xdr:rowOff>
    </xdr:to>
    <xdr:sp macro="" textlink="">
      <xdr:nvSpPr>
        <xdr:cNvPr id="360" name="楕円 359">
          <a:extLst>
            <a:ext uri="{FF2B5EF4-FFF2-40B4-BE49-F238E27FC236}">
              <a16:creationId xmlns:a16="http://schemas.microsoft.com/office/drawing/2014/main" id="{069D95EC-CC84-4B0B-95C0-FF761196ABE3}"/>
            </a:ext>
          </a:extLst>
        </xdr:cNvPr>
        <xdr:cNvSpPr/>
      </xdr:nvSpPr>
      <xdr:spPr>
        <a:xfrm>
          <a:off x="104267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82550</xdr:rowOff>
    </xdr:from>
    <xdr:ext cx="469900" cy="259080"/>
    <xdr:sp macro="" textlink="">
      <xdr:nvSpPr>
        <xdr:cNvPr id="361" name="【公営住宅】&#10;一人当たり面積該当値テキスト">
          <a:extLst>
            <a:ext uri="{FF2B5EF4-FFF2-40B4-BE49-F238E27FC236}">
              <a16:creationId xmlns:a16="http://schemas.microsoft.com/office/drawing/2014/main" id="{050EDC55-330B-4AF0-A5B3-C14E7D413C23}"/>
            </a:ext>
          </a:extLst>
        </xdr:cNvPr>
        <xdr:cNvSpPr txBox="1"/>
      </xdr:nvSpPr>
      <xdr:spPr>
        <a:xfrm>
          <a:off x="10515600" y="1414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57150</xdr:rowOff>
    </xdr:from>
    <xdr:to>
      <xdr:col>50</xdr:col>
      <xdr:colOff>165100</xdr:colOff>
      <xdr:row>83</xdr:row>
      <xdr:rowOff>158750</xdr:rowOff>
    </xdr:to>
    <xdr:sp macro="" textlink="">
      <xdr:nvSpPr>
        <xdr:cNvPr id="362" name="楕円 361">
          <a:extLst>
            <a:ext uri="{FF2B5EF4-FFF2-40B4-BE49-F238E27FC236}">
              <a16:creationId xmlns:a16="http://schemas.microsoft.com/office/drawing/2014/main" id="{B754F97C-68CD-4DC2-89AD-EC18C8180C21}"/>
            </a:ext>
          </a:extLst>
        </xdr:cNvPr>
        <xdr:cNvSpPr/>
      </xdr:nvSpPr>
      <xdr:spPr>
        <a:xfrm>
          <a:off x="9588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107950</xdr:rowOff>
    </xdr:from>
    <xdr:to>
      <xdr:col>55</xdr:col>
      <xdr:colOff>0</xdr:colOff>
      <xdr:row>83</xdr:row>
      <xdr:rowOff>110490</xdr:rowOff>
    </xdr:to>
    <xdr:cxnSp macro="">
      <xdr:nvCxnSpPr>
        <xdr:cNvPr id="363" name="直線コネクタ 362">
          <a:extLst>
            <a:ext uri="{FF2B5EF4-FFF2-40B4-BE49-F238E27FC236}">
              <a16:creationId xmlns:a16="http://schemas.microsoft.com/office/drawing/2014/main" id="{C7808B8E-5D30-4BBB-B46C-87B67E432206}"/>
            </a:ext>
          </a:extLst>
        </xdr:cNvPr>
        <xdr:cNvCxnSpPr/>
      </xdr:nvCxnSpPr>
      <xdr:spPr>
        <a:xfrm>
          <a:off x="9639300" y="143383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53340</xdr:rowOff>
    </xdr:from>
    <xdr:to>
      <xdr:col>46</xdr:col>
      <xdr:colOff>38100</xdr:colOff>
      <xdr:row>83</xdr:row>
      <xdr:rowOff>154940</xdr:rowOff>
    </xdr:to>
    <xdr:sp macro="" textlink="">
      <xdr:nvSpPr>
        <xdr:cNvPr id="364" name="楕円 363">
          <a:extLst>
            <a:ext uri="{FF2B5EF4-FFF2-40B4-BE49-F238E27FC236}">
              <a16:creationId xmlns:a16="http://schemas.microsoft.com/office/drawing/2014/main" id="{05FE189F-6AFA-4854-B8A6-5B270D9DAF1D}"/>
            </a:ext>
          </a:extLst>
        </xdr:cNvPr>
        <xdr:cNvSpPr/>
      </xdr:nvSpPr>
      <xdr:spPr>
        <a:xfrm>
          <a:off x="86995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104140</xdr:rowOff>
    </xdr:from>
    <xdr:to>
      <xdr:col>50</xdr:col>
      <xdr:colOff>114300</xdr:colOff>
      <xdr:row>83</xdr:row>
      <xdr:rowOff>107950</xdr:rowOff>
    </xdr:to>
    <xdr:cxnSp macro="">
      <xdr:nvCxnSpPr>
        <xdr:cNvPr id="365" name="直線コネクタ 364">
          <a:extLst>
            <a:ext uri="{FF2B5EF4-FFF2-40B4-BE49-F238E27FC236}">
              <a16:creationId xmlns:a16="http://schemas.microsoft.com/office/drawing/2014/main" id="{9F12BAD7-1B83-4E30-AB78-C3205B5872F2}"/>
            </a:ext>
          </a:extLst>
        </xdr:cNvPr>
        <xdr:cNvCxnSpPr/>
      </xdr:nvCxnSpPr>
      <xdr:spPr>
        <a:xfrm>
          <a:off x="8750300" y="143344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53340</xdr:rowOff>
    </xdr:from>
    <xdr:to>
      <xdr:col>41</xdr:col>
      <xdr:colOff>101600</xdr:colOff>
      <xdr:row>83</xdr:row>
      <xdr:rowOff>154940</xdr:rowOff>
    </xdr:to>
    <xdr:sp macro="" textlink="">
      <xdr:nvSpPr>
        <xdr:cNvPr id="366" name="楕円 365">
          <a:extLst>
            <a:ext uri="{FF2B5EF4-FFF2-40B4-BE49-F238E27FC236}">
              <a16:creationId xmlns:a16="http://schemas.microsoft.com/office/drawing/2014/main" id="{EDAFFD30-9E17-433D-B53C-AFA59F0BB774}"/>
            </a:ext>
          </a:extLst>
        </xdr:cNvPr>
        <xdr:cNvSpPr/>
      </xdr:nvSpPr>
      <xdr:spPr>
        <a:xfrm>
          <a:off x="78105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104140</xdr:rowOff>
    </xdr:from>
    <xdr:to>
      <xdr:col>45</xdr:col>
      <xdr:colOff>177800</xdr:colOff>
      <xdr:row>83</xdr:row>
      <xdr:rowOff>104140</xdr:rowOff>
    </xdr:to>
    <xdr:cxnSp macro="">
      <xdr:nvCxnSpPr>
        <xdr:cNvPr id="367" name="直線コネクタ 366">
          <a:extLst>
            <a:ext uri="{FF2B5EF4-FFF2-40B4-BE49-F238E27FC236}">
              <a16:creationId xmlns:a16="http://schemas.microsoft.com/office/drawing/2014/main" id="{9610B4DB-9D80-4D76-BFD9-101D4412DE49}"/>
            </a:ext>
          </a:extLst>
        </xdr:cNvPr>
        <xdr:cNvCxnSpPr/>
      </xdr:nvCxnSpPr>
      <xdr:spPr>
        <a:xfrm>
          <a:off x="7861300" y="14334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36830</xdr:rowOff>
    </xdr:from>
    <xdr:to>
      <xdr:col>36</xdr:col>
      <xdr:colOff>165100</xdr:colOff>
      <xdr:row>83</xdr:row>
      <xdr:rowOff>138430</xdr:rowOff>
    </xdr:to>
    <xdr:sp macro="" textlink="">
      <xdr:nvSpPr>
        <xdr:cNvPr id="368" name="楕円 367">
          <a:extLst>
            <a:ext uri="{FF2B5EF4-FFF2-40B4-BE49-F238E27FC236}">
              <a16:creationId xmlns:a16="http://schemas.microsoft.com/office/drawing/2014/main" id="{19B7EB68-1F9B-4D11-90D0-B80212ED02C0}"/>
            </a:ext>
          </a:extLst>
        </xdr:cNvPr>
        <xdr:cNvSpPr/>
      </xdr:nvSpPr>
      <xdr:spPr>
        <a:xfrm>
          <a:off x="6921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87630</xdr:rowOff>
    </xdr:from>
    <xdr:to>
      <xdr:col>41</xdr:col>
      <xdr:colOff>50800</xdr:colOff>
      <xdr:row>83</xdr:row>
      <xdr:rowOff>104140</xdr:rowOff>
    </xdr:to>
    <xdr:cxnSp macro="">
      <xdr:nvCxnSpPr>
        <xdr:cNvPr id="369" name="直線コネクタ 368">
          <a:extLst>
            <a:ext uri="{FF2B5EF4-FFF2-40B4-BE49-F238E27FC236}">
              <a16:creationId xmlns:a16="http://schemas.microsoft.com/office/drawing/2014/main" id="{B2E164BD-0F02-4C1B-BDDA-BC917A9F78F4}"/>
            </a:ext>
          </a:extLst>
        </xdr:cNvPr>
        <xdr:cNvCxnSpPr/>
      </xdr:nvCxnSpPr>
      <xdr:spPr>
        <a:xfrm>
          <a:off x="6972300" y="143179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15875</xdr:rowOff>
    </xdr:from>
    <xdr:ext cx="469900" cy="259080"/>
    <xdr:sp macro="" textlink="">
      <xdr:nvSpPr>
        <xdr:cNvPr id="370" name="n_1aveValue【公営住宅】&#10;一人当たり面積">
          <a:extLst>
            <a:ext uri="{FF2B5EF4-FFF2-40B4-BE49-F238E27FC236}">
              <a16:creationId xmlns:a16="http://schemas.microsoft.com/office/drawing/2014/main" id="{DA17BB83-7CB7-4609-B37B-CE3CE61EE71E}"/>
            </a:ext>
          </a:extLst>
        </xdr:cNvPr>
        <xdr:cNvSpPr txBox="1"/>
      </xdr:nvSpPr>
      <xdr:spPr>
        <a:xfrm>
          <a:off x="9391650" y="14589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24130</xdr:rowOff>
    </xdr:from>
    <xdr:ext cx="464820" cy="259080"/>
    <xdr:sp macro="" textlink="">
      <xdr:nvSpPr>
        <xdr:cNvPr id="371" name="n_2aveValue【公営住宅】&#10;一人当たり面積">
          <a:extLst>
            <a:ext uri="{FF2B5EF4-FFF2-40B4-BE49-F238E27FC236}">
              <a16:creationId xmlns:a16="http://schemas.microsoft.com/office/drawing/2014/main" id="{6F6ED1A5-B748-43F5-A698-EABC05351911}"/>
            </a:ext>
          </a:extLst>
        </xdr:cNvPr>
        <xdr:cNvSpPr txBox="1"/>
      </xdr:nvSpPr>
      <xdr:spPr>
        <a:xfrm>
          <a:off x="8515350" y="145973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20955</xdr:rowOff>
    </xdr:from>
    <xdr:ext cx="464820" cy="254000"/>
    <xdr:sp macro="" textlink="">
      <xdr:nvSpPr>
        <xdr:cNvPr id="372" name="n_3aveValue【公営住宅】&#10;一人当たり面積">
          <a:extLst>
            <a:ext uri="{FF2B5EF4-FFF2-40B4-BE49-F238E27FC236}">
              <a16:creationId xmlns:a16="http://schemas.microsoft.com/office/drawing/2014/main" id="{01B012B0-649C-48DE-9143-12B4047DB954}"/>
            </a:ext>
          </a:extLst>
        </xdr:cNvPr>
        <xdr:cNvSpPr txBox="1"/>
      </xdr:nvSpPr>
      <xdr:spPr>
        <a:xfrm>
          <a:off x="7626350" y="145942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22225</xdr:rowOff>
    </xdr:from>
    <xdr:ext cx="464820" cy="258445"/>
    <xdr:sp macro="" textlink="">
      <xdr:nvSpPr>
        <xdr:cNvPr id="373" name="n_4aveValue【公営住宅】&#10;一人当たり面積">
          <a:extLst>
            <a:ext uri="{FF2B5EF4-FFF2-40B4-BE49-F238E27FC236}">
              <a16:creationId xmlns:a16="http://schemas.microsoft.com/office/drawing/2014/main" id="{B328463D-D16C-4ADF-A124-4146BE4AB5BF}"/>
            </a:ext>
          </a:extLst>
        </xdr:cNvPr>
        <xdr:cNvSpPr txBox="1"/>
      </xdr:nvSpPr>
      <xdr:spPr>
        <a:xfrm>
          <a:off x="6737350" y="145954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3810</xdr:rowOff>
    </xdr:from>
    <xdr:ext cx="469900" cy="259080"/>
    <xdr:sp macro="" textlink="">
      <xdr:nvSpPr>
        <xdr:cNvPr id="374" name="n_1mainValue【公営住宅】&#10;一人当たり面積">
          <a:extLst>
            <a:ext uri="{FF2B5EF4-FFF2-40B4-BE49-F238E27FC236}">
              <a16:creationId xmlns:a16="http://schemas.microsoft.com/office/drawing/2014/main" id="{653CDC36-568F-476F-8D7C-8C57AE78C144}"/>
            </a:ext>
          </a:extLst>
        </xdr:cNvPr>
        <xdr:cNvSpPr txBox="1"/>
      </xdr:nvSpPr>
      <xdr:spPr>
        <a:xfrm>
          <a:off x="9391650" y="1406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171450</xdr:rowOff>
    </xdr:from>
    <xdr:ext cx="464820" cy="259080"/>
    <xdr:sp macro="" textlink="">
      <xdr:nvSpPr>
        <xdr:cNvPr id="375" name="n_2mainValue【公営住宅】&#10;一人当たり面積">
          <a:extLst>
            <a:ext uri="{FF2B5EF4-FFF2-40B4-BE49-F238E27FC236}">
              <a16:creationId xmlns:a16="http://schemas.microsoft.com/office/drawing/2014/main" id="{A6F94438-AA5D-4052-BF43-46176D4D0B51}"/>
            </a:ext>
          </a:extLst>
        </xdr:cNvPr>
        <xdr:cNvSpPr txBox="1"/>
      </xdr:nvSpPr>
      <xdr:spPr>
        <a:xfrm>
          <a:off x="8515350" y="14058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171450</xdr:rowOff>
    </xdr:from>
    <xdr:ext cx="464820" cy="259080"/>
    <xdr:sp macro="" textlink="">
      <xdr:nvSpPr>
        <xdr:cNvPr id="376" name="n_3mainValue【公営住宅】&#10;一人当たり面積">
          <a:extLst>
            <a:ext uri="{FF2B5EF4-FFF2-40B4-BE49-F238E27FC236}">
              <a16:creationId xmlns:a16="http://schemas.microsoft.com/office/drawing/2014/main" id="{03844C32-019E-42FD-BD90-BD427369E1EB}"/>
            </a:ext>
          </a:extLst>
        </xdr:cNvPr>
        <xdr:cNvSpPr txBox="1"/>
      </xdr:nvSpPr>
      <xdr:spPr>
        <a:xfrm>
          <a:off x="7626350" y="14058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155575</xdr:rowOff>
    </xdr:from>
    <xdr:ext cx="464820" cy="254000"/>
    <xdr:sp macro="" textlink="">
      <xdr:nvSpPr>
        <xdr:cNvPr id="377" name="n_4mainValue【公営住宅】&#10;一人当たり面積">
          <a:extLst>
            <a:ext uri="{FF2B5EF4-FFF2-40B4-BE49-F238E27FC236}">
              <a16:creationId xmlns:a16="http://schemas.microsoft.com/office/drawing/2014/main" id="{501952BA-C3F0-47DC-8169-0B7656AAA209}"/>
            </a:ext>
          </a:extLst>
        </xdr:cNvPr>
        <xdr:cNvSpPr txBox="1"/>
      </xdr:nvSpPr>
      <xdr:spPr>
        <a:xfrm>
          <a:off x="6737350" y="140430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D5E786F8-0F4D-42D0-B01E-B3B7B66D442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3653DB3-C39B-4EFD-9F06-588A1259F645}"/>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F72B419D-2AEC-4899-B9A9-4873BCBEB154}"/>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D1D7CC7-1613-4C65-91F7-D5A88C3C7459}"/>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146DA9C-4538-4679-B3BD-49CCCFEA401F}"/>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A79DA49-D2E7-4FE3-A1F6-416B93C083F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C8B59CA-E631-4C85-BCE4-CD9C7B51593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4F96F1C-0959-441F-89AF-38875C6E1591}"/>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3370" cy="225425"/>
    <xdr:sp macro="" textlink="">
      <xdr:nvSpPr>
        <xdr:cNvPr id="386" name="テキスト ボックス 385">
          <a:extLst>
            <a:ext uri="{FF2B5EF4-FFF2-40B4-BE49-F238E27FC236}">
              <a16:creationId xmlns:a16="http://schemas.microsoft.com/office/drawing/2014/main" id="{664AC945-3D69-4EED-9C77-675C8FA21F37}"/>
            </a:ext>
          </a:extLst>
        </xdr:cNvPr>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92342E38-7FF9-4821-B368-E73170244E6F}"/>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280" cy="259080"/>
    <xdr:sp macro="" textlink="">
      <xdr:nvSpPr>
        <xdr:cNvPr id="388" name="テキスト ボックス 387">
          <a:extLst>
            <a:ext uri="{FF2B5EF4-FFF2-40B4-BE49-F238E27FC236}">
              <a16:creationId xmlns:a16="http://schemas.microsoft.com/office/drawing/2014/main" id="{7EBA3C13-6E72-4AC0-9818-725D254CFEBD}"/>
            </a:ext>
          </a:extLst>
        </xdr:cNvPr>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E98EFAEC-E3D4-4964-B92C-83EB9C612637}"/>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2280" cy="259080"/>
    <xdr:sp macro="" textlink="">
      <xdr:nvSpPr>
        <xdr:cNvPr id="390" name="テキスト ボックス 389">
          <a:extLst>
            <a:ext uri="{FF2B5EF4-FFF2-40B4-BE49-F238E27FC236}">
              <a16:creationId xmlns:a16="http://schemas.microsoft.com/office/drawing/2014/main" id="{34C698B9-4E5B-45AF-A789-552F3C060C4D}"/>
            </a:ext>
          </a:extLst>
        </xdr:cNvPr>
        <xdr:cNvSpPr txBox="1"/>
      </xdr:nvSpPr>
      <xdr:spPr>
        <a:xfrm>
          <a:off x="294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4FB0557B-AC29-444D-B385-B8F8BF10B8A2}"/>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000"/>
    <xdr:sp macro="" textlink="">
      <xdr:nvSpPr>
        <xdr:cNvPr id="392" name="テキスト ボックス 391">
          <a:extLst>
            <a:ext uri="{FF2B5EF4-FFF2-40B4-BE49-F238E27FC236}">
              <a16:creationId xmlns:a16="http://schemas.microsoft.com/office/drawing/2014/main" id="{483F7CD8-0B60-43FD-A9F0-334D7AF498EE}"/>
            </a:ext>
          </a:extLst>
        </xdr:cNvPr>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EA266B59-0C1F-41FD-A7C1-C5E3018E3DBD}"/>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4" name="テキスト ボックス 393">
          <a:extLst>
            <a:ext uri="{FF2B5EF4-FFF2-40B4-BE49-F238E27FC236}">
              <a16:creationId xmlns:a16="http://schemas.microsoft.com/office/drawing/2014/main" id="{498CE8FD-EF49-44CC-8A06-5A18734C044C}"/>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59EC556F-5769-41DA-AAA1-775FCA5C2E43}"/>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6" name="テキスト ボックス 395">
          <a:extLst>
            <a:ext uri="{FF2B5EF4-FFF2-40B4-BE49-F238E27FC236}">
              <a16:creationId xmlns:a16="http://schemas.microsoft.com/office/drawing/2014/main" id="{01A0E499-0FA3-4C35-A41B-00B610C7FE0C}"/>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FD97FB29-E0C4-4313-8725-A474B42A581D}"/>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4000"/>
    <xdr:sp macro="" textlink="">
      <xdr:nvSpPr>
        <xdr:cNvPr id="398" name="テキスト ボックス 397">
          <a:extLst>
            <a:ext uri="{FF2B5EF4-FFF2-40B4-BE49-F238E27FC236}">
              <a16:creationId xmlns:a16="http://schemas.microsoft.com/office/drawing/2014/main" id="{5A4DB5BB-C625-40E7-A178-6A4E6ED55C61}"/>
            </a:ext>
          </a:extLst>
        </xdr:cNvPr>
        <xdr:cNvSpPr txBox="1"/>
      </xdr:nvSpPr>
      <xdr:spPr>
        <a:xfrm>
          <a:off x="358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323763F-A63B-4F83-8177-38D50539CBF1}"/>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010" cy="259080"/>
    <xdr:sp macro="" textlink="">
      <xdr:nvSpPr>
        <xdr:cNvPr id="400" name="テキスト ボックス 399">
          <a:extLst>
            <a:ext uri="{FF2B5EF4-FFF2-40B4-BE49-F238E27FC236}">
              <a16:creationId xmlns:a16="http://schemas.microsoft.com/office/drawing/2014/main" id="{84B16FF1-98D9-40F5-80C9-1F67D53DBFAD}"/>
            </a:ext>
          </a:extLst>
        </xdr:cNvPr>
        <xdr:cNvSpPr txBox="1"/>
      </xdr:nvSpPr>
      <xdr:spPr>
        <a:xfrm>
          <a:off x="422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60F1F92-F526-4988-A9C1-ABAD02460843}"/>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74930</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B000F5E3-7FB2-4F74-A39E-4C51624FB1A3}"/>
            </a:ext>
          </a:extLst>
        </xdr:cNvPr>
        <xdr:cNvCxnSpPr/>
      </xdr:nvCxnSpPr>
      <xdr:spPr>
        <a:xfrm flipV="1">
          <a:off x="4634865" y="17391380"/>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4000"/>
    <xdr:sp macro="" textlink="">
      <xdr:nvSpPr>
        <xdr:cNvPr id="403" name="【港湾・漁港】&#10;有形固定資産減価償却率最小値テキスト">
          <a:extLst>
            <a:ext uri="{FF2B5EF4-FFF2-40B4-BE49-F238E27FC236}">
              <a16:creationId xmlns:a16="http://schemas.microsoft.com/office/drawing/2014/main" id="{72D5C8F5-964F-4603-A5AB-F8E3D1456503}"/>
            </a:ext>
          </a:extLst>
        </xdr:cNvPr>
        <xdr:cNvSpPr txBox="1"/>
      </xdr:nvSpPr>
      <xdr:spPr>
        <a:xfrm>
          <a:off x="4673600" y="18672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7AB7AF9D-811B-4160-8A31-63FED625A54B}"/>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20955</xdr:rowOff>
    </xdr:from>
    <xdr:ext cx="405130" cy="254000"/>
    <xdr:sp macro="" textlink="">
      <xdr:nvSpPr>
        <xdr:cNvPr id="405" name="【港湾・漁港】&#10;有形固定資産減価償却率最大値テキスト">
          <a:extLst>
            <a:ext uri="{FF2B5EF4-FFF2-40B4-BE49-F238E27FC236}">
              <a16:creationId xmlns:a16="http://schemas.microsoft.com/office/drawing/2014/main" id="{0DBDE991-ED65-478D-AE17-BB89ECE90597}"/>
            </a:ext>
          </a:extLst>
        </xdr:cNvPr>
        <xdr:cNvSpPr txBox="1"/>
      </xdr:nvSpPr>
      <xdr:spPr>
        <a:xfrm>
          <a:off x="4673600" y="171659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74930</xdr:rowOff>
    </xdr:from>
    <xdr:to>
      <xdr:col>24</xdr:col>
      <xdr:colOff>152400</xdr:colOff>
      <xdr:row>101</xdr:row>
      <xdr:rowOff>74930</xdr:rowOff>
    </xdr:to>
    <xdr:cxnSp macro="">
      <xdr:nvCxnSpPr>
        <xdr:cNvPr id="406" name="直線コネクタ 405">
          <a:extLst>
            <a:ext uri="{FF2B5EF4-FFF2-40B4-BE49-F238E27FC236}">
              <a16:creationId xmlns:a16="http://schemas.microsoft.com/office/drawing/2014/main" id="{F4CD0C08-B7AC-4642-B0E1-54E2A78B1AC0}"/>
            </a:ext>
          </a:extLst>
        </xdr:cNvPr>
        <xdr:cNvCxnSpPr/>
      </xdr:nvCxnSpPr>
      <xdr:spPr>
        <a:xfrm>
          <a:off x="4546600" y="1739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86360</xdr:rowOff>
    </xdr:from>
    <xdr:ext cx="405130" cy="254000"/>
    <xdr:sp macro="" textlink="">
      <xdr:nvSpPr>
        <xdr:cNvPr id="407" name="【港湾・漁港】&#10;有形固定資産減価償却率平均値テキスト">
          <a:extLst>
            <a:ext uri="{FF2B5EF4-FFF2-40B4-BE49-F238E27FC236}">
              <a16:creationId xmlns:a16="http://schemas.microsoft.com/office/drawing/2014/main" id="{8CAF2C05-0EB4-4DBE-8C1E-C3636FDCD620}"/>
            </a:ext>
          </a:extLst>
        </xdr:cNvPr>
        <xdr:cNvSpPr txBox="1"/>
      </xdr:nvSpPr>
      <xdr:spPr>
        <a:xfrm>
          <a:off x="4673600" y="1774571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a:extLst>
            <a:ext uri="{FF2B5EF4-FFF2-40B4-BE49-F238E27FC236}">
              <a16:creationId xmlns:a16="http://schemas.microsoft.com/office/drawing/2014/main" id="{E769D994-114C-4275-BD4E-5CB27E925F22}"/>
            </a:ext>
          </a:extLst>
        </xdr:cNvPr>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a:extLst>
            <a:ext uri="{FF2B5EF4-FFF2-40B4-BE49-F238E27FC236}">
              <a16:creationId xmlns:a16="http://schemas.microsoft.com/office/drawing/2014/main" id="{BF3E685B-9DC4-4B27-A68F-F77C5B939357}"/>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59690</xdr:rowOff>
    </xdr:from>
    <xdr:to>
      <xdr:col>15</xdr:col>
      <xdr:colOff>101600</xdr:colOff>
      <xdr:row>104</xdr:row>
      <xdr:rowOff>161290</xdr:rowOff>
    </xdr:to>
    <xdr:sp macro="" textlink="">
      <xdr:nvSpPr>
        <xdr:cNvPr id="410" name="フローチャート: 判断 409">
          <a:extLst>
            <a:ext uri="{FF2B5EF4-FFF2-40B4-BE49-F238E27FC236}">
              <a16:creationId xmlns:a16="http://schemas.microsoft.com/office/drawing/2014/main" id="{D3FB05A3-8BF3-468E-9DE6-19B55FFDE677}"/>
            </a:ext>
          </a:extLst>
        </xdr:cNvPr>
        <xdr:cNvSpPr/>
      </xdr:nvSpPr>
      <xdr:spPr>
        <a:xfrm>
          <a:off x="2857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11" name="フローチャート: 判断 410">
          <a:extLst>
            <a:ext uri="{FF2B5EF4-FFF2-40B4-BE49-F238E27FC236}">
              <a16:creationId xmlns:a16="http://schemas.microsoft.com/office/drawing/2014/main" id="{50D37DB8-940A-4EEC-B19F-993B5E735131}"/>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2" name="フローチャート: 判断 411">
          <a:extLst>
            <a:ext uri="{FF2B5EF4-FFF2-40B4-BE49-F238E27FC236}">
              <a16:creationId xmlns:a16="http://schemas.microsoft.com/office/drawing/2014/main" id="{BA1073C2-889D-44D9-BDDB-7CC47E259367}"/>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B99C0A8E-9624-407B-A124-064DCA474BC2}"/>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E2D9854D-4DA1-4BD1-833B-99A3F80588B1}"/>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18F0C53D-F4E0-44FE-946D-99252A3EE9A9}"/>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5430808E-49F8-43D6-932A-369A05BE102C}"/>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E07F94DD-B30A-4271-B300-3CAEF9E41C8E}"/>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29210</xdr:rowOff>
    </xdr:from>
    <xdr:to>
      <xdr:col>24</xdr:col>
      <xdr:colOff>114300</xdr:colOff>
      <xdr:row>105</xdr:row>
      <xdr:rowOff>130810</xdr:rowOff>
    </xdr:to>
    <xdr:sp macro="" textlink="">
      <xdr:nvSpPr>
        <xdr:cNvPr id="418" name="楕円 417">
          <a:extLst>
            <a:ext uri="{FF2B5EF4-FFF2-40B4-BE49-F238E27FC236}">
              <a16:creationId xmlns:a16="http://schemas.microsoft.com/office/drawing/2014/main" id="{484480CC-EC6B-4157-8F2B-F0F17C55FA2E}"/>
            </a:ext>
          </a:extLst>
        </xdr:cNvPr>
        <xdr:cNvSpPr/>
      </xdr:nvSpPr>
      <xdr:spPr>
        <a:xfrm>
          <a:off x="4584700" y="180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7620</xdr:rowOff>
    </xdr:from>
    <xdr:ext cx="405130" cy="254000"/>
    <xdr:sp macro="" textlink="">
      <xdr:nvSpPr>
        <xdr:cNvPr id="419" name="【港湾・漁港】&#10;有形固定資産減価償却率該当値テキスト">
          <a:extLst>
            <a:ext uri="{FF2B5EF4-FFF2-40B4-BE49-F238E27FC236}">
              <a16:creationId xmlns:a16="http://schemas.microsoft.com/office/drawing/2014/main" id="{41F5E1BD-16C7-47D9-87D5-8C564A9B5352}"/>
            </a:ext>
          </a:extLst>
        </xdr:cNvPr>
        <xdr:cNvSpPr txBox="1"/>
      </xdr:nvSpPr>
      <xdr:spPr>
        <a:xfrm>
          <a:off x="4673600" y="180098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162560</xdr:rowOff>
    </xdr:from>
    <xdr:to>
      <xdr:col>20</xdr:col>
      <xdr:colOff>38100</xdr:colOff>
      <xdr:row>105</xdr:row>
      <xdr:rowOff>92710</xdr:rowOff>
    </xdr:to>
    <xdr:sp macro="" textlink="">
      <xdr:nvSpPr>
        <xdr:cNvPr id="420" name="楕円 419">
          <a:extLst>
            <a:ext uri="{FF2B5EF4-FFF2-40B4-BE49-F238E27FC236}">
              <a16:creationId xmlns:a16="http://schemas.microsoft.com/office/drawing/2014/main" id="{449E1A24-C260-4B7E-8846-38F65E435A41}"/>
            </a:ext>
          </a:extLst>
        </xdr:cNvPr>
        <xdr:cNvSpPr/>
      </xdr:nvSpPr>
      <xdr:spPr>
        <a:xfrm>
          <a:off x="3746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41910</xdr:rowOff>
    </xdr:from>
    <xdr:to>
      <xdr:col>24</xdr:col>
      <xdr:colOff>63500</xdr:colOff>
      <xdr:row>105</xdr:row>
      <xdr:rowOff>80010</xdr:rowOff>
    </xdr:to>
    <xdr:cxnSp macro="">
      <xdr:nvCxnSpPr>
        <xdr:cNvPr id="421" name="直線コネクタ 420">
          <a:extLst>
            <a:ext uri="{FF2B5EF4-FFF2-40B4-BE49-F238E27FC236}">
              <a16:creationId xmlns:a16="http://schemas.microsoft.com/office/drawing/2014/main" id="{5FA8005F-EF99-4B01-B851-9616C904CEF7}"/>
            </a:ext>
          </a:extLst>
        </xdr:cNvPr>
        <xdr:cNvCxnSpPr/>
      </xdr:nvCxnSpPr>
      <xdr:spPr>
        <a:xfrm>
          <a:off x="3797300" y="180441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122555</xdr:rowOff>
    </xdr:from>
    <xdr:to>
      <xdr:col>15</xdr:col>
      <xdr:colOff>101600</xdr:colOff>
      <xdr:row>105</xdr:row>
      <xdr:rowOff>52705</xdr:rowOff>
    </xdr:to>
    <xdr:sp macro="" textlink="">
      <xdr:nvSpPr>
        <xdr:cNvPr id="422" name="楕円 421">
          <a:extLst>
            <a:ext uri="{FF2B5EF4-FFF2-40B4-BE49-F238E27FC236}">
              <a16:creationId xmlns:a16="http://schemas.microsoft.com/office/drawing/2014/main" id="{D4D92DD1-7EB8-43DC-A73B-59A54EEC6F64}"/>
            </a:ext>
          </a:extLst>
        </xdr:cNvPr>
        <xdr:cNvSpPr/>
      </xdr:nvSpPr>
      <xdr:spPr>
        <a:xfrm>
          <a:off x="2857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xdr:rowOff>
    </xdr:from>
    <xdr:to>
      <xdr:col>19</xdr:col>
      <xdr:colOff>177800</xdr:colOff>
      <xdr:row>105</xdr:row>
      <xdr:rowOff>41910</xdr:rowOff>
    </xdr:to>
    <xdr:cxnSp macro="">
      <xdr:nvCxnSpPr>
        <xdr:cNvPr id="423" name="直線コネクタ 422">
          <a:extLst>
            <a:ext uri="{FF2B5EF4-FFF2-40B4-BE49-F238E27FC236}">
              <a16:creationId xmlns:a16="http://schemas.microsoft.com/office/drawing/2014/main" id="{716F610A-C958-4D6B-A614-951E4533E19B}"/>
            </a:ext>
          </a:extLst>
        </xdr:cNvPr>
        <xdr:cNvCxnSpPr/>
      </xdr:nvCxnSpPr>
      <xdr:spPr>
        <a:xfrm>
          <a:off x="2908300" y="180041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24" name="楕円 423">
          <a:extLst>
            <a:ext uri="{FF2B5EF4-FFF2-40B4-BE49-F238E27FC236}">
              <a16:creationId xmlns:a16="http://schemas.microsoft.com/office/drawing/2014/main" id="{0EE11785-79D1-43C8-9FDD-185644BEB132}"/>
            </a:ext>
          </a:extLst>
        </xdr:cNvPr>
        <xdr:cNvSpPr/>
      </xdr:nvSpPr>
      <xdr:spPr>
        <a:xfrm>
          <a:off x="1968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26670</xdr:rowOff>
    </xdr:from>
    <xdr:to>
      <xdr:col>15</xdr:col>
      <xdr:colOff>50800</xdr:colOff>
      <xdr:row>105</xdr:row>
      <xdr:rowOff>1905</xdr:rowOff>
    </xdr:to>
    <xdr:cxnSp macro="">
      <xdr:nvCxnSpPr>
        <xdr:cNvPr id="425" name="直線コネクタ 424">
          <a:extLst>
            <a:ext uri="{FF2B5EF4-FFF2-40B4-BE49-F238E27FC236}">
              <a16:creationId xmlns:a16="http://schemas.microsoft.com/office/drawing/2014/main" id="{83B077E5-B46F-4B37-BDAF-304B9A7D48E9}"/>
            </a:ext>
          </a:extLst>
        </xdr:cNvPr>
        <xdr:cNvCxnSpPr/>
      </xdr:nvCxnSpPr>
      <xdr:spPr>
        <a:xfrm>
          <a:off x="2019300" y="1785747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109220</xdr:rowOff>
    </xdr:from>
    <xdr:to>
      <xdr:col>6</xdr:col>
      <xdr:colOff>38100</xdr:colOff>
      <xdr:row>104</xdr:row>
      <xdr:rowOff>39370</xdr:rowOff>
    </xdr:to>
    <xdr:sp macro="" textlink="">
      <xdr:nvSpPr>
        <xdr:cNvPr id="426" name="楕円 425">
          <a:extLst>
            <a:ext uri="{FF2B5EF4-FFF2-40B4-BE49-F238E27FC236}">
              <a16:creationId xmlns:a16="http://schemas.microsoft.com/office/drawing/2014/main" id="{B8945149-D7D1-4A32-8769-135E65EFFD59}"/>
            </a:ext>
          </a:extLst>
        </xdr:cNvPr>
        <xdr:cNvSpPr/>
      </xdr:nvSpPr>
      <xdr:spPr>
        <a:xfrm>
          <a:off x="1079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160020</xdr:rowOff>
    </xdr:from>
    <xdr:to>
      <xdr:col>10</xdr:col>
      <xdr:colOff>114300</xdr:colOff>
      <xdr:row>104</xdr:row>
      <xdr:rowOff>26670</xdr:rowOff>
    </xdr:to>
    <xdr:cxnSp macro="">
      <xdr:nvCxnSpPr>
        <xdr:cNvPr id="427" name="直線コネクタ 426">
          <a:extLst>
            <a:ext uri="{FF2B5EF4-FFF2-40B4-BE49-F238E27FC236}">
              <a16:creationId xmlns:a16="http://schemas.microsoft.com/office/drawing/2014/main" id="{DA1C8542-2717-4446-83B7-4F2FBCF942E7}"/>
            </a:ext>
          </a:extLst>
        </xdr:cNvPr>
        <xdr:cNvCxnSpPr/>
      </xdr:nvCxnSpPr>
      <xdr:spPr>
        <a:xfrm>
          <a:off x="1130300" y="17819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154940</xdr:rowOff>
    </xdr:from>
    <xdr:ext cx="405130" cy="254000"/>
    <xdr:sp macro="" textlink="">
      <xdr:nvSpPr>
        <xdr:cNvPr id="428" name="n_1aveValue【港湾・漁港】&#10;有形固定資産減価償却率">
          <a:extLst>
            <a:ext uri="{FF2B5EF4-FFF2-40B4-BE49-F238E27FC236}">
              <a16:creationId xmlns:a16="http://schemas.microsoft.com/office/drawing/2014/main" id="{43A2EB7D-C68C-4C51-9F29-041A0B931B37}"/>
            </a:ext>
          </a:extLst>
        </xdr:cNvPr>
        <xdr:cNvSpPr txBox="1"/>
      </xdr:nvSpPr>
      <xdr:spPr>
        <a:xfrm>
          <a:off x="3582035" y="17642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6350</xdr:rowOff>
    </xdr:from>
    <xdr:ext cx="400050" cy="254000"/>
    <xdr:sp macro="" textlink="">
      <xdr:nvSpPr>
        <xdr:cNvPr id="429" name="n_2aveValue【港湾・漁港】&#10;有形固定資産減価償却率">
          <a:extLst>
            <a:ext uri="{FF2B5EF4-FFF2-40B4-BE49-F238E27FC236}">
              <a16:creationId xmlns:a16="http://schemas.microsoft.com/office/drawing/2014/main" id="{29CC4E3C-26ED-4DBC-A513-514CBCC94B86}"/>
            </a:ext>
          </a:extLst>
        </xdr:cNvPr>
        <xdr:cNvSpPr txBox="1"/>
      </xdr:nvSpPr>
      <xdr:spPr>
        <a:xfrm>
          <a:off x="2705735" y="176657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110490</xdr:rowOff>
    </xdr:from>
    <xdr:ext cx="400050" cy="254000"/>
    <xdr:sp macro="" textlink="">
      <xdr:nvSpPr>
        <xdr:cNvPr id="430" name="n_3aveValue【港湾・漁港】&#10;有形固定資産減価償却率">
          <a:extLst>
            <a:ext uri="{FF2B5EF4-FFF2-40B4-BE49-F238E27FC236}">
              <a16:creationId xmlns:a16="http://schemas.microsoft.com/office/drawing/2014/main" id="{E80594E8-6158-49BE-BE88-024C655F74B8}"/>
            </a:ext>
          </a:extLst>
        </xdr:cNvPr>
        <xdr:cNvSpPr txBox="1"/>
      </xdr:nvSpPr>
      <xdr:spPr>
        <a:xfrm>
          <a:off x="1816735" y="179412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100965</xdr:rowOff>
    </xdr:from>
    <xdr:ext cx="400050" cy="254000"/>
    <xdr:sp macro="" textlink="">
      <xdr:nvSpPr>
        <xdr:cNvPr id="431" name="n_4aveValue【港湾・漁港】&#10;有形固定資産減価償却率">
          <a:extLst>
            <a:ext uri="{FF2B5EF4-FFF2-40B4-BE49-F238E27FC236}">
              <a16:creationId xmlns:a16="http://schemas.microsoft.com/office/drawing/2014/main" id="{EB25D350-165A-421F-AC69-D1C6E9AD569C}"/>
            </a:ext>
          </a:extLst>
        </xdr:cNvPr>
        <xdr:cNvSpPr txBox="1"/>
      </xdr:nvSpPr>
      <xdr:spPr>
        <a:xfrm>
          <a:off x="927735" y="179317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83820</xdr:rowOff>
    </xdr:from>
    <xdr:ext cx="405130" cy="259080"/>
    <xdr:sp macro="" textlink="">
      <xdr:nvSpPr>
        <xdr:cNvPr id="432" name="n_1mainValue【港湾・漁港】&#10;有形固定資産減価償却率">
          <a:extLst>
            <a:ext uri="{FF2B5EF4-FFF2-40B4-BE49-F238E27FC236}">
              <a16:creationId xmlns:a16="http://schemas.microsoft.com/office/drawing/2014/main" id="{6FC5D39E-7B26-47BE-BDDA-9D99CED2516B}"/>
            </a:ext>
          </a:extLst>
        </xdr:cNvPr>
        <xdr:cNvSpPr txBox="1"/>
      </xdr:nvSpPr>
      <xdr:spPr>
        <a:xfrm>
          <a:off x="3582035" y="1808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43815</xdr:rowOff>
    </xdr:from>
    <xdr:ext cx="400050" cy="254000"/>
    <xdr:sp macro="" textlink="">
      <xdr:nvSpPr>
        <xdr:cNvPr id="433" name="n_2mainValue【港湾・漁港】&#10;有形固定資産減価償却率">
          <a:extLst>
            <a:ext uri="{FF2B5EF4-FFF2-40B4-BE49-F238E27FC236}">
              <a16:creationId xmlns:a16="http://schemas.microsoft.com/office/drawing/2014/main" id="{48C684C4-6404-47E3-8AAD-A793B7A4D509}"/>
            </a:ext>
          </a:extLst>
        </xdr:cNvPr>
        <xdr:cNvSpPr txBox="1"/>
      </xdr:nvSpPr>
      <xdr:spPr>
        <a:xfrm>
          <a:off x="2705735" y="180460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93980</xdr:rowOff>
    </xdr:from>
    <xdr:ext cx="400050" cy="259080"/>
    <xdr:sp macro="" textlink="">
      <xdr:nvSpPr>
        <xdr:cNvPr id="434" name="n_3mainValue【港湾・漁港】&#10;有形固定資産減価償却率">
          <a:extLst>
            <a:ext uri="{FF2B5EF4-FFF2-40B4-BE49-F238E27FC236}">
              <a16:creationId xmlns:a16="http://schemas.microsoft.com/office/drawing/2014/main" id="{940ED126-2448-4E12-8577-BB176410EF74}"/>
            </a:ext>
          </a:extLst>
        </xdr:cNvPr>
        <xdr:cNvSpPr txBox="1"/>
      </xdr:nvSpPr>
      <xdr:spPr>
        <a:xfrm>
          <a:off x="1816735" y="175818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55880</xdr:rowOff>
    </xdr:from>
    <xdr:ext cx="400050" cy="259080"/>
    <xdr:sp macro="" textlink="">
      <xdr:nvSpPr>
        <xdr:cNvPr id="435" name="n_4mainValue【港湾・漁港】&#10;有形固定資産減価償却率">
          <a:extLst>
            <a:ext uri="{FF2B5EF4-FFF2-40B4-BE49-F238E27FC236}">
              <a16:creationId xmlns:a16="http://schemas.microsoft.com/office/drawing/2014/main" id="{52C6FA34-6E8A-4102-BEF6-95EC298D6895}"/>
            </a:ext>
          </a:extLst>
        </xdr:cNvPr>
        <xdr:cNvSpPr txBox="1"/>
      </xdr:nvSpPr>
      <xdr:spPr>
        <a:xfrm>
          <a:off x="927735" y="175437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C6B472C-B928-491A-95DB-121959CE3A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E7FB600A-5DD9-49DA-A6A5-40F8C26C629F}"/>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5FE0B36-D2D2-4D4E-8F26-F0339BFA8CC3}"/>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0F37236-24A4-4C72-8F65-35683E27BF6B}"/>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146A036-2F1C-45BF-89C4-13DB6886EBAC}"/>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62038E1A-EC10-418C-AF80-1D045014A06C}"/>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93A38D07-B230-4833-B7D4-EC868F7367C8}"/>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388,332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A9736B6-3BD1-4B19-A757-28E265F0EB98}"/>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805" cy="225425"/>
    <xdr:sp macro="" textlink="">
      <xdr:nvSpPr>
        <xdr:cNvPr id="444" name="テキスト ボックス 443">
          <a:extLst>
            <a:ext uri="{FF2B5EF4-FFF2-40B4-BE49-F238E27FC236}">
              <a16:creationId xmlns:a16="http://schemas.microsoft.com/office/drawing/2014/main" id="{3AC1FF29-D948-440B-ABAE-DC6BDE072203}"/>
            </a:ext>
          </a:extLst>
        </xdr:cNvPr>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8DCE7452-C3E5-4AD3-8934-8918D769206A}"/>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6" name="直線コネクタ 445">
          <a:extLst>
            <a:ext uri="{FF2B5EF4-FFF2-40B4-BE49-F238E27FC236}">
              <a16:creationId xmlns:a16="http://schemas.microsoft.com/office/drawing/2014/main" id="{7C672246-8FDC-4C52-B63E-682743FCDDDE}"/>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64770</xdr:rowOff>
    </xdr:from>
    <xdr:ext cx="243840" cy="254000"/>
    <xdr:sp macro="" textlink="">
      <xdr:nvSpPr>
        <xdr:cNvPr id="447" name="テキスト ボックス 446">
          <a:extLst>
            <a:ext uri="{FF2B5EF4-FFF2-40B4-BE49-F238E27FC236}">
              <a16:creationId xmlns:a16="http://schemas.microsoft.com/office/drawing/2014/main" id="{4BB1DCB0-625D-402E-9313-64712972EABB}"/>
            </a:ext>
          </a:extLst>
        </xdr:cNvPr>
        <xdr:cNvSpPr txBox="1"/>
      </xdr:nvSpPr>
      <xdr:spPr>
        <a:xfrm>
          <a:off x="6355080" y="1858137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8" name="直線コネクタ 447">
          <a:extLst>
            <a:ext uri="{FF2B5EF4-FFF2-40B4-BE49-F238E27FC236}">
              <a16:creationId xmlns:a16="http://schemas.microsoft.com/office/drawing/2014/main" id="{4AEF005A-5FC2-4A52-904D-29635949663C}"/>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106</xdr:row>
      <xdr:rowOff>80645</xdr:rowOff>
    </xdr:from>
    <xdr:ext cx="590550" cy="259080"/>
    <xdr:sp macro="" textlink="">
      <xdr:nvSpPr>
        <xdr:cNvPr id="449" name="テキスト ボックス 448">
          <a:extLst>
            <a:ext uri="{FF2B5EF4-FFF2-40B4-BE49-F238E27FC236}">
              <a16:creationId xmlns:a16="http://schemas.microsoft.com/office/drawing/2014/main" id="{1E786520-97FD-47C7-BD60-75BAFC32945F}"/>
            </a:ext>
          </a:extLst>
        </xdr:cNvPr>
        <xdr:cNvSpPr txBox="1"/>
      </xdr:nvSpPr>
      <xdr:spPr>
        <a:xfrm>
          <a:off x="6008370" y="182543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0" name="直線コネクタ 449">
          <a:extLst>
            <a:ext uri="{FF2B5EF4-FFF2-40B4-BE49-F238E27FC236}">
              <a16:creationId xmlns:a16="http://schemas.microsoft.com/office/drawing/2014/main" id="{24CDC4BE-F794-48F2-8DAD-782D357D713E}"/>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97790</xdr:rowOff>
    </xdr:from>
    <xdr:ext cx="590550" cy="254000"/>
    <xdr:sp macro="" textlink="">
      <xdr:nvSpPr>
        <xdr:cNvPr id="451" name="テキスト ボックス 450">
          <a:extLst>
            <a:ext uri="{FF2B5EF4-FFF2-40B4-BE49-F238E27FC236}">
              <a16:creationId xmlns:a16="http://schemas.microsoft.com/office/drawing/2014/main" id="{6B2CB8E8-B8E1-403A-B95B-ED8CEA6CB249}"/>
            </a:ext>
          </a:extLst>
        </xdr:cNvPr>
        <xdr:cNvSpPr txBox="1"/>
      </xdr:nvSpPr>
      <xdr:spPr>
        <a:xfrm>
          <a:off x="6008370" y="1792859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2" name="直線コネクタ 451">
          <a:extLst>
            <a:ext uri="{FF2B5EF4-FFF2-40B4-BE49-F238E27FC236}">
              <a16:creationId xmlns:a16="http://schemas.microsoft.com/office/drawing/2014/main" id="{9F9B4A60-315B-4DA0-8260-B5D69306F834}"/>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102</xdr:row>
      <xdr:rowOff>113665</xdr:rowOff>
    </xdr:from>
    <xdr:ext cx="590550" cy="258445"/>
    <xdr:sp macro="" textlink="">
      <xdr:nvSpPr>
        <xdr:cNvPr id="453" name="テキスト ボックス 452">
          <a:extLst>
            <a:ext uri="{FF2B5EF4-FFF2-40B4-BE49-F238E27FC236}">
              <a16:creationId xmlns:a16="http://schemas.microsoft.com/office/drawing/2014/main" id="{F1442EEE-13F3-4DA8-AB04-2222304D9A89}"/>
            </a:ext>
          </a:extLst>
        </xdr:cNvPr>
        <xdr:cNvSpPr txBox="1"/>
      </xdr:nvSpPr>
      <xdr:spPr>
        <a:xfrm>
          <a:off x="6008370" y="1760156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4" name="直線コネクタ 453">
          <a:extLst>
            <a:ext uri="{FF2B5EF4-FFF2-40B4-BE49-F238E27FC236}">
              <a16:creationId xmlns:a16="http://schemas.microsoft.com/office/drawing/2014/main" id="{664B42E2-5FE7-4087-9215-4EAB489DCDAC}"/>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100</xdr:row>
      <xdr:rowOff>130175</xdr:rowOff>
    </xdr:from>
    <xdr:ext cx="680720" cy="259080"/>
    <xdr:sp macro="" textlink="">
      <xdr:nvSpPr>
        <xdr:cNvPr id="455" name="テキスト ボックス 454">
          <a:extLst>
            <a:ext uri="{FF2B5EF4-FFF2-40B4-BE49-F238E27FC236}">
              <a16:creationId xmlns:a16="http://schemas.microsoft.com/office/drawing/2014/main" id="{7D25DE36-8A01-4D9D-B4E1-17D83C6EC23D}"/>
            </a:ext>
          </a:extLst>
        </xdr:cNvPr>
        <xdr:cNvSpPr txBox="1"/>
      </xdr:nvSpPr>
      <xdr:spPr>
        <a:xfrm>
          <a:off x="5918200" y="17275175"/>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6" name="直線コネクタ 455">
          <a:extLst>
            <a:ext uri="{FF2B5EF4-FFF2-40B4-BE49-F238E27FC236}">
              <a16:creationId xmlns:a16="http://schemas.microsoft.com/office/drawing/2014/main" id="{F98CCF80-1C90-4685-A49C-E184DA52C5CB}"/>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98</xdr:row>
      <xdr:rowOff>146050</xdr:rowOff>
    </xdr:from>
    <xdr:ext cx="680720" cy="254000"/>
    <xdr:sp macro="" textlink="">
      <xdr:nvSpPr>
        <xdr:cNvPr id="457" name="テキスト ボックス 456">
          <a:extLst>
            <a:ext uri="{FF2B5EF4-FFF2-40B4-BE49-F238E27FC236}">
              <a16:creationId xmlns:a16="http://schemas.microsoft.com/office/drawing/2014/main" id="{D302E213-18B9-433D-ACF7-4D4AF67BD165}"/>
            </a:ext>
          </a:extLst>
        </xdr:cNvPr>
        <xdr:cNvSpPr txBox="1"/>
      </xdr:nvSpPr>
      <xdr:spPr>
        <a:xfrm>
          <a:off x="5918200" y="1694815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B42B76E-BB45-4E6D-B0AD-9FF10351B786}"/>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0720" cy="259080"/>
    <xdr:sp macro="" textlink="">
      <xdr:nvSpPr>
        <xdr:cNvPr id="459" name="テキスト ボックス 458">
          <a:extLst>
            <a:ext uri="{FF2B5EF4-FFF2-40B4-BE49-F238E27FC236}">
              <a16:creationId xmlns:a16="http://schemas.microsoft.com/office/drawing/2014/main" id="{ABE85D15-E3E1-4F3E-86B2-4E96197C0CEE}"/>
            </a:ext>
          </a:extLst>
        </xdr:cNvPr>
        <xdr:cNvSpPr txBox="1"/>
      </xdr:nvSpPr>
      <xdr:spPr>
        <a:xfrm>
          <a:off x="5918200" y="1662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FBE396DC-B11A-43C6-8F64-207FD1202852}"/>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148590</xdr:rowOff>
    </xdr:from>
    <xdr:to>
      <xdr:col>54</xdr:col>
      <xdr:colOff>189865</xdr:colOff>
      <xdr:row>109</xdr:row>
      <xdr:rowOff>35560</xdr:rowOff>
    </xdr:to>
    <xdr:cxnSp macro="">
      <xdr:nvCxnSpPr>
        <xdr:cNvPr id="461" name="直線コネクタ 460">
          <a:extLst>
            <a:ext uri="{FF2B5EF4-FFF2-40B4-BE49-F238E27FC236}">
              <a16:creationId xmlns:a16="http://schemas.microsoft.com/office/drawing/2014/main" id="{9AA45A49-3D94-4792-B703-D169CA0C1D67}"/>
            </a:ext>
          </a:extLst>
        </xdr:cNvPr>
        <xdr:cNvCxnSpPr/>
      </xdr:nvCxnSpPr>
      <xdr:spPr>
        <a:xfrm flipV="1">
          <a:off x="10476865" y="17293590"/>
          <a:ext cx="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39370</xdr:rowOff>
    </xdr:from>
    <xdr:ext cx="249555" cy="259080"/>
    <xdr:sp macro="" textlink="">
      <xdr:nvSpPr>
        <xdr:cNvPr id="462" name="【港湾・漁港】&#10;一人当たり有形固定資産（償却資産）額最小値テキスト">
          <a:extLst>
            <a:ext uri="{FF2B5EF4-FFF2-40B4-BE49-F238E27FC236}">
              <a16:creationId xmlns:a16="http://schemas.microsoft.com/office/drawing/2014/main" id="{5C5A5DF3-F9B5-4B9E-83E7-D22D4FD160B0}"/>
            </a:ext>
          </a:extLst>
        </xdr:cNvPr>
        <xdr:cNvSpPr txBox="1"/>
      </xdr:nvSpPr>
      <xdr:spPr>
        <a:xfrm>
          <a:off x="10515600" y="1872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109</xdr:row>
      <xdr:rowOff>35560</xdr:rowOff>
    </xdr:from>
    <xdr:to>
      <xdr:col>55</xdr:col>
      <xdr:colOff>88900</xdr:colOff>
      <xdr:row>109</xdr:row>
      <xdr:rowOff>35560</xdr:rowOff>
    </xdr:to>
    <xdr:cxnSp macro="">
      <xdr:nvCxnSpPr>
        <xdr:cNvPr id="463" name="直線コネクタ 462">
          <a:extLst>
            <a:ext uri="{FF2B5EF4-FFF2-40B4-BE49-F238E27FC236}">
              <a16:creationId xmlns:a16="http://schemas.microsoft.com/office/drawing/2014/main" id="{2B67A442-50DE-4AF1-92C5-294ADC8B797C}"/>
            </a:ext>
          </a:extLst>
        </xdr:cNvPr>
        <xdr:cNvCxnSpPr/>
      </xdr:nvCxnSpPr>
      <xdr:spPr>
        <a:xfrm>
          <a:off x="10388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95250</xdr:rowOff>
    </xdr:from>
    <xdr:ext cx="690245" cy="259080"/>
    <xdr:sp macro="" textlink="">
      <xdr:nvSpPr>
        <xdr:cNvPr id="464" name="【港湾・漁港】&#10;一人当たり有形固定資産（償却資産）額最大値テキスト">
          <a:extLst>
            <a:ext uri="{FF2B5EF4-FFF2-40B4-BE49-F238E27FC236}">
              <a16:creationId xmlns:a16="http://schemas.microsoft.com/office/drawing/2014/main" id="{A2AF769A-F0CD-444C-A68A-4D77715886DE}"/>
            </a:ext>
          </a:extLst>
        </xdr:cNvPr>
        <xdr:cNvSpPr txBox="1"/>
      </xdr:nvSpPr>
      <xdr:spPr>
        <a:xfrm>
          <a:off x="10515600" y="170688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1,313,273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148590</xdr:rowOff>
    </xdr:from>
    <xdr:to>
      <xdr:col>55</xdr:col>
      <xdr:colOff>88900</xdr:colOff>
      <xdr:row>100</xdr:row>
      <xdr:rowOff>148590</xdr:rowOff>
    </xdr:to>
    <xdr:cxnSp macro="">
      <xdr:nvCxnSpPr>
        <xdr:cNvPr id="465" name="直線コネクタ 464">
          <a:extLst>
            <a:ext uri="{FF2B5EF4-FFF2-40B4-BE49-F238E27FC236}">
              <a16:creationId xmlns:a16="http://schemas.microsoft.com/office/drawing/2014/main" id="{C73A9A50-AAF0-4268-A8B6-8585BDF503E1}"/>
            </a:ext>
          </a:extLst>
        </xdr:cNvPr>
        <xdr:cNvCxnSpPr/>
      </xdr:nvCxnSpPr>
      <xdr:spPr>
        <a:xfrm>
          <a:off x="10388600" y="1729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135890</xdr:rowOff>
    </xdr:from>
    <xdr:ext cx="598805" cy="259080"/>
    <xdr:sp macro="" textlink="">
      <xdr:nvSpPr>
        <xdr:cNvPr id="466" name="【港湾・漁港】&#10;一人当たり有形固定資産（償却資産）額平均値テキスト">
          <a:extLst>
            <a:ext uri="{FF2B5EF4-FFF2-40B4-BE49-F238E27FC236}">
              <a16:creationId xmlns:a16="http://schemas.microsoft.com/office/drawing/2014/main" id="{C66F4AE5-C6A0-42D6-B418-DDA87DB75206}"/>
            </a:ext>
          </a:extLst>
        </xdr:cNvPr>
        <xdr:cNvSpPr txBox="1"/>
      </xdr:nvSpPr>
      <xdr:spPr>
        <a:xfrm>
          <a:off x="10515600" y="183095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196,957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113030</xdr:rowOff>
    </xdr:from>
    <xdr:to>
      <xdr:col>55</xdr:col>
      <xdr:colOff>50800</xdr:colOff>
      <xdr:row>108</xdr:row>
      <xdr:rowOff>43180</xdr:rowOff>
    </xdr:to>
    <xdr:sp macro="" textlink="">
      <xdr:nvSpPr>
        <xdr:cNvPr id="467" name="フローチャート: 判断 466">
          <a:extLst>
            <a:ext uri="{FF2B5EF4-FFF2-40B4-BE49-F238E27FC236}">
              <a16:creationId xmlns:a16="http://schemas.microsoft.com/office/drawing/2014/main" id="{845172E2-D7D4-4EAF-872A-AED07B22A26F}"/>
            </a:ext>
          </a:extLst>
        </xdr:cNvPr>
        <xdr:cNvSpPr/>
      </xdr:nvSpPr>
      <xdr:spPr>
        <a:xfrm>
          <a:off x="104267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125095</xdr:rowOff>
    </xdr:from>
    <xdr:to>
      <xdr:col>50</xdr:col>
      <xdr:colOff>165100</xdr:colOff>
      <xdr:row>108</xdr:row>
      <xdr:rowOff>55245</xdr:rowOff>
    </xdr:to>
    <xdr:sp macro="" textlink="">
      <xdr:nvSpPr>
        <xdr:cNvPr id="468" name="フローチャート: 判断 467">
          <a:extLst>
            <a:ext uri="{FF2B5EF4-FFF2-40B4-BE49-F238E27FC236}">
              <a16:creationId xmlns:a16="http://schemas.microsoft.com/office/drawing/2014/main" id="{18B3228B-718B-4EE2-A141-C1A5FAE4D31A}"/>
            </a:ext>
          </a:extLst>
        </xdr:cNvPr>
        <xdr:cNvSpPr/>
      </xdr:nvSpPr>
      <xdr:spPr>
        <a:xfrm>
          <a:off x="9588500" y="184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44450</xdr:rowOff>
    </xdr:from>
    <xdr:to>
      <xdr:col>46</xdr:col>
      <xdr:colOff>38100</xdr:colOff>
      <xdr:row>108</xdr:row>
      <xdr:rowOff>146050</xdr:rowOff>
    </xdr:to>
    <xdr:sp macro="" textlink="">
      <xdr:nvSpPr>
        <xdr:cNvPr id="469" name="フローチャート: 判断 468">
          <a:extLst>
            <a:ext uri="{FF2B5EF4-FFF2-40B4-BE49-F238E27FC236}">
              <a16:creationId xmlns:a16="http://schemas.microsoft.com/office/drawing/2014/main" id="{31502CE8-CC49-456E-9853-B75B8F11ED1C}"/>
            </a:ext>
          </a:extLst>
        </xdr:cNvPr>
        <xdr:cNvSpPr/>
      </xdr:nvSpPr>
      <xdr:spPr>
        <a:xfrm>
          <a:off x="8699500" y="185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38735</xdr:rowOff>
    </xdr:from>
    <xdr:to>
      <xdr:col>41</xdr:col>
      <xdr:colOff>101600</xdr:colOff>
      <xdr:row>108</xdr:row>
      <xdr:rowOff>140335</xdr:rowOff>
    </xdr:to>
    <xdr:sp macro="" textlink="">
      <xdr:nvSpPr>
        <xdr:cNvPr id="470" name="フローチャート: 判断 469">
          <a:extLst>
            <a:ext uri="{FF2B5EF4-FFF2-40B4-BE49-F238E27FC236}">
              <a16:creationId xmlns:a16="http://schemas.microsoft.com/office/drawing/2014/main" id="{43D81271-20C9-4D93-98B8-061BCB52FFC8}"/>
            </a:ext>
          </a:extLst>
        </xdr:cNvPr>
        <xdr:cNvSpPr/>
      </xdr:nvSpPr>
      <xdr:spPr>
        <a:xfrm>
          <a:off x="7810500" y="18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45720</xdr:rowOff>
    </xdr:from>
    <xdr:to>
      <xdr:col>36</xdr:col>
      <xdr:colOff>165100</xdr:colOff>
      <xdr:row>108</xdr:row>
      <xdr:rowOff>147320</xdr:rowOff>
    </xdr:to>
    <xdr:sp macro="" textlink="">
      <xdr:nvSpPr>
        <xdr:cNvPr id="471" name="フローチャート: 判断 470">
          <a:extLst>
            <a:ext uri="{FF2B5EF4-FFF2-40B4-BE49-F238E27FC236}">
              <a16:creationId xmlns:a16="http://schemas.microsoft.com/office/drawing/2014/main" id="{7ADE634A-E2C4-4B97-9E0E-84BD7A1B6783}"/>
            </a:ext>
          </a:extLst>
        </xdr:cNvPr>
        <xdr:cNvSpPr/>
      </xdr:nvSpPr>
      <xdr:spPr>
        <a:xfrm>
          <a:off x="6921500" y="1856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E703E7AF-6F74-4B01-9E87-7805DC3AD8F7}"/>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B5FEBD38-FCA7-46E1-B016-B9F1729A6644}"/>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D35D99AB-F0D6-47D5-A3B8-0C1ED6A02B2B}"/>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62EC5B67-D963-418F-A325-3F0F489DFEEB}"/>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D15F0768-8E72-43EC-A532-262A1C879548}"/>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123190</xdr:rowOff>
    </xdr:from>
    <xdr:to>
      <xdr:col>55</xdr:col>
      <xdr:colOff>50800</xdr:colOff>
      <xdr:row>109</xdr:row>
      <xdr:rowOff>53340</xdr:rowOff>
    </xdr:to>
    <xdr:sp macro="" textlink="">
      <xdr:nvSpPr>
        <xdr:cNvPr id="477" name="楕円 476">
          <a:extLst>
            <a:ext uri="{FF2B5EF4-FFF2-40B4-BE49-F238E27FC236}">
              <a16:creationId xmlns:a16="http://schemas.microsoft.com/office/drawing/2014/main" id="{9F31642C-3756-4548-A1A2-0E35C653F973}"/>
            </a:ext>
          </a:extLst>
        </xdr:cNvPr>
        <xdr:cNvSpPr/>
      </xdr:nvSpPr>
      <xdr:spPr>
        <a:xfrm>
          <a:off x="104267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38100</xdr:rowOff>
    </xdr:from>
    <xdr:ext cx="534670" cy="259080"/>
    <xdr:sp macro="" textlink="">
      <xdr:nvSpPr>
        <xdr:cNvPr id="478" name="【港湾・漁港】&#10;一人当たり有形固定資産（償却資産）額該当値テキスト">
          <a:extLst>
            <a:ext uri="{FF2B5EF4-FFF2-40B4-BE49-F238E27FC236}">
              <a16:creationId xmlns:a16="http://schemas.microsoft.com/office/drawing/2014/main" id="{E9421655-3E50-46CF-ADF3-CE47BC4289F6}"/>
            </a:ext>
          </a:extLst>
        </xdr:cNvPr>
        <xdr:cNvSpPr txBox="1"/>
      </xdr:nvSpPr>
      <xdr:spPr>
        <a:xfrm>
          <a:off x="10515600" y="1855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123190</xdr:rowOff>
    </xdr:from>
    <xdr:to>
      <xdr:col>50</xdr:col>
      <xdr:colOff>165100</xdr:colOff>
      <xdr:row>109</xdr:row>
      <xdr:rowOff>53340</xdr:rowOff>
    </xdr:to>
    <xdr:sp macro="" textlink="">
      <xdr:nvSpPr>
        <xdr:cNvPr id="479" name="楕円 478">
          <a:extLst>
            <a:ext uri="{FF2B5EF4-FFF2-40B4-BE49-F238E27FC236}">
              <a16:creationId xmlns:a16="http://schemas.microsoft.com/office/drawing/2014/main" id="{63D9B468-2D39-488D-9C01-F7AF693956EA}"/>
            </a:ext>
          </a:extLst>
        </xdr:cNvPr>
        <xdr:cNvSpPr/>
      </xdr:nvSpPr>
      <xdr:spPr>
        <a:xfrm>
          <a:off x="95885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2540</xdr:rowOff>
    </xdr:from>
    <xdr:to>
      <xdr:col>55</xdr:col>
      <xdr:colOff>0</xdr:colOff>
      <xdr:row>109</xdr:row>
      <xdr:rowOff>2540</xdr:rowOff>
    </xdr:to>
    <xdr:cxnSp macro="">
      <xdr:nvCxnSpPr>
        <xdr:cNvPr id="480" name="直線コネクタ 479">
          <a:extLst>
            <a:ext uri="{FF2B5EF4-FFF2-40B4-BE49-F238E27FC236}">
              <a16:creationId xmlns:a16="http://schemas.microsoft.com/office/drawing/2014/main" id="{74CC4E4A-DB25-4E70-BB73-B9CE4530027B}"/>
            </a:ext>
          </a:extLst>
        </xdr:cNvPr>
        <xdr:cNvCxnSpPr/>
      </xdr:nvCxnSpPr>
      <xdr:spPr>
        <a:xfrm>
          <a:off x="9639300" y="18690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123190</xdr:rowOff>
    </xdr:from>
    <xdr:to>
      <xdr:col>46</xdr:col>
      <xdr:colOff>38100</xdr:colOff>
      <xdr:row>109</xdr:row>
      <xdr:rowOff>53340</xdr:rowOff>
    </xdr:to>
    <xdr:sp macro="" textlink="">
      <xdr:nvSpPr>
        <xdr:cNvPr id="481" name="楕円 480">
          <a:extLst>
            <a:ext uri="{FF2B5EF4-FFF2-40B4-BE49-F238E27FC236}">
              <a16:creationId xmlns:a16="http://schemas.microsoft.com/office/drawing/2014/main" id="{07738ED4-A19A-478B-9904-E5A230288F98}"/>
            </a:ext>
          </a:extLst>
        </xdr:cNvPr>
        <xdr:cNvSpPr/>
      </xdr:nvSpPr>
      <xdr:spPr>
        <a:xfrm>
          <a:off x="86995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2540</xdr:rowOff>
    </xdr:from>
    <xdr:to>
      <xdr:col>50</xdr:col>
      <xdr:colOff>114300</xdr:colOff>
      <xdr:row>109</xdr:row>
      <xdr:rowOff>2540</xdr:rowOff>
    </xdr:to>
    <xdr:cxnSp macro="">
      <xdr:nvCxnSpPr>
        <xdr:cNvPr id="482" name="直線コネクタ 481">
          <a:extLst>
            <a:ext uri="{FF2B5EF4-FFF2-40B4-BE49-F238E27FC236}">
              <a16:creationId xmlns:a16="http://schemas.microsoft.com/office/drawing/2014/main" id="{2A6DD768-460D-4F3A-A0CB-D45DCD74F23E}"/>
            </a:ext>
          </a:extLst>
        </xdr:cNvPr>
        <xdr:cNvCxnSpPr/>
      </xdr:nvCxnSpPr>
      <xdr:spPr>
        <a:xfrm>
          <a:off x="8750300" y="18690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120650</xdr:rowOff>
    </xdr:from>
    <xdr:to>
      <xdr:col>41</xdr:col>
      <xdr:colOff>101600</xdr:colOff>
      <xdr:row>109</xdr:row>
      <xdr:rowOff>50800</xdr:rowOff>
    </xdr:to>
    <xdr:sp macro="" textlink="">
      <xdr:nvSpPr>
        <xdr:cNvPr id="483" name="楕円 482">
          <a:extLst>
            <a:ext uri="{FF2B5EF4-FFF2-40B4-BE49-F238E27FC236}">
              <a16:creationId xmlns:a16="http://schemas.microsoft.com/office/drawing/2014/main" id="{D18A3DD3-DDE2-4AF3-ACE9-AE5A9CDE9973}"/>
            </a:ext>
          </a:extLst>
        </xdr:cNvPr>
        <xdr:cNvSpPr/>
      </xdr:nvSpPr>
      <xdr:spPr>
        <a:xfrm>
          <a:off x="7810500" y="18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171450</xdr:rowOff>
    </xdr:from>
    <xdr:to>
      <xdr:col>45</xdr:col>
      <xdr:colOff>177800</xdr:colOff>
      <xdr:row>109</xdr:row>
      <xdr:rowOff>2540</xdr:rowOff>
    </xdr:to>
    <xdr:cxnSp macro="">
      <xdr:nvCxnSpPr>
        <xdr:cNvPr id="484" name="直線コネクタ 483">
          <a:extLst>
            <a:ext uri="{FF2B5EF4-FFF2-40B4-BE49-F238E27FC236}">
              <a16:creationId xmlns:a16="http://schemas.microsoft.com/office/drawing/2014/main" id="{417988C5-8B54-4488-AAF9-AB8AFD1F2966}"/>
            </a:ext>
          </a:extLst>
        </xdr:cNvPr>
        <xdr:cNvCxnSpPr/>
      </xdr:nvCxnSpPr>
      <xdr:spPr>
        <a:xfrm>
          <a:off x="7861300" y="18688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120650</xdr:rowOff>
    </xdr:from>
    <xdr:to>
      <xdr:col>36</xdr:col>
      <xdr:colOff>165100</xdr:colOff>
      <xdr:row>109</xdr:row>
      <xdr:rowOff>50165</xdr:rowOff>
    </xdr:to>
    <xdr:sp macro="" textlink="">
      <xdr:nvSpPr>
        <xdr:cNvPr id="485" name="楕円 484">
          <a:extLst>
            <a:ext uri="{FF2B5EF4-FFF2-40B4-BE49-F238E27FC236}">
              <a16:creationId xmlns:a16="http://schemas.microsoft.com/office/drawing/2014/main" id="{85EF15A5-238B-4710-B73E-896CC3F90F93}"/>
            </a:ext>
          </a:extLst>
        </xdr:cNvPr>
        <xdr:cNvSpPr/>
      </xdr:nvSpPr>
      <xdr:spPr>
        <a:xfrm>
          <a:off x="6921500" y="1863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170815</xdr:rowOff>
    </xdr:from>
    <xdr:to>
      <xdr:col>41</xdr:col>
      <xdr:colOff>50800</xdr:colOff>
      <xdr:row>108</xdr:row>
      <xdr:rowOff>171450</xdr:rowOff>
    </xdr:to>
    <xdr:cxnSp macro="">
      <xdr:nvCxnSpPr>
        <xdr:cNvPr id="486" name="直線コネクタ 485">
          <a:extLst>
            <a:ext uri="{FF2B5EF4-FFF2-40B4-BE49-F238E27FC236}">
              <a16:creationId xmlns:a16="http://schemas.microsoft.com/office/drawing/2014/main" id="{56BA2E38-696B-4FA5-8B9C-E0462661C194}"/>
            </a:ext>
          </a:extLst>
        </xdr:cNvPr>
        <xdr:cNvCxnSpPr/>
      </xdr:nvCxnSpPr>
      <xdr:spPr>
        <a:xfrm>
          <a:off x="6972300" y="186874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106</xdr:row>
      <xdr:rowOff>71755</xdr:rowOff>
    </xdr:from>
    <xdr:ext cx="593725" cy="259080"/>
    <xdr:sp macro="" textlink="">
      <xdr:nvSpPr>
        <xdr:cNvPr id="487" name="n_1aveValue【港湾・漁港】&#10;一人当たり有形固定資産（償却資産）額">
          <a:extLst>
            <a:ext uri="{FF2B5EF4-FFF2-40B4-BE49-F238E27FC236}">
              <a16:creationId xmlns:a16="http://schemas.microsoft.com/office/drawing/2014/main" id="{2217219B-3608-4028-AC3E-61434B8E4407}"/>
            </a:ext>
          </a:extLst>
        </xdr:cNvPr>
        <xdr:cNvSpPr txBox="1"/>
      </xdr:nvSpPr>
      <xdr:spPr>
        <a:xfrm>
          <a:off x="9326880" y="182454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106</xdr:row>
      <xdr:rowOff>162560</xdr:rowOff>
    </xdr:from>
    <xdr:ext cx="593725" cy="259080"/>
    <xdr:sp macro="" textlink="">
      <xdr:nvSpPr>
        <xdr:cNvPr id="488" name="n_2aveValue【港湾・漁港】&#10;一人当たり有形固定資産（償却資産）額">
          <a:extLst>
            <a:ext uri="{FF2B5EF4-FFF2-40B4-BE49-F238E27FC236}">
              <a16:creationId xmlns:a16="http://schemas.microsoft.com/office/drawing/2014/main" id="{9180F834-6032-466B-BD56-8923E750E244}"/>
            </a:ext>
          </a:extLst>
        </xdr:cNvPr>
        <xdr:cNvSpPr txBox="1"/>
      </xdr:nvSpPr>
      <xdr:spPr>
        <a:xfrm>
          <a:off x="8450580" y="18336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102,275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106</xdr:row>
      <xdr:rowOff>156845</xdr:rowOff>
    </xdr:from>
    <xdr:ext cx="593725" cy="254000"/>
    <xdr:sp macro="" textlink="">
      <xdr:nvSpPr>
        <xdr:cNvPr id="489" name="n_3aveValue【港湾・漁港】&#10;一人当たり有形固定資産（償却資産）額">
          <a:extLst>
            <a:ext uri="{FF2B5EF4-FFF2-40B4-BE49-F238E27FC236}">
              <a16:creationId xmlns:a16="http://schemas.microsoft.com/office/drawing/2014/main" id="{E6C15FE3-F4BF-47AC-85B4-256419E0FF05}"/>
            </a:ext>
          </a:extLst>
        </xdr:cNvPr>
        <xdr:cNvSpPr txBox="1"/>
      </xdr:nvSpPr>
      <xdr:spPr>
        <a:xfrm>
          <a:off x="7561580" y="183305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106</xdr:row>
      <xdr:rowOff>163830</xdr:rowOff>
    </xdr:from>
    <xdr:ext cx="593725" cy="259080"/>
    <xdr:sp macro="" textlink="">
      <xdr:nvSpPr>
        <xdr:cNvPr id="490" name="n_4aveValue【港湾・漁港】&#10;一人当たり有形固定資産（償却資産）額">
          <a:extLst>
            <a:ext uri="{FF2B5EF4-FFF2-40B4-BE49-F238E27FC236}">
              <a16:creationId xmlns:a16="http://schemas.microsoft.com/office/drawing/2014/main" id="{480EFC57-AECB-41EB-B2B7-2B77A92F7CC8}"/>
            </a:ext>
          </a:extLst>
        </xdr:cNvPr>
        <xdr:cNvSpPr txBox="1"/>
      </xdr:nvSpPr>
      <xdr:spPr>
        <a:xfrm>
          <a:off x="6672580" y="183375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101,274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109</xdr:row>
      <xdr:rowOff>44450</xdr:rowOff>
    </xdr:from>
    <xdr:ext cx="534670" cy="259080"/>
    <xdr:sp macro="" textlink="">
      <xdr:nvSpPr>
        <xdr:cNvPr id="491" name="n_1mainValue【港湾・漁港】&#10;一人当たり有形固定資産（償却資産）額">
          <a:extLst>
            <a:ext uri="{FF2B5EF4-FFF2-40B4-BE49-F238E27FC236}">
              <a16:creationId xmlns:a16="http://schemas.microsoft.com/office/drawing/2014/main" id="{CF93DDCF-B484-40B8-A530-769159338FD2}"/>
            </a:ext>
          </a:extLst>
        </xdr:cNvPr>
        <xdr:cNvSpPr txBox="1"/>
      </xdr:nvSpPr>
      <xdr:spPr>
        <a:xfrm>
          <a:off x="9359265" y="18732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109</xdr:row>
      <xdr:rowOff>44450</xdr:rowOff>
    </xdr:from>
    <xdr:ext cx="529590" cy="259080"/>
    <xdr:sp macro="" textlink="">
      <xdr:nvSpPr>
        <xdr:cNvPr id="492" name="n_2mainValue【港湾・漁港】&#10;一人当たり有形固定資産（償却資産）額">
          <a:extLst>
            <a:ext uri="{FF2B5EF4-FFF2-40B4-BE49-F238E27FC236}">
              <a16:creationId xmlns:a16="http://schemas.microsoft.com/office/drawing/2014/main" id="{CB1CE38D-0DA9-4CD3-8BD3-072A7651DF7E}"/>
            </a:ext>
          </a:extLst>
        </xdr:cNvPr>
        <xdr:cNvSpPr txBox="1"/>
      </xdr:nvSpPr>
      <xdr:spPr>
        <a:xfrm>
          <a:off x="8482965" y="187325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109</xdr:row>
      <xdr:rowOff>41910</xdr:rowOff>
    </xdr:from>
    <xdr:ext cx="529590" cy="254000"/>
    <xdr:sp macro="" textlink="">
      <xdr:nvSpPr>
        <xdr:cNvPr id="493" name="n_3mainValue【港湾・漁港】&#10;一人当たり有形固定資産（償却資産）額">
          <a:extLst>
            <a:ext uri="{FF2B5EF4-FFF2-40B4-BE49-F238E27FC236}">
              <a16:creationId xmlns:a16="http://schemas.microsoft.com/office/drawing/2014/main" id="{78D5880D-F192-4088-A822-4296DDB49D28}"/>
            </a:ext>
          </a:extLst>
        </xdr:cNvPr>
        <xdr:cNvSpPr txBox="1"/>
      </xdr:nvSpPr>
      <xdr:spPr>
        <a:xfrm>
          <a:off x="7593965" y="18729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109</xdr:row>
      <xdr:rowOff>41275</xdr:rowOff>
    </xdr:from>
    <xdr:ext cx="529590" cy="254000"/>
    <xdr:sp macro="" textlink="">
      <xdr:nvSpPr>
        <xdr:cNvPr id="494" name="n_4mainValue【港湾・漁港】&#10;一人当たり有形固定資産（償却資産）額">
          <a:extLst>
            <a:ext uri="{FF2B5EF4-FFF2-40B4-BE49-F238E27FC236}">
              <a16:creationId xmlns:a16="http://schemas.microsoft.com/office/drawing/2014/main" id="{BA567206-C37C-42C5-A851-37A620CAC97B}"/>
            </a:ext>
          </a:extLst>
        </xdr:cNvPr>
        <xdr:cNvSpPr txBox="1"/>
      </xdr:nvSpPr>
      <xdr:spPr>
        <a:xfrm>
          <a:off x="6704965" y="187293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1938E1C-18C3-40B8-BEBB-3BFBD62B01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3EA2B76-AD4C-4784-9CB5-B2227B5C0BE9}"/>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8F1BB918-4E7D-4968-94E4-6F5C735FC00C}"/>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EE22722-1E37-4114-9859-4D2F5FC1D393}"/>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1EC1194-87F4-4E58-8B25-86CC62CD244F}"/>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35057C3F-BE57-4634-81C0-7BC3C9A6C277}"/>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7D02518-FEE6-429D-9943-D321E74AD0E3}"/>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06D4BAF-7E2F-456D-A3D4-15F09B6EDC88}"/>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25425"/>
    <xdr:sp macro="" textlink="">
      <xdr:nvSpPr>
        <xdr:cNvPr id="503" name="テキスト ボックス 502">
          <a:extLst>
            <a:ext uri="{FF2B5EF4-FFF2-40B4-BE49-F238E27FC236}">
              <a16:creationId xmlns:a16="http://schemas.microsoft.com/office/drawing/2014/main" id="{D2480E7E-F742-4E07-9815-6AEE763B407C}"/>
            </a:ext>
          </a:extLst>
        </xdr:cNvPr>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D74520E-D303-4A03-B08A-F8256FDB75F4}"/>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280" cy="259080"/>
    <xdr:sp macro="" textlink="">
      <xdr:nvSpPr>
        <xdr:cNvPr id="505" name="テキスト ボックス 504">
          <a:extLst>
            <a:ext uri="{FF2B5EF4-FFF2-40B4-BE49-F238E27FC236}">
              <a16:creationId xmlns:a16="http://schemas.microsoft.com/office/drawing/2014/main" id="{C9C0C64D-B9A2-41AD-BC9E-17A1FDE2C78A}"/>
            </a:ext>
          </a:extLst>
        </xdr:cNvPr>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A32B830-5B36-4D9B-9E4E-FB4A662F93BB}"/>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2280" cy="259080"/>
    <xdr:sp macro="" textlink="">
      <xdr:nvSpPr>
        <xdr:cNvPr id="507" name="テキスト ボックス 506">
          <a:extLst>
            <a:ext uri="{FF2B5EF4-FFF2-40B4-BE49-F238E27FC236}">
              <a16:creationId xmlns:a16="http://schemas.microsoft.com/office/drawing/2014/main" id="{F9943D7B-B62D-47B3-99F5-7B0923121146}"/>
            </a:ext>
          </a:extLst>
        </xdr:cNvPr>
        <xdr:cNvSpPr txBox="1"/>
      </xdr:nvSpPr>
      <xdr:spPr>
        <a:xfrm>
          <a:off x="11978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1344DBCB-1E38-41AE-8CAB-8917E0D5DACE}"/>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4000"/>
    <xdr:sp macro="" textlink="">
      <xdr:nvSpPr>
        <xdr:cNvPr id="509" name="テキスト ボックス 508">
          <a:extLst>
            <a:ext uri="{FF2B5EF4-FFF2-40B4-BE49-F238E27FC236}">
              <a16:creationId xmlns:a16="http://schemas.microsoft.com/office/drawing/2014/main" id="{04897063-AFBF-4611-809D-C7C15B1A408F}"/>
            </a:ext>
          </a:extLst>
        </xdr:cNvPr>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8FCE165-C385-4169-914F-9C2A59776DA4}"/>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1" name="テキスト ボックス 510">
          <a:extLst>
            <a:ext uri="{FF2B5EF4-FFF2-40B4-BE49-F238E27FC236}">
              <a16:creationId xmlns:a16="http://schemas.microsoft.com/office/drawing/2014/main" id="{B6369B8D-8052-495D-898B-BB50E5114DCD}"/>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E1A89D21-E7CD-405E-A3BF-55E84AAA986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3" name="テキスト ボックス 512">
          <a:extLst>
            <a:ext uri="{FF2B5EF4-FFF2-40B4-BE49-F238E27FC236}">
              <a16:creationId xmlns:a16="http://schemas.microsoft.com/office/drawing/2014/main" id="{812C336F-F83A-4338-B6CF-2BDCB1D026F6}"/>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DD196D5-160D-425C-9F13-53D84F53E23D}"/>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4000"/>
    <xdr:sp macro="" textlink="">
      <xdr:nvSpPr>
        <xdr:cNvPr id="515" name="テキスト ボックス 514">
          <a:extLst>
            <a:ext uri="{FF2B5EF4-FFF2-40B4-BE49-F238E27FC236}">
              <a16:creationId xmlns:a16="http://schemas.microsoft.com/office/drawing/2014/main" id="{7A2EDC3D-479F-4F4F-9F03-55F6F0E717ED}"/>
            </a:ext>
          </a:extLst>
        </xdr:cNvPr>
        <xdr:cNvSpPr txBox="1"/>
      </xdr:nvSpPr>
      <xdr:spPr>
        <a:xfrm>
          <a:off x="12042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F94274C-68B8-4F3C-B743-9F24A62126BF}"/>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010" cy="259080"/>
    <xdr:sp macro="" textlink="">
      <xdr:nvSpPr>
        <xdr:cNvPr id="517" name="テキスト ボックス 516">
          <a:extLst>
            <a:ext uri="{FF2B5EF4-FFF2-40B4-BE49-F238E27FC236}">
              <a16:creationId xmlns:a16="http://schemas.microsoft.com/office/drawing/2014/main" id="{834BEFF2-D1B8-47F5-8DE0-D74824E1D9F4}"/>
            </a:ext>
          </a:extLst>
        </xdr:cNvPr>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20446D85-02A8-4B6A-811D-911476EEC45E}"/>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76200</xdr:rowOff>
    </xdr:from>
    <xdr:to>
      <xdr:col>85</xdr:col>
      <xdr:colOff>126365</xdr:colOff>
      <xdr:row>42</xdr:row>
      <xdr:rowOff>38100</xdr:rowOff>
    </xdr:to>
    <xdr:cxnSp macro="">
      <xdr:nvCxnSpPr>
        <xdr:cNvPr id="519" name="直線コネクタ 518">
          <a:extLst>
            <a:ext uri="{FF2B5EF4-FFF2-40B4-BE49-F238E27FC236}">
              <a16:creationId xmlns:a16="http://schemas.microsoft.com/office/drawing/2014/main" id="{8993DDB8-EA04-4196-90AB-10B3C23C600C}"/>
            </a:ext>
          </a:extLst>
        </xdr:cNvPr>
        <xdr:cNvCxnSpPr/>
      </xdr:nvCxnSpPr>
      <xdr:spPr>
        <a:xfrm flipV="1">
          <a:off x="16318865" y="573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4000"/>
    <xdr:sp macro="" textlink="">
      <xdr:nvSpPr>
        <xdr:cNvPr id="520" name="【認定こども園・幼稚園・保育所】&#10;有形固定資産減価償却率最小値テキスト">
          <a:extLst>
            <a:ext uri="{FF2B5EF4-FFF2-40B4-BE49-F238E27FC236}">
              <a16:creationId xmlns:a16="http://schemas.microsoft.com/office/drawing/2014/main" id="{BD4B2DED-10CE-4FC4-BBD0-71C5F49CBDB0}"/>
            </a:ext>
          </a:extLst>
        </xdr:cNvPr>
        <xdr:cNvSpPr txBox="1"/>
      </xdr:nvSpPr>
      <xdr:spPr>
        <a:xfrm>
          <a:off x="16357600" y="7242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DC2F22E6-708B-4FE8-8853-256A5FBD69ED}"/>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22860</xdr:rowOff>
    </xdr:from>
    <xdr:ext cx="405130" cy="259080"/>
    <xdr:sp macro="" textlink="">
      <xdr:nvSpPr>
        <xdr:cNvPr id="522" name="【認定こども園・幼稚園・保育所】&#10;有形固定資産減価償却率最大値テキスト">
          <a:extLst>
            <a:ext uri="{FF2B5EF4-FFF2-40B4-BE49-F238E27FC236}">
              <a16:creationId xmlns:a16="http://schemas.microsoft.com/office/drawing/2014/main" id="{4598D716-0097-4097-890A-ED0DC007FC59}"/>
            </a:ext>
          </a:extLst>
        </xdr:cNvPr>
        <xdr:cNvSpPr txBox="1"/>
      </xdr:nvSpPr>
      <xdr:spPr>
        <a:xfrm>
          <a:off x="16357600" y="550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523" name="直線コネクタ 522">
          <a:extLst>
            <a:ext uri="{FF2B5EF4-FFF2-40B4-BE49-F238E27FC236}">
              <a16:creationId xmlns:a16="http://schemas.microsoft.com/office/drawing/2014/main" id="{8D8CE93F-A4D9-426E-9435-17A31C26A32D}"/>
            </a:ext>
          </a:extLst>
        </xdr:cNvPr>
        <xdr:cNvCxnSpPr/>
      </xdr:nvCxnSpPr>
      <xdr:spPr>
        <a:xfrm>
          <a:off x="16230600" y="573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32385</xdr:rowOff>
    </xdr:from>
    <xdr:ext cx="405130" cy="254000"/>
    <xdr:sp macro="" textlink="">
      <xdr:nvSpPr>
        <xdr:cNvPr id="524" name="【認定こども園・幼稚園・保育所】&#10;有形固定資産減価償却率平均値テキスト">
          <a:extLst>
            <a:ext uri="{FF2B5EF4-FFF2-40B4-BE49-F238E27FC236}">
              <a16:creationId xmlns:a16="http://schemas.microsoft.com/office/drawing/2014/main" id="{036BDA43-0C4E-4531-B79E-EE17C1969D11}"/>
            </a:ext>
          </a:extLst>
        </xdr:cNvPr>
        <xdr:cNvSpPr txBox="1"/>
      </xdr:nvSpPr>
      <xdr:spPr>
        <a:xfrm>
          <a:off x="16357600" y="637603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5" name="フローチャート: 判断 524">
          <a:extLst>
            <a:ext uri="{FF2B5EF4-FFF2-40B4-BE49-F238E27FC236}">
              <a16:creationId xmlns:a16="http://schemas.microsoft.com/office/drawing/2014/main" id="{EBBE704B-2A8F-404B-B41B-A4703357981C}"/>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6" name="フローチャート: 判断 525">
          <a:extLst>
            <a:ext uri="{FF2B5EF4-FFF2-40B4-BE49-F238E27FC236}">
              <a16:creationId xmlns:a16="http://schemas.microsoft.com/office/drawing/2014/main" id="{653C5034-D46F-4AFA-88AA-62E42E47ADE2}"/>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27" name="フローチャート: 判断 526">
          <a:extLst>
            <a:ext uri="{FF2B5EF4-FFF2-40B4-BE49-F238E27FC236}">
              <a16:creationId xmlns:a16="http://schemas.microsoft.com/office/drawing/2014/main" id="{6A672F37-C185-47DC-A88A-C098EC8A881E}"/>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8" name="フローチャート: 判断 527">
          <a:extLst>
            <a:ext uri="{FF2B5EF4-FFF2-40B4-BE49-F238E27FC236}">
              <a16:creationId xmlns:a16="http://schemas.microsoft.com/office/drawing/2014/main" id="{2C2C5CBF-9696-42A4-A7A6-EFFF3D075A4F}"/>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529" name="フローチャート: 判断 528">
          <a:extLst>
            <a:ext uri="{FF2B5EF4-FFF2-40B4-BE49-F238E27FC236}">
              <a16:creationId xmlns:a16="http://schemas.microsoft.com/office/drawing/2014/main" id="{3D4C8C0E-6F88-42FA-93C5-6FBBC149AD2F}"/>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4ECCEAD7-9965-4A79-822F-26DEC9060B1F}"/>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AC95895E-FE46-4A87-BD96-2A5368098F56}"/>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DE637752-C193-4000-B965-86CDDC2D6B4E}"/>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FD3864D3-5A9E-4318-996E-797830AED9F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8EC006B3-F511-4082-9C98-07899BFE9A79}"/>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156845</xdr:rowOff>
    </xdr:from>
    <xdr:to>
      <xdr:col>85</xdr:col>
      <xdr:colOff>177800</xdr:colOff>
      <xdr:row>36</xdr:row>
      <xdr:rowOff>86995</xdr:rowOff>
    </xdr:to>
    <xdr:sp macro="" textlink="">
      <xdr:nvSpPr>
        <xdr:cNvPr id="535" name="楕円 534">
          <a:extLst>
            <a:ext uri="{FF2B5EF4-FFF2-40B4-BE49-F238E27FC236}">
              <a16:creationId xmlns:a16="http://schemas.microsoft.com/office/drawing/2014/main" id="{ED504D19-DD05-45F7-8FAB-F47811697A64}"/>
            </a:ext>
          </a:extLst>
        </xdr:cNvPr>
        <xdr:cNvSpPr/>
      </xdr:nvSpPr>
      <xdr:spPr>
        <a:xfrm>
          <a:off x="16268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8255</xdr:rowOff>
    </xdr:from>
    <xdr:ext cx="405130" cy="254000"/>
    <xdr:sp macro="" textlink="">
      <xdr:nvSpPr>
        <xdr:cNvPr id="536" name="【認定こども園・幼稚園・保育所】&#10;有形固定資産減価償却率該当値テキスト">
          <a:extLst>
            <a:ext uri="{FF2B5EF4-FFF2-40B4-BE49-F238E27FC236}">
              <a16:creationId xmlns:a16="http://schemas.microsoft.com/office/drawing/2014/main" id="{236D1623-6833-4BD7-8E3A-50B638F695A3}"/>
            </a:ext>
          </a:extLst>
        </xdr:cNvPr>
        <xdr:cNvSpPr txBox="1"/>
      </xdr:nvSpPr>
      <xdr:spPr>
        <a:xfrm>
          <a:off x="16357600" y="60090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537" name="楕円 536">
          <a:extLst>
            <a:ext uri="{FF2B5EF4-FFF2-40B4-BE49-F238E27FC236}">
              <a16:creationId xmlns:a16="http://schemas.microsoft.com/office/drawing/2014/main" id="{337FA481-6544-43FA-ACDD-65AA842E2E44}"/>
            </a:ext>
          </a:extLst>
        </xdr:cNvPr>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36195</xdr:rowOff>
    </xdr:to>
    <xdr:cxnSp macro="">
      <xdr:nvCxnSpPr>
        <xdr:cNvPr id="538" name="直線コネクタ 537">
          <a:extLst>
            <a:ext uri="{FF2B5EF4-FFF2-40B4-BE49-F238E27FC236}">
              <a16:creationId xmlns:a16="http://schemas.microsoft.com/office/drawing/2014/main" id="{F580601E-5DCA-4DD7-8A6B-20C8133211E5}"/>
            </a:ext>
          </a:extLst>
        </xdr:cNvPr>
        <xdr:cNvCxnSpPr/>
      </xdr:nvCxnSpPr>
      <xdr:spPr>
        <a:xfrm>
          <a:off x="15481300" y="617982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97790</xdr:rowOff>
    </xdr:from>
    <xdr:to>
      <xdr:col>76</xdr:col>
      <xdr:colOff>165100</xdr:colOff>
      <xdr:row>36</xdr:row>
      <xdr:rowOff>27940</xdr:rowOff>
    </xdr:to>
    <xdr:sp macro="" textlink="">
      <xdr:nvSpPr>
        <xdr:cNvPr id="539" name="楕円 538">
          <a:extLst>
            <a:ext uri="{FF2B5EF4-FFF2-40B4-BE49-F238E27FC236}">
              <a16:creationId xmlns:a16="http://schemas.microsoft.com/office/drawing/2014/main" id="{2B8E30A4-63EB-446B-824B-C686B407C4AC}"/>
            </a:ext>
          </a:extLst>
        </xdr:cNvPr>
        <xdr:cNvSpPr/>
      </xdr:nvSpPr>
      <xdr:spPr>
        <a:xfrm>
          <a:off x="14541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148590</xdr:rowOff>
    </xdr:from>
    <xdr:to>
      <xdr:col>81</xdr:col>
      <xdr:colOff>50800</xdr:colOff>
      <xdr:row>36</xdr:row>
      <xdr:rowOff>7620</xdr:rowOff>
    </xdr:to>
    <xdr:cxnSp macro="">
      <xdr:nvCxnSpPr>
        <xdr:cNvPr id="540" name="直線コネクタ 539">
          <a:extLst>
            <a:ext uri="{FF2B5EF4-FFF2-40B4-BE49-F238E27FC236}">
              <a16:creationId xmlns:a16="http://schemas.microsoft.com/office/drawing/2014/main" id="{6431BBD9-2D66-43CE-986F-77510F2AD83C}"/>
            </a:ext>
          </a:extLst>
        </xdr:cNvPr>
        <xdr:cNvCxnSpPr/>
      </xdr:nvCxnSpPr>
      <xdr:spPr>
        <a:xfrm>
          <a:off x="14592300" y="61493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124460</xdr:rowOff>
    </xdr:from>
    <xdr:to>
      <xdr:col>72</xdr:col>
      <xdr:colOff>38100</xdr:colOff>
      <xdr:row>36</xdr:row>
      <xdr:rowOff>54610</xdr:rowOff>
    </xdr:to>
    <xdr:sp macro="" textlink="">
      <xdr:nvSpPr>
        <xdr:cNvPr id="541" name="楕円 540">
          <a:extLst>
            <a:ext uri="{FF2B5EF4-FFF2-40B4-BE49-F238E27FC236}">
              <a16:creationId xmlns:a16="http://schemas.microsoft.com/office/drawing/2014/main" id="{478AB989-3419-4C92-A669-BF9E2B51F752}"/>
            </a:ext>
          </a:extLst>
        </xdr:cNvPr>
        <xdr:cNvSpPr/>
      </xdr:nvSpPr>
      <xdr:spPr>
        <a:xfrm>
          <a:off x="13652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148590</xdr:rowOff>
    </xdr:from>
    <xdr:to>
      <xdr:col>76</xdr:col>
      <xdr:colOff>114300</xdr:colOff>
      <xdr:row>36</xdr:row>
      <xdr:rowOff>3810</xdr:rowOff>
    </xdr:to>
    <xdr:cxnSp macro="">
      <xdr:nvCxnSpPr>
        <xdr:cNvPr id="542" name="直線コネクタ 541">
          <a:extLst>
            <a:ext uri="{FF2B5EF4-FFF2-40B4-BE49-F238E27FC236}">
              <a16:creationId xmlns:a16="http://schemas.microsoft.com/office/drawing/2014/main" id="{E37395DF-B33D-4E70-90F1-7C3D43781A44}"/>
            </a:ext>
          </a:extLst>
        </xdr:cNvPr>
        <xdr:cNvCxnSpPr/>
      </xdr:nvCxnSpPr>
      <xdr:spPr>
        <a:xfrm flipV="1">
          <a:off x="13703300" y="6149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95885</xdr:rowOff>
    </xdr:from>
    <xdr:to>
      <xdr:col>67</xdr:col>
      <xdr:colOff>101600</xdr:colOff>
      <xdr:row>36</xdr:row>
      <xdr:rowOff>26035</xdr:rowOff>
    </xdr:to>
    <xdr:sp macro="" textlink="">
      <xdr:nvSpPr>
        <xdr:cNvPr id="543" name="楕円 542">
          <a:extLst>
            <a:ext uri="{FF2B5EF4-FFF2-40B4-BE49-F238E27FC236}">
              <a16:creationId xmlns:a16="http://schemas.microsoft.com/office/drawing/2014/main" id="{3EDAE102-33B9-4922-9BFD-6BF0249AA696}"/>
            </a:ext>
          </a:extLst>
        </xdr:cNvPr>
        <xdr:cNvSpPr/>
      </xdr:nvSpPr>
      <xdr:spPr>
        <a:xfrm>
          <a:off x="12763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146685</xdr:rowOff>
    </xdr:from>
    <xdr:to>
      <xdr:col>71</xdr:col>
      <xdr:colOff>177800</xdr:colOff>
      <xdr:row>36</xdr:row>
      <xdr:rowOff>3810</xdr:rowOff>
    </xdr:to>
    <xdr:cxnSp macro="">
      <xdr:nvCxnSpPr>
        <xdr:cNvPr id="544" name="直線コネクタ 543">
          <a:extLst>
            <a:ext uri="{FF2B5EF4-FFF2-40B4-BE49-F238E27FC236}">
              <a16:creationId xmlns:a16="http://schemas.microsoft.com/office/drawing/2014/main" id="{45008BDA-A1E8-4B28-8D4B-090CDB48A1D5}"/>
            </a:ext>
          </a:extLst>
        </xdr:cNvPr>
        <xdr:cNvCxnSpPr/>
      </xdr:nvCxnSpPr>
      <xdr:spPr>
        <a:xfrm>
          <a:off x="12814300" y="61474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143510</xdr:rowOff>
    </xdr:from>
    <xdr:ext cx="405130" cy="254000"/>
    <xdr:sp macro="" textlink="">
      <xdr:nvSpPr>
        <xdr:cNvPr id="545" name="n_1aveValue【認定こども園・幼稚園・保育所】&#10;有形固定資産減価償却率">
          <a:extLst>
            <a:ext uri="{FF2B5EF4-FFF2-40B4-BE49-F238E27FC236}">
              <a16:creationId xmlns:a16="http://schemas.microsoft.com/office/drawing/2014/main" id="{2F71BEC6-F2AE-454E-94AF-BE3578680DB7}"/>
            </a:ext>
          </a:extLst>
        </xdr:cNvPr>
        <xdr:cNvSpPr txBox="1"/>
      </xdr:nvSpPr>
      <xdr:spPr>
        <a:xfrm>
          <a:off x="15266035" y="64871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135255</xdr:rowOff>
    </xdr:from>
    <xdr:ext cx="400050" cy="254000"/>
    <xdr:sp macro="" textlink="">
      <xdr:nvSpPr>
        <xdr:cNvPr id="546" name="n_2aveValue【認定こども園・幼稚園・保育所】&#10;有形固定資産減価償却率">
          <a:extLst>
            <a:ext uri="{FF2B5EF4-FFF2-40B4-BE49-F238E27FC236}">
              <a16:creationId xmlns:a16="http://schemas.microsoft.com/office/drawing/2014/main" id="{BE1EEBD7-A981-4A53-8281-CD0F192EF45C}"/>
            </a:ext>
          </a:extLst>
        </xdr:cNvPr>
        <xdr:cNvSpPr txBox="1"/>
      </xdr:nvSpPr>
      <xdr:spPr>
        <a:xfrm>
          <a:off x="14389735" y="64789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144780</xdr:rowOff>
    </xdr:from>
    <xdr:ext cx="400050" cy="254000"/>
    <xdr:sp macro="" textlink="">
      <xdr:nvSpPr>
        <xdr:cNvPr id="547" name="n_3aveValue【認定こども園・幼稚園・保育所】&#10;有形固定資産減価償却率">
          <a:extLst>
            <a:ext uri="{FF2B5EF4-FFF2-40B4-BE49-F238E27FC236}">
              <a16:creationId xmlns:a16="http://schemas.microsoft.com/office/drawing/2014/main" id="{6B6AA448-411B-46A8-A9A8-BDFB3460E80E}"/>
            </a:ext>
          </a:extLst>
        </xdr:cNvPr>
        <xdr:cNvSpPr txBox="1"/>
      </xdr:nvSpPr>
      <xdr:spPr>
        <a:xfrm>
          <a:off x="13500735" y="64884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139065</xdr:rowOff>
    </xdr:from>
    <xdr:ext cx="400050" cy="259080"/>
    <xdr:sp macro="" textlink="">
      <xdr:nvSpPr>
        <xdr:cNvPr id="548" name="n_4aveValue【認定こども園・幼稚園・保育所】&#10;有形固定資産減価償却率">
          <a:extLst>
            <a:ext uri="{FF2B5EF4-FFF2-40B4-BE49-F238E27FC236}">
              <a16:creationId xmlns:a16="http://schemas.microsoft.com/office/drawing/2014/main" id="{20A1ACD9-9B4F-4216-838E-9B188AF22B57}"/>
            </a:ext>
          </a:extLst>
        </xdr:cNvPr>
        <xdr:cNvSpPr txBox="1"/>
      </xdr:nvSpPr>
      <xdr:spPr>
        <a:xfrm>
          <a:off x="12611735" y="64827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74930</xdr:rowOff>
    </xdr:from>
    <xdr:ext cx="405130" cy="254000"/>
    <xdr:sp macro="" textlink="">
      <xdr:nvSpPr>
        <xdr:cNvPr id="549" name="n_1mainValue【認定こども園・幼稚園・保育所】&#10;有形固定資産減価償却率">
          <a:extLst>
            <a:ext uri="{FF2B5EF4-FFF2-40B4-BE49-F238E27FC236}">
              <a16:creationId xmlns:a16="http://schemas.microsoft.com/office/drawing/2014/main" id="{2A0656B9-1752-4872-96D6-09ADFD54047F}"/>
            </a:ext>
          </a:extLst>
        </xdr:cNvPr>
        <xdr:cNvSpPr txBox="1"/>
      </xdr:nvSpPr>
      <xdr:spPr>
        <a:xfrm>
          <a:off x="15266035" y="59042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44450</xdr:rowOff>
    </xdr:from>
    <xdr:ext cx="400050" cy="259080"/>
    <xdr:sp macro="" textlink="">
      <xdr:nvSpPr>
        <xdr:cNvPr id="550" name="n_2mainValue【認定こども園・幼稚園・保育所】&#10;有形固定資産減価償却率">
          <a:extLst>
            <a:ext uri="{FF2B5EF4-FFF2-40B4-BE49-F238E27FC236}">
              <a16:creationId xmlns:a16="http://schemas.microsoft.com/office/drawing/2014/main" id="{B18722B7-3272-465F-AA6A-9DDED185C6CE}"/>
            </a:ext>
          </a:extLst>
        </xdr:cNvPr>
        <xdr:cNvSpPr txBox="1"/>
      </xdr:nvSpPr>
      <xdr:spPr>
        <a:xfrm>
          <a:off x="14389735" y="58737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71120</xdr:rowOff>
    </xdr:from>
    <xdr:ext cx="400050" cy="259080"/>
    <xdr:sp macro="" textlink="">
      <xdr:nvSpPr>
        <xdr:cNvPr id="551" name="n_3mainValue【認定こども園・幼稚園・保育所】&#10;有形固定資産減価償却率">
          <a:extLst>
            <a:ext uri="{FF2B5EF4-FFF2-40B4-BE49-F238E27FC236}">
              <a16:creationId xmlns:a16="http://schemas.microsoft.com/office/drawing/2014/main" id="{2AEA6C2C-A4A7-42B8-8758-A828A474B973}"/>
            </a:ext>
          </a:extLst>
        </xdr:cNvPr>
        <xdr:cNvSpPr txBox="1"/>
      </xdr:nvSpPr>
      <xdr:spPr>
        <a:xfrm>
          <a:off x="13500735" y="59004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42545</xdr:rowOff>
    </xdr:from>
    <xdr:ext cx="400050" cy="254000"/>
    <xdr:sp macro="" textlink="">
      <xdr:nvSpPr>
        <xdr:cNvPr id="552" name="n_4mainValue【認定こども園・幼稚園・保育所】&#10;有形固定資産減価償却率">
          <a:extLst>
            <a:ext uri="{FF2B5EF4-FFF2-40B4-BE49-F238E27FC236}">
              <a16:creationId xmlns:a16="http://schemas.microsoft.com/office/drawing/2014/main" id="{A17D9D28-2ABE-4DE2-854E-1A8F48F379C5}"/>
            </a:ext>
          </a:extLst>
        </xdr:cNvPr>
        <xdr:cNvSpPr txBox="1"/>
      </xdr:nvSpPr>
      <xdr:spPr>
        <a:xfrm>
          <a:off x="12611735" y="58718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71729B8-1F4A-480A-9B06-3E40FFE82C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DBB42CAD-98D1-4003-B496-38A90C81D404}"/>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A3C639E-C27C-40D0-B716-6450571FA226}"/>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A1B59B7-929D-4D68-8DDE-AA118B58DBE6}"/>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31EEA0A-5FBE-4B25-B310-EEC2F689559D}"/>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2BD62128-AEAE-4630-A4A4-5DDF0D5BD2B4}"/>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CD26F91-60DE-4CF9-95C9-D624CD39F386}"/>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1064D3C-9FA2-4A83-81DD-F19DE7353417}"/>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805" cy="225425"/>
    <xdr:sp macro="" textlink="">
      <xdr:nvSpPr>
        <xdr:cNvPr id="561" name="テキスト ボックス 560">
          <a:extLst>
            <a:ext uri="{FF2B5EF4-FFF2-40B4-BE49-F238E27FC236}">
              <a16:creationId xmlns:a16="http://schemas.microsoft.com/office/drawing/2014/main" id="{CA5FBC22-69C9-4C55-B0A2-40F16E3EBFC6}"/>
            </a:ext>
          </a:extLst>
        </xdr:cNvPr>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EC92CBE8-DDF5-4B50-88E7-D102D4A179A6}"/>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CCB6BD4-840F-40B1-9886-303B81CBEEED}"/>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2280" cy="259080"/>
    <xdr:sp macro="" textlink="">
      <xdr:nvSpPr>
        <xdr:cNvPr id="564" name="テキスト ボックス 563">
          <a:extLst>
            <a:ext uri="{FF2B5EF4-FFF2-40B4-BE49-F238E27FC236}">
              <a16:creationId xmlns:a16="http://schemas.microsoft.com/office/drawing/2014/main" id="{014FE661-0ABF-482E-ABF9-6750C0D76714}"/>
            </a:ext>
          </a:extLst>
        </xdr:cNvPr>
        <xdr:cNvSpPr txBox="1"/>
      </xdr:nvSpPr>
      <xdr:spPr>
        <a:xfrm>
          <a:off x="17820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75A8438B-705D-48A1-95AC-9DA14C60B93B}"/>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2280" cy="254000"/>
    <xdr:sp macro="" textlink="">
      <xdr:nvSpPr>
        <xdr:cNvPr id="566" name="テキスト ボックス 565">
          <a:extLst>
            <a:ext uri="{FF2B5EF4-FFF2-40B4-BE49-F238E27FC236}">
              <a16:creationId xmlns:a16="http://schemas.microsoft.com/office/drawing/2014/main" id="{E39EB5A8-E42D-4F06-B2A4-30EBE3662B3B}"/>
            </a:ext>
          </a:extLst>
        </xdr:cNvPr>
        <xdr:cNvSpPr txBox="1"/>
      </xdr:nvSpPr>
      <xdr:spPr>
        <a:xfrm>
          <a:off x="17820640" y="671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D0F80355-2B61-4CF8-8C12-C1A8CD12896C}"/>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2280" cy="259080"/>
    <xdr:sp macro="" textlink="">
      <xdr:nvSpPr>
        <xdr:cNvPr id="568" name="テキスト ボックス 567">
          <a:extLst>
            <a:ext uri="{FF2B5EF4-FFF2-40B4-BE49-F238E27FC236}">
              <a16:creationId xmlns:a16="http://schemas.microsoft.com/office/drawing/2014/main" id="{7D9CBEFA-6DA7-4C1E-A8BF-56ACEAFE51B1}"/>
            </a:ext>
          </a:extLst>
        </xdr:cNvPr>
        <xdr:cNvSpPr txBox="1"/>
      </xdr:nvSpPr>
      <xdr:spPr>
        <a:xfrm>
          <a:off x="17820640" y="633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9ACF77DD-BFCD-4D40-AB33-2D0D4C1E23B3}"/>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2280" cy="259080"/>
    <xdr:sp macro="" textlink="">
      <xdr:nvSpPr>
        <xdr:cNvPr id="570" name="テキスト ボックス 569">
          <a:extLst>
            <a:ext uri="{FF2B5EF4-FFF2-40B4-BE49-F238E27FC236}">
              <a16:creationId xmlns:a16="http://schemas.microsoft.com/office/drawing/2014/main" id="{9655FD2F-B9BC-4607-9825-E50CA6FE4E9D}"/>
            </a:ext>
          </a:extLst>
        </xdr:cNvPr>
        <xdr:cNvSpPr txBox="1"/>
      </xdr:nvSpPr>
      <xdr:spPr>
        <a:xfrm>
          <a:off x="17820640" y="595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8174F126-7626-4ABD-9FDD-D1EBDC6C6B3B}"/>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2280" cy="254000"/>
    <xdr:sp macro="" textlink="">
      <xdr:nvSpPr>
        <xdr:cNvPr id="572" name="テキスト ボックス 571">
          <a:extLst>
            <a:ext uri="{FF2B5EF4-FFF2-40B4-BE49-F238E27FC236}">
              <a16:creationId xmlns:a16="http://schemas.microsoft.com/office/drawing/2014/main" id="{BD91B5EC-60D3-4A2D-A733-015D20EAF828}"/>
            </a:ext>
          </a:extLst>
        </xdr:cNvPr>
        <xdr:cNvSpPr txBox="1"/>
      </xdr:nvSpPr>
      <xdr:spPr>
        <a:xfrm>
          <a:off x="17820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DE645DB3-8E10-4164-B804-089E14163DC9}"/>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280" cy="259080"/>
    <xdr:sp macro="" textlink="">
      <xdr:nvSpPr>
        <xdr:cNvPr id="574" name="テキスト ボックス 573">
          <a:extLst>
            <a:ext uri="{FF2B5EF4-FFF2-40B4-BE49-F238E27FC236}">
              <a16:creationId xmlns:a16="http://schemas.microsoft.com/office/drawing/2014/main" id="{328DDE35-ACA1-4E72-B7DB-6A4A751EDF22}"/>
            </a:ext>
          </a:extLst>
        </xdr:cNvPr>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32A2FA87-A9F7-4AEC-B435-A258A44BEB98}"/>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45720</xdr:rowOff>
    </xdr:from>
    <xdr:to>
      <xdr:col>116</xdr:col>
      <xdr:colOff>62865</xdr:colOff>
      <xdr:row>42</xdr:row>
      <xdr:rowOff>22860</xdr:rowOff>
    </xdr:to>
    <xdr:cxnSp macro="">
      <xdr:nvCxnSpPr>
        <xdr:cNvPr id="576" name="直線コネクタ 575">
          <a:extLst>
            <a:ext uri="{FF2B5EF4-FFF2-40B4-BE49-F238E27FC236}">
              <a16:creationId xmlns:a16="http://schemas.microsoft.com/office/drawing/2014/main" id="{F3CC8BF9-C168-4BC3-90C2-684396F4D831}"/>
            </a:ext>
          </a:extLst>
        </xdr:cNvPr>
        <xdr:cNvCxnSpPr/>
      </xdr:nvCxnSpPr>
      <xdr:spPr>
        <a:xfrm flipV="1">
          <a:off x="22160865" y="58750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577" name="【認定こども園・幼稚園・保育所】&#10;一人当たり面積最小値テキスト">
          <a:extLst>
            <a:ext uri="{FF2B5EF4-FFF2-40B4-BE49-F238E27FC236}">
              <a16:creationId xmlns:a16="http://schemas.microsoft.com/office/drawing/2014/main" id="{B516AED5-AE86-4A1F-866E-C687194528FF}"/>
            </a:ext>
          </a:extLst>
        </xdr:cNvPr>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8" name="直線コネクタ 577">
          <a:extLst>
            <a:ext uri="{FF2B5EF4-FFF2-40B4-BE49-F238E27FC236}">
              <a16:creationId xmlns:a16="http://schemas.microsoft.com/office/drawing/2014/main" id="{98E4AD99-4C90-40E4-8AF6-DA7FC9DE3361}"/>
            </a:ext>
          </a:extLst>
        </xdr:cNvPr>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163830</xdr:rowOff>
    </xdr:from>
    <xdr:ext cx="469900" cy="259080"/>
    <xdr:sp macro="" textlink="">
      <xdr:nvSpPr>
        <xdr:cNvPr id="579" name="【認定こども園・幼稚園・保育所】&#10;一人当たり面積最大値テキスト">
          <a:extLst>
            <a:ext uri="{FF2B5EF4-FFF2-40B4-BE49-F238E27FC236}">
              <a16:creationId xmlns:a16="http://schemas.microsoft.com/office/drawing/2014/main" id="{3AC09E32-57FB-409E-8E87-FFC511FB4702}"/>
            </a:ext>
          </a:extLst>
        </xdr:cNvPr>
        <xdr:cNvSpPr txBox="1"/>
      </xdr:nvSpPr>
      <xdr:spPr>
        <a:xfrm>
          <a:off x="22199600" y="565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80" name="直線コネクタ 579">
          <a:extLst>
            <a:ext uri="{FF2B5EF4-FFF2-40B4-BE49-F238E27FC236}">
              <a16:creationId xmlns:a16="http://schemas.microsoft.com/office/drawing/2014/main" id="{2795033B-2879-4929-8F6D-66E903BF1792}"/>
            </a:ext>
          </a:extLst>
        </xdr:cNvPr>
        <xdr:cNvCxnSpPr/>
      </xdr:nvCxnSpPr>
      <xdr:spPr>
        <a:xfrm>
          <a:off x="22072600" y="587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21590</xdr:rowOff>
    </xdr:from>
    <xdr:ext cx="469900" cy="259080"/>
    <xdr:sp macro="" textlink="">
      <xdr:nvSpPr>
        <xdr:cNvPr id="581" name="【認定こども園・幼稚園・保育所】&#10;一人当たり面積平均値テキスト">
          <a:extLst>
            <a:ext uri="{FF2B5EF4-FFF2-40B4-BE49-F238E27FC236}">
              <a16:creationId xmlns:a16="http://schemas.microsoft.com/office/drawing/2014/main" id="{C8CB5F2A-D6C7-4B8C-A48A-4223EB2C8911}"/>
            </a:ext>
          </a:extLst>
        </xdr:cNvPr>
        <xdr:cNvSpPr txBox="1"/>
      </xdr:nvSpPr>
      <xdr:spPr>
        <a:xfrm>
          <a:off x="22199600" y="6708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82" name="フローチャート: 判断 581">
          <a:extLst>
            <a:ext uri="{FF2B5EF4-FFF2-40B4-BE49-F238E27FC236}">
              <a16:creationId xmlns:a16="http://schemas.microsoft.com/office/drawing/2014/main" id="{301B7231-EE99-4C8A-A2E7-F3BA1E3D052B}"/>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3" name="フローチャート: 判断 582">
          <a:extLst>
            <a:ext uri="{FF2B5EF4-FFF2-40B4-BE49-F238E27FC236}">
              <a16:creationId xmlns:a16="http://schemas.microsoft.com/office/drawing/2014/main" id="{B0C83F40-59D9-4802-BCA0-A1E9FC58132F}"/>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4" name="フローチャート: 判断 583">
          <a:extLst>
            <a:ext uri="{FF2B5EF4-FFF2-40B4-BE49-F238E27FC236}">
              <a16:creationId xmlns:a16="http://schemas.microsoft.com/office/drawing/2014/main" id="{9A666FAD-DC98-4F70-8263-CBF6C168F4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85" name="フローチャート: 判断 584">
          <a:extLst>
            <a:ext uri="{FF2B5EF4-FFF2-40B4-BE49-F238E27FC236}">
              <a16:creationId xmlns:a16="http://schemas.microsoft.com/office/drawing/2014/main" id="{BBE75C10-FC0B-44C6-A131-08DEF9A83172}"/>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6" name="フローチャート: 判断 585">
          <a:extLst>
            <a:ext uri="{FF2B5EF4-FFF2-40B4-BE49-F238E27FC236}">
              <a16:creationId xmlns:a16="http://schemas.microsoft.com/office/drawing/2014/main" id="{E264CEB0-9039-4D2F-9168-EBF5C5D6E537}"/>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F1C6F9CF-3295-424B-A813-315BB11A2944}"/>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E3A8D40D-95BD-4786-A9ED-75E7D8DD0414}"/>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9E9A1ED1-4E4E-4553-BD82-A540BD5F01CC}"/>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0AF5E27D-BA8F-4E27-B801-65FD097C9DCC}"/>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1" name="テキスト ボックス 590">
          <a:extLst>
            <a:ext uri="{FF2B5EF4-FFF2-40B4-BE49-F238E27FC236}">
              <a16:creationId xmlns:a16="http://schemas.microsoft.com/office/drawing/2014/main" id="{6E782E60-9AEF-4776-8314-5901EC3F1477}"/>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10160</xdr:rowOff>
    </xdr:from>
    <xdr:to>
      <xdr:col>116</xdr:col>
      <xdr:colOff>114300</xdr:colOff>
      <xdr:row>41</xdr:row>
      <xdr:rowOff>111760</xdr:rowOff>
    </xdr:to>
    <xdr:sp macro="" textlink="">
      <xdr:nvSpPr>
        <xdr:cNvPr id="592" name="楕円 591">
          <a:extLst>
            <a:ext uri="{FF2B5EF4-FFF2-40B4-BE49-F238E27FC236}">
              <a16:creationId xmlns:a16="http://schemas.microsoft.com/office/drawing/2014/main" id="{29B5167C-7BD7-4ADC-AABD-3CACF55E0773}"/>
            </a:ext>
          </a:extLst>
        </xdr:cNvPr>
        <xdr:cNvSpPr/>
      </xdr:nvSpPr>
      <xdr:spPr>
        <a:xfrm>
          <a:off x="22110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160020</xdr:rowOff>
    </xdr:from>
    <xdr:ext cx="469900" cy="259080"/>
    <xdr:sp macro="" textlink="">
      <xdr:nvSpPr>
        <xdr:cNvPr id="593" name="【認定こども園・幼稚園・保育所】&#10;一人当たり面積該当値テキスト">
          <a:extLst>
            <a:ext uri="{FF2B5EF4-FFF2-40B4-BE49-F238E27FC236}">
              <a16:creationId xmlns:a16="http://schemas.microsoft.com/office/drawing/2014/main" id="{B598652D-6FF7-4F21-907A-E115DF0D75F4}"/>
            </a:ext>
          </a:extLst>
        </xdr:cNvPr>
        <xdr:cNvSpPr txBox="1"/>
      </xdr:nvSpPr>
      <xdr:spPr>
        <a:xfrm>
          <a:off x="2219960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10160</xdr:rowOff>
    </xdr:from>
    <xdr:to>
      <xdr:col>112</xdr:col>
      <xdr:colOff>38100</xdr:colOff>
      <xdr:row>41</xdr:row>
      <xdr:rowOff>111760</xdr:rowOff>
    </xdr:to>
    <xdr:sp macro="" textlink="">
      <xdr:nvSpPr>
        <xdr:cNvPr id="594" name="楕円 593">
          <a:extLst>
            <a:ext uri="{FF2B5EF4-FFF2-40B4-BE49-F238E27FC236}">
              <a16:creationId xmlns:a16="http://schemas.microsoft.com/office/drawing/2014/main" id="{68CFF2C9-6181-4C1E-BEB6-DC725735BA99}"/>
            </a:ext>
          </a:extLst>
        </xdr:cNvPr>
        <xdr:cNvSpPr/>
      </xdr:nvSpPr>
      <xdr:spPr>
        <a:xfrm>
          <a:off x="2127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60960</xdr:rowOff>
    </xdr:from>
    <xdr:to>
      <xdr:col>116</xdr:col>
      <xdr:colOff>63500</xdr:colOff>
      <xdr:row>41</xdr:row>
      <xdr:rowOff>60960</xdr:rowOff>
    </xdr:to>
    <xdr:cxnSp macro="">
      <xdr:nvCxnSpPr>
        <xdr:cNvPr id="595" name="直線コネクタ 594">
          <a:extLst>
            <a:ext uri="{FF2B5EF4-FFF2-40B4-BE49-F238E27FC236}">
              <a16:creationId xmlns:a16="http://schemas.microsoft.com/office/drawing/2014/main" id="{1DF960FC-15C3-42AF-9DB7-DB0CB9E48072}"/>
            </a:ext>
          </a:extLst>
        </xdr:cNvPr>
        <xdr:cNvCxnSpPr/>
      </xdr:nvCxnSpPr>
      <xdr:spPr>
        <a:xfrm>
          <a:off x="21323300" y="70904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xdr:rowOff>
    </xdr:from>
    <xdr:to>
      <xdr:col>107</xdr:col>
      <xdr:colOff>101600</xdr:colOff>
      <xdr:row>41</xdr:row>
      <xdr:rowOff>107950</xdr:rowOff>
    </xdr:to>
    <xdr:sp macro="" textlink="">
      <xdr:nvSpPr>
        <xdr:cNvPr id="596" name="楕円 595">
          <a:extLst>
            <a:ext uri="{FF2B5EF4-FFF2-40B4-BE49-F238E27FC236}">
              <a16:creationId xmlns:a16="http://schemas.microsoft.com/office/drawing/2014/main" id="{54C09414-8C71-45DB-A402-57BEB6443061}"/>
            </a:ext>
          </a:extLst>
        </xdr:cNvPr>
        <xdr:cNvSpPr/>
      </xdr:nvSpPr>
      <xdr:spPr>
        <a:xfrm>
          <a:off x="20383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57150</xdr:rowOff>
    </xdr:from>
    <xdr:to>
      <xdr:col>111</xdr:col>
      <xdr:colOff>177800</xdr:colOff>
      <xdr:row>41</xdr:row>
      <xdr:rowOff>60960</xdr:rowOff>
    </xdr:to>
    <xdr:cxnSp macro="">
      <xdr:nvCxnSpPr>
        <xdr:cNvPr id="597" name="直線コネクタ 596">
          <a:extLst>
            <a:ext uri="{FF2B5EF4-FFF2-40B4-BE49-F238E27FC236}">
              <a16:creationId xmlns:a16="http://schemas.microsoft.com/office/drawing/2014/main" id="{2628403E-C104-4CD9-A7EF-69810DACD36D}"/>
            </a:ext>
          </a:extLst>
        </xdr:cNvPr>
        <xdr:cNvCxnSpPr/>
      </xdr:nvCxnSpPr>
      <xdr:spPr>
        <a:xfrm>
          <a:off x="20434300" y="7086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166370</xdr:rowOff>
    </xdr:from>
    <xdr:to>
      <xdr:col>102</xdr:col>
      <xdr:colOff>165100</xdr:colOff>
      <xdr:row>41</xdr:row>
      <xdr:rowOff>96520</xdr:rowOff>
    </xdr:to>
    <xdr:sp macro="" textlink="">
      <xdr:nvSpPr>
        <xdr:cNvPr id="598" name="楕円 597">
          <a:extLst>
            <a:ext uri="{FF2B5EF4-FFF2-40B4-BE49-F238E27FC236}">
              <a16:creationId xmlns:a16="http://schemas.microsoft.com/office/drawing/2014/main" id="{81E84805-90EB-4477-BBEB-70DA035E1D9B}"/>
            </a:ext>
          </a:extLst>
        </xdr:cNvPr>
        <xdr:cNvSpPr/>
      </xdr:nvSpPr>
      <xdr:spPr>
        <a:xfrm>
          <a:off x="19494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45720</xdr:rowOff>
    </xdr:from>
    <xdr:to>
      <xdr:col>107</xdr:col>
      <xdr:colOff>50800</xdr:colOff>
      <xdr:row>41</xdr:row>
      <xdr:rowOff>57150</xdr:rowOff>
    </xdr:to>
    <xdr:cxnSp macro="">
      <xdr:nvCxnSpPr>
        <xdr:cNvPr id="599" name="直線コネクタ 598">
          <a:extLst>
            <a:ext uri="{FF2B5EF4-FFF2-40B4-BE49-F238E27FC236}">
              <a16:creationId xmlns:a16="http://schemas.microsoft.com/office/drawing/2014/main" id="{3EC75679-9A10-48FA-B7FC-5D7C7A768AF8}"/>
            </a:ext>
          </a:extLst>
        </xdr:cNvPr>
        <xdr:cNvCxnSpPr/>
      </xdr:nvCxnSpPr>
      <xdr:spPr>
        <a:xfrm>
          <a:off x="19545300" y="7075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166370</xdr:rowOff>
    </xdr:from>
    <xdr:to>
      <xdr:col>98</xdr:col>
      <xdr:colOff>38100</xdr:colOff>
      <xdr:row>41</xdr:row>
      <xdr:rowOff>96520</xdr:rowOff>
    </xdr:to>
    <xdr:sp macro="" textlink="">
      <xdr:nvSpPr>
        <xdr:cNvPr id="600" name="楕円 599">
          <a:extLst>
            <a:ext uri="{FF2B5EF4-FFF2-40B4-BE49-F238E27FC236}">
              <a16:creationId xmlns:a16="http://schemas.microsoft.com/office/drawing/2014/main" id="{60831203-C39B-4D72-A593-81A75DB4F43A}"/>
            </a:ext>
          </a:extLst>
        </xdr:cNvPr>
        <xdr:cNvSpPr/>
      </xdr:nvSpPr>
      <xdr:spPr>
        <a:xfrm>
          <a:off x="18605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45720</xdr:rowOff>
    </xdr:from>
    <xdr:to>
      <xdr:col>102</xdr:col>
      <xdr:colOff>114300</xdr:colOff>
      <xdr:row>41</xdr:row>
      <xdr:rowOff>45720</xdr:rowOff>
    </xdr:to>
    <xdr:cxnSp macro="">
      <xdr:nvCxnSpPr>
        <xdr:cNvPr id="601" name="直線コネクタ 600">
          <a:extLst>
            <a:ext uri="{FF2B5EF4-FFF2-40B4-BE49-F238E27FC236}">
              <a16:creationId xmlns:a16="http://schemas.microsoft.com/office/drawing/2014/main" id="{6F1D18FC-8D58-442C-9082-11FC738C089B}"/>
            </a:ext>
          </a:extLst>
        </xdr:cNvPr>
        <xdr:cNvCxnSpPr/>
      </xdr:nvCxnSpPr>
      <xdr:spPr>
        <a:xfrm>
          <a:off x="18656300" y="7075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105410</xdr:rowOff>
    </xdr:from>
    <xdr:ext cx="469900" cy="259080"/>
    <xdr:sp macro="" textlink="">
      <xdr:nvSpPr>
        <xdr:cNvPr id="602" name="n_1aveValue【認定こども園・幼稚園・保育所】&#10;一人当たり面積">
          <a:extLst>
            <a:ext uri="{FF2B5EF4-FFF2-40B4-BE49-F238E27FC236}">
              <a16:creationId xmlns:a16="http://schemas.microsoft.com/office/drawing/2014/main" id="{3DA3D46B-7F0D-4167-BBB6-3A5B1292D556}"/>
            </a:ext>
          </a:extLst>
        </xdr:cNvPr>
        <xdr:cNvSpPr txBox="1"/>
      </xdr:nvSpPr>
      <xdr:spPr>
        <a:xfrm>
          <a:off x="21075650" y="662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109220</xdr:rowOff>
    </xdr:from>
    <xdr:ext cx="464820" cy="254000"/>
    <xdr:sp macro="" textlink="">
      <xdr:nvSpPr>
        <xdr:cNvPr id="603" name="n_2aveValue【認定こども園・幼稚園・保育所】&#10;一人当たり面積">
          <a:extLst>
            <a:ext uri="{FF2B5EF4-FFF2-40B4-BE49-F238E27FC236}">
              <a16:creationId xmlns:a16="http://schemas.microsoft.com/office/drawing/2014/main" id="{CC55823E-EB20-4CA4-B4C7-AC1B61266A0C}"/>
            </a:ext>
          </a:extLst>
        </xdr:cNvPr>
        <xdr:cNvSpPr txBox="1"/>
      </xdr:nvSpPr>
      <xdr:spPr>
        <a:xfrm>
          <a:off x="20199350" y="66243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113030</xdr:rowOff>
    </xdr:from>
    <xdr:ext cx="464820" cy="259080"/>
    <xdr:sp macro="" textlink="">
      <xdr:nvSpPr>
        <xdr:cNvPr id="604" name="n_3aveValue【認定こども園・幼稚園・保育所】&#10;一人当たり面積">
          <a:extLst>
            <a:ext uri="{FF2B5EF4-FFF2-40B4-BE49-F238E27FC236}">
              <a16:creationId xmlns:a16="http://schemas.microsoft.com/office/drawing/2014/main" id="{37965494-93FD-493F-8411-0C34466B7BE1}"/>
            </a:ext>
          </a:extLst>
        </xdr:cNvPr>
        <xdr:cNvSpPr txBox="1"/>
      </xdr:nvSpPr>
      <xdr:spPr>
        <a:xfrm>
          <a:off x="19310350" y="66281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116840</xdr:rowOff>
    </xdr:from>
    <xdr:ext cx="464820" cy="259080"/>
    <xdr:sp macro="" textlink="">
      <xdr:nvSpPr>
        <xdr:cNvPr id="605" name="n_4aveValue【認定こども園・幼稚園・保育所】&#10;一人当たり面積">
          <a:extLst>
            <a:ext uri="{FF2B5EF4-FFF2-40B4-BE49-F238E27FC236}">
              <a16:creationId xmlns:a16="http://schemas.microsoft.com/office/drawing/2014/main" id="{49CD3372-E7F8-4341-9548-B1283E4BAF46}"/>
            </a:ext>
          </a:extLst>
        </xdr:cNvPr>
        <xdr:cNvSpPr txBox="1"/>
      </xdr:nvSpPr>
      <xdr:spPr>
        <a:xfrm>
          <a:off x="18421350" y="6631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102870</xdr:rowOff>
    </xdr:from>
    <xdr:ext cx="469900" cy="259080"/>
    <xdr:sp macro="" textlink="">
      <xdr:nvSpPr>
        <xdr:cNvPr id="606" name="n_1mainValue【認定こども園・幼稚園・保育所】&#10;一人当たり面積">
          <a:extLst>
            <a:ext uri="{FF2B5EF4-FFF2-40B4-BE49-F238E27FC236}">
              <a16:creationId xmlns:a16="http://schemas.microsoft.com/office/drawing/2014/main" id="{36B8B488-0C77-4959-B4D5-726768E323E8}"/>
            </a:ext>
          </a:extLst>
        </xdr:cNvPr>
        <xdr:cNvSpPr txBox="1"/>
      </xdr:nvSpPr>
      <xdr:spPr>
        <a:xfrm>
          <a:off x="21075650" y="713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99060</xdr:rowOff>
    </xdr:from>
    <xdr:ext cx="464820" cy="254000"/>
    <xdr:sp macro="" textlink="">
      <xdr:nvSpPr>
        <xdr:cNvPr id="607" name="n_2mainValue【認定こども園・幼稚園・保育所】&#10;一人当たり面積">
          <a:extLst>
            <a:ext uri="{FF2B5EF4-FFF2-40B4-BE49-F238E27FC236}">
              <a16:creationId xmlns:a16="http://schemas.microsoft.com/office/drawing/2014/main" id="{0BFDF6F7-050D-4D22-A443-1315C695F766}"/>
            </a:ext>
          </a:extLst>
        </xdr:cNvPr>
        <xdr:cNvSpPr txBox="1"/>
      </xdr:nvSpPr>
      <xdr:spPr>
        <a:xfrm>
          <a:off x="20199350" y="71285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87630</xdr:rowOff>
    </xdr:from>
    <xdr:ext cx="464820" cy="254000"/>
    <xdr:sp macro="" textlink="">
      <xdr:nvSpPr>
        <xdr:cNvPr id="608" name="n_3mainValue【認定こども園・幼稚園・保育所】&#10;一人当たり面積">
          <a:extLst>
            <a:ext uri="{FF2B5EF4-FFF2-40B4-BE49-F238E27FC236}">
              <a16:creationId xmlns:a16="http://schemas.microsoft.com/office/drawing/2014/main" id="{88094011-13F2-4E22-A378-393742445FCA}"/>
            </a:ext>
          </a:extLst>
        </xdr:cNvPr>
        <xdr:cNvSpPr txBox="1"/>
      </xdr:nvSpPr>
      <xdr:spPr>
        <a:xfrm>
          <a:off x="19310350" y="71170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87630</xdr:rowOff>
    </xdr:from>
    <xdr:ext cx="464820" cy="254000"/>
    <xdr:sp macro="" textlink="">
      <xdr:nvSpPr>
        <xdr:cNvPr id="609" name="n_4mainValue【認定こども園・幼稚園・保育所】&#10;一人当たり面積">
          <a:extLst>
            <a:ext uri="{FF2B5EF4-FFF2-40B4-BE49-F238E27FC236}">
              <a16:creationId xmlns:a16="http://schemas.microsoft.com/office/drawing/2014/main" id="{18571225-B822-4069-931E-4704E84E2C3A}"/>
            </a:ext>
          </a:extLst>
        </xdr:cNvPr>
        <xdr:cNvSpPr txBox="1"/>
      </xdr:nvSpPr>
      <xdr:spPr>
        <a:xfrm>
          <a:off x="18421350" y="71170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EB9D41D-1FB3-418C-80DA-C3B05BB4C2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8C6CDF1D-42B9-4CB6-BBF2-622307EC8AED}"/>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BCB5A84-FE22-4371-ABF7-B3F29EC8663A}"/>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CB40B81-C92C-45C4-907F-5AF0B3E13C49}"/>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3456C47E-0CF2-4934-A7E4-3CAD960A4843}"/>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88ADC37-5B7E-4074-816D-54561E6F59C1}"/>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D3C93E5C-2C27-4C8F-A927-6B344A5FE5A9}"/>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361DE33E-F9E2-481A-998B-6EB9A47169AB}"/>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3370" cy="225425"/>
    <xdr:sp macro="" textlink="">
      <xdr:nvSpPr>
        <xdr:cNvPr id="618" name="テキスト ボックス 617">
          <a:extLst>
            <a:ext uri="{FF2B5EF4-FFF2-40B4-BE49-F238E27FC236}">
              <a16:creationId xmlns:a16="http://schemas.microsoft.com/office/drawing/2014/main" id="{59729074-D511-4D70-8776-D4FAE9E478FF}"/>
            </a:ext>
          </a:extLst>
        </xdr:cNvPr>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C0DE1D49-7A7D-4F54-872B-66597A9E195E}"/>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280" cy="254000"/>
    <xdr:sp macro="" textlink="">
      <xdr:nvSpPr>
        <xdr:cNvPr id="620" name="テキスト ボックス 619">
          <a:extLst>
            <a:ext uri="{FF2B5EF4-FFF2-40B4-BE49-F238E27FC236}">
              <a16:creationId xmlns:a16="http://schemas.microsoft.com/office/drawing/2014/main" id="{D1E49DC3-43F7-4E15-ABD4-75F0342FF8EB}"/>
            </a:ext>
          </a:extLst>
        </xdr:cNvPr>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D08F7592-0733-4FC4-B5E4-1092423B3AF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2280" cy="254000"/>
    <xdr:sp macro="" textlink="">
      <xdr:nvSpPr>
        <xdr:cNvPr id="622" name="テキスト ボックス 621">
          <a:extLst>
            <a:ext uri="{FF2B5EF4-FFF2-40B4-BE49-F238E27FC236}">
              <a16:creationId xmlns:a16="http://schemas.microsoft.com/office/drawing/2014/main" id="{C20C2ECC-0EF9-49D5-8A9B-06504D720595}"/>
            </a:ext>
          </a:extLst>
        </xdr:cNvPr>
        <xdr:cNvSpPr txBox="1"/>
      </xdr:nvSpPr>
      <xdr:spPr>
        <a:xfrm>
          <a:off x="11978640" y="10830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6CA34B9D-1BC1-4CF3-940B-093283A630D1}"/>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4000"/>
    <xdr:sp macro="" textlink="">
      <xdr:nvSpPr>
        <xdr:cNvPr id="624" name="テキスト ボックス 623">
          <a:extLst>
            <a:ext uri="{FF2B5EF4-FFF2-40B4-BE49-F238E27FC236}">
              <a16:creationId xmlns:a16="http://schemas.microsoft.com/office/drawing/2014/main" id="{E3D2D6F8-4AEB-4A44-9BDD-ADAA00107615}"/>
            </a:ext>
          </a:extLst>
        </xdr:cNvPr>
        <xdr:cNvSpPr txBox="1"/>
      </xdr:nvSpPr>
      <xdr:spPr>
        <a:xfrm>
          <a:off x="12042775" y="103733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830C1C10-CB03-4383-AC34-020E1CB4B5B7}"/>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4000"/>
    <xdr:sp macro="" textlink="">
      <xdr:nvSpPr>
        <xdr:cNvPr id="626" name="テキスト ボックス 625">
          <a:extLst>
            <a:ext uri="{FF2B5EF4-FFF2-40B4-BE49-F238E27FC236}">
              <a16:creationId xmlns:a16="http://schemas.microsoft.com/office/drawing/2014/main" id="{272F00CF-CEAE-4B7D-BB92-AC18B99BAF6E}"/>
            </a:ext>
          </a:extLst>
        </xdr:cNvPr>
        <xdr:cNvSpPr txBox="1"/>
      </xdr:nvSpPr>
      <xdr:spPr>
        <a:xfrm>
          <a:off x="12042775" y="99161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C3BB0DF3-A922-46C2-B4C9-876BAE75F1D2}"/>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4000"/>
    <xdr:sp macro="" textlink="">
      <xdr:nvSpPr>
        <xdr:cNvPr id="628" name="テキスト ボックス 627">
          <a:extLst>
            <a:ext uri="{FF2B5EF4-FFF2-40B4-BE49-F238E27FC236}">
              <a16:creationId xmlns:a16="http://schemas.microsoft.com/office/drawing/2014/main" id="{6D37FEB1-675D-4F19-A3BF-81A93C988720}"/>
            </a:ext>
          </a:extLst>
        </xdr:cNvPr>
        <xdr:cNvSpPr txBox="1"/>
      </xdr:nvSpPr>
      <xdr:spPr>
        <a:xfrm>
          <a:off x="12042775" y="94589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834F856-C919-45FB-9975-191E57E24C91}"/>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4000"/>
    <xdr:sp macro="" textlink="">
      <xdr:nvSpPr>
        <xdr:cNvPr id="630" name="テキスト ボックス 629">
          <a:extLst>
            <a:ext uri="{FF2B5EF4-FFF2-40B4-BE49-F238E27FC236}">
              <a16:creationId xmlns:a16="http://schemas.microsoft.com/office/drawing/2014/main" id="{A68F6CA4-03DB-4136-997F-723C4C1BA2E7}"/>
            </a:ext>
          </a:extLst>
        </xdr:cNvPr>
        <xdr:cNvSpPr txBox="1"/>
      </xdr:nvSpPr>
      <xdr:spPr>
        <a:xfrm>
          <a:off x="12042775" y="9001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3C78CB51-5065-446F-9A18-49531B811909}"/>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73025</xdr:rowOff>
    </xdr:from>
    <xdr:to>
      <xdr:col>85</xdr:col>
      <xdr:colOff>126365</xdr:colOff>
      <xdr:row>62</xdr:row>
      <xdr:rowOff>162560</xdr:rowOff>
    </xdr:to>
    <xdr:cxnSp macro="">
      <xdr:nvCxnSpPr>
        <xdr:cNvPr id="632" name="直線コネクタ 631">
          <a:extLst>
            <a:ext uri="{FF2B5EF4-FFF2-40B4-BE49-F238E27FC236}">
              <a16:creationId xmlns:a16="http://schemas.microsoft.com/office/drawing/2014/main" id="{AED6227E-AA23-45FE-AC09-CDAE6E1BA5D0}"/>
            </a:ext>
          </a:extLst>
        </xdr:cNvPr>
        <xdr:cNvCxnSpPr/>
      </xdr:nvCxnSpPr>
      <xdr:spPr>
        <a:xfrm flipV="1">
          <a:off x="16318865" y="950277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166370</xdr:rowOff>
    </xdr:from>
    <xdr:ext cx="405130" cy="254000"/>
    <xdr:sp macro="" textlink="">
      <xdr:nvSpPr>
        <xdr:cNvPr id="633" name="【学校施設】&#10;有形固定資産減価償却率最小値テキスト">
          <a:extLst>
            <a:ext uri="{FF2B5EF4-FFF2-40B4-BE49-F238E27FC236}">
              <a16:creationId xmlns:a16="http://schemas.microsoft.com/office/drawing/2014/main" id="{198AC70B-DA58-4583-B6E6-6AAF9C595695}"/>
            </a:ext>
          </a:extLst>
        </xdr:cNvPr>
        <xdr:cNvSpPr txBox="1"/>
      </xdr:nvSpPr>
      <xdr:spPr>
        <a:xfrm>
          <a:off x="16357600" y="107962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162560</xdr:rowOff>
    </xdr:from>
    <xdr:to>
      <xdr:col>86</xdr:col>
      <xdr:colOff>25400</xdr:colOff>
      <xdr:row>62</xdr:row>
      <xdr:rowOff>162560</xdr:rowOff>
    </xdr:to>
    <xdr:cxnSp macro="">
      <xdr:nvCxnSpPr>
        <xdr:cNvPr id="634" name="直線コネクタ 633">
          <a:extLst>
            <a:ext uri="{FF2B5EF4-FFF2-40B4-BE49-F238E27FC236}">
              <a16:creationId xmlns:a16="http://schemas.microsoft.com/office/drawing/2014/main" id="{C266E732-088B-4BBC-BC06-E7B6E48B4607}"/>
            </a:ext>
          </a:extLst>
        </xdr:cNvPr>
        <xdr:cNvCxnSpPr/>
      </xdr:nvCxnSpPr>
      <xdr:spPr>
        <a:xfrm>
          <a:off x="16230600" y="1079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19685</xdr:rowOff>
    </xdr:from>
    <xdr:ext cx="405130" cy="254000"/>
    <xdr:sp macro="" textlink="">
      <xdr:nvSpPr>
        <xdr:cNvPr id="635" name="【学校施設】&#10;有形固定資産減価償却率最大値テキスト">
          <a:extLst>
            <a:ext uri="{FF2B5EF4-FFF2-40B4-BE49-F238E27FC236}">
              <a16:creationId xmlns:a16="http://schemas.microsoft.com/office/drawing/2014/main" id="{D7476554-3A55-4762-97E1-E0C8A8F46D98}"/>
            </a:ext>
          </a:extLst>
        </xdr:cNvPr>
        <xdr:cNvSpPr txBox="1"/>
      </xdr:nvSpPr>
      <xdr:spPr>
        <a:xfrm>
          <a:off x="16357600" y="92779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73025</xdr:rowOff>
    </xdr:from>
    <xdr:to>
      <xdr:col>86</xdr:col>
      <xdr:colOff>25400</xdr:colOff>
      <xdr:row>55</xdr:row>
      <xdr:rowOff>73025</xdr:rowOff>
    </xdr:to>
    <xdr:cxnSp macro="">
      <xdr:nvCxnSpPr>
        <xdr:cNvPr id="636" name="直線コネクタ 635">
          <a:extLst>
            <a:ext uri="{FF2B5EF4-FFF2-40B4-BE49-F238E27FC236}">
              <a16:creationId xmlns:a16="http://schemas.microsoft.com/office/drawing/2014/main" id="{907DBF75-C8C2-4333-817E-F45E7D368845}"/>
            </a:ext>
          </a:extLst>
        </xdr:cNvPr>
        <xdr:cNvCxnSpPr/>
      </xdr:nvCxnSpPr>
      <xdr:spPr>
        <a:xfrm>
          <a:off x="16230600" y="950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60960</xdr:rowOff>
    </xdr:from>
    <xdr:ext cx="405130" cy="259080"/>
    <xdr:sp macro="" textlink="">
      <xdr:nvSpPr>
        <xdr:cNvPr id="637" name="【学校施設】&#10;有形固定資産減価償却率平均値テキスト">
          <a:extLst>
            <a:ext uri="{FF2B5EF4-FFF2-40B4-BE49-F238E27FC236}">
              <a16:creationId xmlns:a16="http://schemas.microsoft.com/office/drawing/2014/main" id="{8DDE3413-A64D-4AB2-BFD9-534DFD81CFF2}"/>
            </a:ext>
          </a:extLst>
        </xdr:cNvPr>
        <xdr:cNvSpPr txBox="1"/>
      </xdr:nvSpPr>
      <xdr:spPr>
        <a:xfrm>
          <a:off x="16357600" y="10005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38100</xdr:rowOff>
    </xdr:from>
    <xdr:to>
      <xdr:col>85</xdr:col>
      <xdr:colOff>177800</xdr:colOff>
      <xdr:row>59</xdr:row>
      <xdr:rowOff>139700</xdr:rowOff>
    </xdr:to>
    <xdr:sp macro="" textlink="">
      <xdr:nvSpPr>
        <xdr:cNvPr id="638" name="フローチャート: 判断 637">
          <a:extLst>
            <a:ext uri="{FF2B5EF4-FFF2-40B4-BE49-F238E27FC236}">
              <a16:creationId xmlns:a16="http://schemas.microsoft.com/office/drawing/2014/main" id="{57465042-92B2-4BFF-A192-5BCB98E9A9BC}"/>
            </a:ext>
          </a:extLst>
        </xdr:cNvPr>
        <xdr:cNvSpPr/>
      </xdr:nvSpPr>
      <xdr:spPr>
        <a:xfrm>
          <a:off x="162687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24765</xdr:rowOff>
    </xdr:from>
    <xdr:to>
      <xdr:col>81</xdr:col>
      <xdr:colOff>101600</xdr:colOff>
      <xdr:row>59</xdr:row>
      <xdr:rowOff>126365</xdr:rowOff>
    </xdr:to>
    <xdr:sp macro="" textlink="">
      <xdr:nvSpPr>
        <xdr:cNvPr id="639" name="フローチャート: 判断 638">
          <a:extLst>
            <a:ext uri="{FF2B5EF4-FFF2-40B4-BE49-F238E27FC236}">
              <a16:creationId xmlns:a16="http://schemas.microsoft.com/office/drawing/2014/main" id="{D9AE1DA1-11E1-4E75-ADDB-9A324517CE06}"/>
            </a:ext>
          </a:extLst>
        </xdr:cNvPr>
        <xdr:cNvSpPr/>
      </xdr:nvSpPr>
      <xdr:spPr>
        <a:xfrm>
          <a:off x="15430500" y="101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640" name="フローチャート: 判断 639">
          <a:extLst>
            <a:ext uri="{FF2B5EF4-FFF2-40B4-BE49-F238E27FC236}">
              <a16:creationId xmlns:a16="http://schemas.microsoft.com/office/drawing/2014/main" id="{E0A836C8-15F6-40ED-8D93-32260BE14C5D}"/>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170815</xdr:rowOff>
    </xdr:from>
    <xdr:to>
      <xdr:col>72</xdr:col>
      <xdr:colOff>38100</xdr:colOff>
      <xdr:row>59</xdr:row>
      <xdr:rowOff>100965</xdr:rowOff>
    </xdr:to>
    <xdr:sp macro="" textlink="">
      <xdr:nvSpPr>
        <xdr:cNvPr id="641" name="フローチャート: 判断 640">
          <a:extLst>
            <a:ext uri="{FF2B5EF4-FFF2-40B4-BE49-F238E27FC236}">
              <a16:creationId xmlns:a16="http://schemas.microsoft.com/office/drawing/2014/main" id="{BE299CD1-695D-4AE9-B026-24029F5534E2}"/>
            </a:ext>
          </a:extLst>
        </xdr:cNvPr>
        <xdr:cNvSpPr/>
      </xdr:nvSpPr>
      <xdr:spPr>
        <a:xfrm>
          <a:off x="13652500" y="101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157480</xdr:rowOff>
    </xdr:from>
    <xdr:to>
      <xdr:col>67</xdr:col>
      <xdr:colOff>101600</xdr:colOff>
      <xdr:row>59</xdr:row>
      <xdr:rowOff>87630</xdr:rowOff>
    </xdr:to>
    <xdr:sp macro="" textlink="">
      <xdr:nvSpPr>
        <xdr:cNvPr id="642" name="フローチャート: 判断 641">
          <a:extLst>
            <a:ext uri="{FF2B5EF4-FFF2-40B4-BE49-F238E27FC236}">
              <a16:creationId xmlns:a16="http://schemas.microsoft.com/office/drawing/2014/main" id="{F0CCC551-DD62-44F1-8F04-32FD804251A9}"/>
            </a:ext>
          </a:extLst>
        </xdr:cNvPr>
        <xdr:cNvSpPr/>
      </xdr:nvSpPr>
      <xdr:spPr>
        <a:xfrm>
          <a:off x="12763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000"/>
    <xdr:sp macro="" textlink="">
      <xdr:nvSpPr>
        <xdr:cNvPr id="643" name="テキスト ボックス 642">
          <a:extLst>
            <a:ext uri="{FF2B5EF4-FFF2-40B4-BE49-F238E27FC236}">
              <a16:creationId xmlns:a16="http://schemas.microsoft.com/office/drawing/2014/main" id="{FF36BC8B-6B05-424C-B6BF-D0C2DA93812E}"/>
            </a:ext>
          </a:extLst>
        </xdr:cNvPr>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000"/>
    <xdr:sp macro="" textlink="">
      <xdr:nvSpPr>
        <xdr:cNvPr id="644" name="テキスト ボックス 643">
          <a:extLst>
            <a:ext uri="{FF2B5EF4-FFF2-40B4-BE49-F238E27FC236}">
              <a16:creationId xmlns:a16="http://schemas.microsoft.com/office/drawing/2014/main" id="{A5D99801-1C79-4B84-8FC7-4B3FB4A1BD71}"/>
            </a:ext>
          </a:extLst>
        </xdr:cNvPr>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000"/>
    <xdr:sp macro="" textlink="">
      <xdr:nvSpPr>
        <xdr:cNvPr id="645" name="テキスト ボックス 644">
          <a:extLst>
            <a:ext uri="{FF2B5EF4-FFF2-40B4-BE49-F238E27FC236}">
              <a16:creationId xmlns:a16="http://schemas.microsoft.com/office/drawing/2014/main" id="{0BE03180-0CC8-483D-AE92-94D0D04BE4A1}"/>
            </a:ext>
          </a:extLst>
        </xdr:cNvPr>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000"/>
    <xdr:sp macro="" textlink="">
      <xdr:nvSpPr>
        <xdr:cNvPr id="646" name="テキスト ボックス 645">
          <a:extLst>
            <a:ext uri="{FF2B5EF4-FFF2-40B4-BE49-F238E27FC236}">
              <a16:creationId xmlns:a16="http://schemas.microsoft.com/office/drawing/2014/main" id="{5A8E6D27-9ABF-4F73-8B64-4EE61520AA9F}"/>
            </a:ext>
          </a:extLst>
        </xdr:cNvPr>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000"/>
    <xdr:sp macro="" textlink="">
      <xdr:nvSpPr>
        <xdr:cNvPr id="647" name="テキスト ボックス 646">
          <a:extLst>
            <a:ext uri="{FF2B5EF4-FFF2-40B4-BE49-F238E27FC236}">
              <a16:creationId xmlns:a16="http://schemas.microsoft.com/office/drawing/2014/main" id="{8C431887-43FD-4854-B4C9-004098EB9E98}"/>
            </a:ext>
          </a:extLst>
        </xdr:cNvPr>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152400</xdr:rowOff>
    </xdr:from>
    <xdr:to>
      <xdr:col>85</xdr:col>
      <xdr:colOff>177800</xdr:colOff>
      <xdr:row>61</xdr:row>
      <xdr:rowOff>82550</xdr:rowOff>
    </xdr:to>
    <xdr:sp macro="" textlink="">
      <xdr:nvSpPr>
        <xdr:cNvPr id="648" name="楕円 647">
          <a:extLst>
            <a:ext uri="{FF2B5EF4-FFF2-40B4-BE49-F238E27FC236}">
              <a16:creationId xmlns:a16="http://schemas.microsoft.com/office/drawing/2014/main" id="{4C99833F-DFC2-473D-B700-CFA29EAF6C1C}"/>
            </a:ext>
          </a:extLst>
        </xdr:cNvPr>
        <xdr:cNvSpPr/>
      </xdr:nvSpPr>
      <xdr:spPr>
        <a:xfrm>
          <a:off x="162687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130810</xdr:rowOff>
    </xdr:from>
    <xdr:ext cx="405130" cy="259080"/>
    <xdr:sp macro="" textlink="">
      <xdr:nvSpPr>
        <xdr:cNvPr id="649" name="【学校施設】&#10;有形固定資産減価償却率該当値テキスト">
          <a:extLst>
            <a:ext uri="{FF2B5EF4-FFF2-40B4-BE49-F238E27FC236}">
              <a16:creationId xmlns:a16="http://schemas.microsoft.com/office/drawing/2014/main" id="{27358FFF-60EA-4151-95C7-1EC345862B0F}"/>
            </a:ext>
          </a:extLst>
        </xdr:cNvPr>
        <xdr:cNvSpPr txBox="1"/>
      </xdr:nvSpPr>
      <xdr:spPr>
        <a:xfrm>
          <a:off x="16357600" y="10417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650" name="楕円 649">
          <a:extLst>
            <a:ext uri="{FF2B5EF4-FFF2-40B4-BE49-F238E27FC236}">
              <a16:creationId xmlns:a16="http://schemas.microsoft.com/office/drawing/2014/main" id="{2DD56B5E-2641-4589-A59D-AF85AF97F4AA}"/>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31750</xdr:rowOff>
    </xdr:to>
    <xdr:cxnSp macro="">
      <xdr:nvCxnSpPr>
        <xdr:cNvPr id="651" name="直線コネクタ 650">
          <a:extLst>
            <a:ext uri="{FF2B5EF4-FFF2-40B4-BE49-F238E27FC236}">
              <a16:creationId xmlns:a16="http://schemas.microsoft.com/office/drawing/2014/main" id="{FF9D44E4-BB0A-40D2-8A13-8C156AFEDE16}"/>
            </a:ext>
          </a:extLst>
        </xdr:cNvPr>
        <xdr:cNvCxnSpPr/>
      </xdr:nvCxnSpPr>
      <xdr:spPr>
        <a:xfrm>
          <a:off x="15481300" y="1045845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652" name="楕円 651">
          <a:extLst>
            <a:ext uri="{FF2B5EF4-FFF2-40B4-BE49-F238E27FC236}">
              <a16:creationId xmlns:a16="http://schemas.microsoft.com/office/drawing/2014/main" id="{828D1E54-40E1-4A4F-9A4D-C5ABBDC9AD3E}"/>
            </a:ext>
          </a:extLst>
        </xdr:cNvPr>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0</xdr:rowOff>
    </xdr:to>
    <xdr:cxnSp macro="">
      <xdr:nvCxnSpPr>
        <xdr:cNvPr id="653" name="直線コネクタ 652">
          <a:extLst>
            <a:ext uri="{FF2B5EF4-FFF2-40B4-BE49-F238E27FC236}">
              <a16:creationId xmlns:a16="http://schemas.microsoft.com/office/drawing/2014/main" id="{08EA9C83-7172-4475-9AFC-0D22A4E64A32}"/>
            </a:ext>
          </a:extLst>
        </xdr:cNvPr>
        <xdr:cNvCxnSpPr/>
      </xdr:nvCxnSpPr>
      <xdr:spPr>
        <a:xfrm>
          <a:off x="14592300" y="10424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47625</xdr:rowOff>
    </xdr:from>
    <xdr:to>
      <xdr:col>72</xdr:col>
      <xdr:colOff>38100</xdr:colOff>
      <xdr:row>60</xdr:row>
      <xdr:rowOff>149225</xdr:rowOff>
    </xdr:to>
    <xdr:sp macro="" textlink="">
      <xdr:nvSpPr>
        <xdr:cNvPr id="654" name="楕円 653">
          <a:extLst>
            <a:ext uri="{FF2B5EF4-FFF2-40B4-BE49-F238E27FC236}">
              <a16:creationId xmlns:a16="http://schemas.microsoft.com/office/drawing/2014/main" id="{86E147E1-BD76-4610-A6F6-08FAA21ED2F2}"/>
            </a:ext>
          </a:extLst>
        </xdr:cNvPr>
        <xdr:cNvSpPr/>
      </xdr:nvSpPr>
      <xdr:spPr>
        <a:xfrm>
          <a:off x="136525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98425</xdr:rowOff>
    </xdr:from>
    <xdr:to>
      <xdr:col>76</xdr:col>
      <xdr:colOff>114300</xdr:colOff>
      <xdr:row>60</xdr:row>
      <xdr:rowOff>137160</xdr:rowOff>
    </xdr:to>
    <xdr:cxnSp macro="">
      <xdr:nvCxnSpPr>
        <xdr:cNvPr id="655" name="直線コネクタ 654">
          <a:extLst>
            <a:ext uri="{FF2B5EF4-FFF2-40B4-BE49-F238E27FC236}">
              <a16:creationId xmlns:a16="http://schemas.microsoft.com/office/drawing/2014/main" id="{A710030D-0EF4-4C1A-B795-CFBCD6290BEF}"/>
            </a:ext>
          </a:extLst>
        </xdr:cNvPr>
        <xdr:cNvCxnSpPr/>
      </xdr:nvCxnSpPr>
      <xdr:spPr>
        <a:xfrm>
          <a:off x="13703300" y="103854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8890</xdr:rowOff>
    </xdr:from>
    <xdr:to>
      <xdr:col>67</xdr:col>
      <xdr:colOff>101600</xdr:colOff>
      <xdr:row>60</xdr:row>
      <xdr:rowOff>110490</xdr:rowOff>
    </xdr:to>
    <xdr:sp macro="" textlink="">
      <xdr:nvSpPr>
        <xdr:cNvPr id="656" name="楕円 655">
          <a:extLst>
            <a:ext uri="{FF2B5EF4-FFF2-40B4-BE49-F238E27FC236}">
              <a16:creationId xmlns:a16="http://schemas.microsoft.com/office/drawing/2014/main" id="{EDCC3B48-A65D-4371-B5FC-4261D7901E93}"/>
            </a:ext>
          </a:extLst>
        </xdr:cNvPr>
        <xdr:cNvSpPr/>
      </xdr:nvSpPr>
      <xdr:spPr>
        <a:xfrm>
          <a:off x="127635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59690</xdr:rowOff>
    </xdr:from>
    <xdr:to>
      <xdr:col>71</xdr:col>
      <xdr:colOff>177800</xdr:colOff>
      <xdr:row>60</xdr:row>
      <xdr:rowOff>98425</xdr:rowOff>
    </xdr:to>
    <xdr:cxnSp macro="">
      <xdr:nvCxnSpPr>
        <xdr:cNvPr id="657" name="直線コネクタ 656">
          <a:extLst>
            <a:ext uri="{FF2B5EF4-FFF2-40B4-BE49-F238E27FC236}">
              <a16:creationId xmlns:a16="http://schemas.microsoft.com/office/drawing/2014/main" id="{42490F49-520A-4176-8CA6-9EB79316D206}"/>
            </a:ext>
          </a:extLst>
        </xdr:cNvPr>
        <xdr:cNvCxnSpPr/>
      </xdr:nvCxnSpPr>
      <xdr:spPr>
        <a:xfrm>
          <a:off x="12814300" y="103466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143510</xdr:rowOff>
    </xdr:from>
    <xdr:ext cx="405130" cy="254000"/>
    <xdr:sp macro="" textlink="">
      <xdr:nvSpPr>
        <xdr:cNvPr id="658" name="n_1aveValue【学校施設】&#10;有形固定資産減価償却率">
          <a:extLst>
            <a:ext uri="{FF2B5EF4-FFF2-40B4-BE49-F238E27FC236}">
              <a16:creationId xmlns:a16="http://schemas.microsoft.com/office/drawing/2014/main" id="{7A5C0970-B23C-4BD7-A0E0-D71C6909BA4A}"/>
            </a:ext>
          </a:extLst>
        </xdr:cNvPr>
        <xdr:cNvSpPr txBox="1"/>
      </xdr:nvSpPr>
      <xdr:spPr>
        <a:xfrm>
          <a:off x="15266035" y="99161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127000</xdr:rowOff>
    </xdr:from>
    <xdr:ext cx="400050" cy="259080"/>
    <xdr:sp macro="" textlink="">
      <xdr:nvSpPr>
        <xdr:cNvPr id="659" name="n_2aveValue【学校施設】&#10;有形固定資産減価償却率">
          <a:extLst>
            <a:ext uri="{FF2B5EF4-FFF2-40B4-BE49-F238E27FC236}">
              <a16:creationId xmlns:a16="http://schemas.microsoft.com/office/drawing/2014/main" id="{5D767B78-99BA-44CF-AF60-43DD4760F3BE}"/>
            </a:ext>
          </a:extLst>
        </xdr:cNvPr>
        <xdr:cNvSpPr txBox="1"/>
      </xdr:nvSpPr>
      <xdr:spPr>
        <a:xfrm>
          <a:off x="14389735" y="98996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117475</xdr:rowOff>
    </xdr:from>
    <xdr:ext cx="400050" cy="259080"/>
    <xdr:sp macro="" textlink="">
      <xdr:nvSpPr>
        <xdr:cNvPr id="660" name="n_3aveValue【学校施設】&#10;有形固定資産減価償却率">
          <a:extLst>
            <a:ext uri="{FF2B5EF4-FFF2-40B4-BE49-F238E27FC236}">
              <a16:creationId xmlns:a16="http://schemas.microsoft.com/office/drawing/2014/main" id="{DE617BD8-F3CA-4CAC-9814-9ACF6CD413CF}"/>
            </a:ext>
          </a:extLst>
        </xdr:cNvPr>
        <xdr:cNvSpPr txBox="1"/>
      </xdr:nvSpPr>
      <xdr:spPr>
        <a:xfrm>
          <a:off x="13500735" y="98901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104140</xdr:rowOff>
    </xdr:from>
    <xdr:ext cx="400050" cy="259080"/>
    <xdr:sp macro="" textlink="">
      <xdr:nvSpPr>
        <xdr:cNvPr id="661" name="n_4aveValue【学校施設】&#10;有形固定資産減価償却率">
          <a:extLst>
            <a:ext uri="{FF2B5EF4-FFF2-40B4-BE49-F238E27FC236}">
              <a16:creationId xmlns:a16="http://schemas.microsoft.com/office/drawing/2014/main" id="{669CCD48-549D-47C8-B3A1-836DE2E91D12}"/>
            </a:ext>
          </a:extLst>
        </xdr:cNvPr>
        <xdr:cNvSpPr txBox="1"/>
      </xdr:nvSpPr>
      <xdr:spPr>
        <a:xfrm>
          <a:off x="12611735" y="98767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41910</xdr:rowOff>
    </xdr:from>
    <xdr:ext cx="405130" cy="254000"/>
    <xdr:sp macro="" textlink="">
      <xdr:nvSpPr>
        <xdr:cNvPr id="662" name="n_1mainValue【学校施設】&#10;有形固定資産減価償却率">
          <a:extLst>
            <a:ext uri="{FF2B5EF4-FFF2-40B4-BE49-F238E27FC236}">
              <a16:creationId xmlns:a16="http://schemas.microsoft.com/office/drawing/2014/main" id="{5DD86EEA-CF50-40A4-9749-F77CFA0A0984}"/>
            </a:ext>
          </a:extLst>
        </xdr:cNvPr>
        <xdr:cNvSpPr txBox="1"/>
      </xdr:nvSpPr>
      <xdr:spPr>
        <a:xfrm>
          <a:off x="15266035" y="105003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7620</xdr:rowOff>
    </xdr:from>
    <xdr:ext cx="400050" cy="254000"/>
    <xdr:sp macro="" textlink="">
      <xdr:nvSpPr>
        <xdr:cNvPr id="663" name="n_2mainValue【学校施設】&#10;有形固定資産減価償却率">
          <a:extLst>
            <a:ext uri="{FF2B5EF4-FFF2-40B4-BE49-F238E27FC236}">
              <a16:creationId xmlns:a16="http://schemas.microsoft.com/office/drawing/2014/main" id="{CC2427FD-0384-48D5-A6BE-6ED8E84C264B}"/>
            </a:ext>
          </a:extLst>
        </xdr:cNvPr>
        <xdr:cNvSpPr txBox="1"/>
      </xdr:nvSpPr>
      <xdr:spPr>
        <a:xfrm>
          <a:off x="14389735" y="104660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140335</xdr:rowOff>
    </xdr:from>
    <xdr:ext cx="400050" cy="259080"/>
    <xdr:sp macro="" textlink="">
      <xdr:nvSpPr>
        <xdr:cNvPr id="664" name="n_3mainValue【学校施設】&#10;有形固定資産減価償却率">
          <a:extLst>
            <a:ext uri="{FF2B5EF4-FFF2-40B4-BE49-F238E27FC236}">
              <a16:creationId xmlns:a16="http://schemas.microsoft.com/office/drawing/2014/main" id="{D17573CE-A8F1-4048-A335-B4648CF49456}"/>
            </a:ext>
          </a:extLst>
        </xdr:cNvPr>
        <xdr:cNvSpPr txBox="1"/>
      </xdr:nvSpPr>
      <xdr:spPr>
        <a:xfrm>
          <a:off x="13500735" y="104273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101600</xdr:rowOff>
    </xdr:from>
    <xdr:ext cx="400050" cy="259080"/>
    <xdr:sp macro="" textlink="">
      <xdr:nvSpPr>
        <xdr:cNvPr id="665" name="n_4mainValue【学校施設】&#10;有形固定資産減価償却率">
          <a:extLst>
            <a:ext uri="{FF2B5EF4-FFF2-40B4-BE49-F238E27FC236}">
              <a16:creationId xmlns:a16="http://schemas.microsoft.com/office/drawing/2014/main" id="{FC52B081-B341-47FC-B417-8700095A6540}"/>
            </a:ext>
          </a:extLst>
        </xdr:cNvPr>
        <xdr:cNvSpPr txBox="1"/>
      </xdr:nvSpPr>
      <xdr:spPr>
        <a:xfrm>
          <a:off x="12611735" y="103886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7E6EFC82-5FD6-4618-BEE3-BBE566698A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811C691-A3D1-427E-8D2D-EA9B174C133F}"/>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723DB909-81C9-4622-BF55-95731786B276}"/>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43FAD32-6D61-4AE0-89E4-161E3ED390C5}"/>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C9F4BFCE-D0D5-485A-866B-A118DC33AAEF}"/>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939D74A7-9283-497E-BE8D-CE122D607838}"/>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4BB2414-3F86-446F-9995-854F9ACF09F1}"/>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285B0050-3C3F-4449-8C9C-5BC3B6A32EA4}"/>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805" cy="225425"/>
    <xdr:sp macro="" textlink="">
      <xdr:nvSpPr>
        <xdr:cNvPr id="674" name="テキスト ボックス 673">
          <a:extLst>
            <a:ext uri="{FF2B5EF4-FFF2-40B4-BE49-F238E27FC236}">
              <a16:creationId xmlns:a16="http://schemas.microsoft.com/office/drawing/2014/main" id="{80080173-4875-4594-B65C-14E367FBFE29}"/>
            </a:ext>
          </a:extLst>
        </xdr:cNvPr>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B2C24131-366C-46A6-9297-AC95FC770D8F}"/>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E0678552-0B12-4947-A63C-2A99F793A7E2}"/>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280" cy="259080"/>
    <xdr:sp macro="" textlink="">
      <xdr:nvSpPr>
        <xdr:cNvPr id="677" name="テキスト ボックス 676">
          <a:extLst>
            <a:ext uri="{FF2B5EF4-FFF2-40B4-BE49-F238E27FC236}">
              <a16:creationId xmlns:a16="http://schemas.microsoft.com/office/drawing/2014/main" id="{31058F5A-9731-4873-B3EC-CEACAAC612A0}"/>
            </a:ext>
          </a:extLst>
        </xdr:cNvPr>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CCA35496-03A4-433C-923C-59A45CBFC378}"/>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280" cy="259080"/>
    <xdr:sp macro="" textlink="">
      <xdr:nvSpPr>
        <xdr:cNvPr id="679" name="テキスト ボックス 678">
          <a:extLst>
            <a:ext uri="{FF2B5EF4-FFF2-40B4-BE49-F238E27FC236}">
              <a16:creationId xmlns:a16="http://schemas.microsoft.com/office/drawing/2014/main" id="{6ED579C1-B32C-4194-B1D5-35074815143F}"/>
            </a:ext>
          </a:extLst>
        </xdr:cNvPr>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590DEBF9-004D-4184-B9C4-D13B03E14C0F}"/>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280" cy="254000"/>
    <xdr:sp macro="" textlink="">
      <xdr:nvSpPr>
        <xdr:cNvPr id="681" name="テキスト ボックス 680">
          <a:extLst>
            <a:ext uri="{FF2B5EF4-FFF2-40B4-BE49-F238E27FC236}">
              <a16:creationId xmlns:a16="http://schemas.microsoft.com/office/drawing/2014/main" id="{41DD6FC5-5D4D-42FE-B0F5-334D6A4ED442}"/>
            </a:ext>
          </a:extLst>
        </xdr:cNvPr>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E0693E4E-185A-43D1-B3B5-6F09805607BC}"/>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280" cy="259080"/>
    <xdr:sp macro="" textlink="">
      <xdr:nvSpPr>
        <xdr:cNvPr id="683" name="テキスト ボックス 682">
          <a:extLst>
            <a:ext uri="{FF2B5EF4-FFF2-40B4-BE49-F238E27FC236}">
              <a16:creationId xmlns:a16="http://schemas.microsoft.com/office/drawing/2014/main" id="{BD1695B2-FBF5-43E9-988E-DBCB9C13A358}"/>
            </a:ext>
          </a:extLst>
        </xdr:cNvPr>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455263E0-C715-4A36-B487-330B02A6CACA}"/>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280" cy="259080"/>
    <xdr:sp macro="" textlink="">
      <xdr:nvSpPr>
        <xdr:cNvPr id="685" name="テキスト ボックス 684">
          <a:extLst>
            <a:ext uri="{FF2B5EF4-FFF2-40B4-BE49-F238E27FC236}">
              <a16:creationId xmlns:a16="http://schemas.microsoft.com/office/drawing/2014/main" id="{FF633F3A-55E3-4262-8617-0DFCD336E857}"/>
            </a:ext>
          </a:extLst>
        </xdr:cNvPr>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14A36A37-2A52-4B89-A5E2-24E4CAAD60C8}"/>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4000"/>
    <xdr:sp macro="" textlink="">
      <xdr:nvSpPr>
        <xdr:cNvPr id="687" name="テキスト ボックス 686">
          <a:extLst>
            <a:ext uri="{FF2B5EF4-FFF2-40B4-BE49-F238E27FC236}">
              <a16:creationId xmlns:a16="http://schemas.microsoft.com/office/drawing/2014/main" id="{51CBE1EA-A155-467F-9C14-F60865A73890}"/>
            </a:ext>
          </a:extLst>
        </xdr:cNvPr>
        <xdr:cNvSpPr txBox="1"/>
      </xdr:nvSpPr>
      <xdr:spPr>
        <a:xfrm>
          <a:off x="17756505" y="900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56BD3B78-A120-43D8-9D00-40E1D1F65EBA}"/>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50800</xdr:rowOff>
    </xdr:from>
    <xdr:to>
      <xdr:col>116</xdr:col>
      <xdr:colOff>62865</xdr:colOff>
      <xdr:row>63</xdr:row>
      <xdr:rowOff>99060</xdr:rowOff>
    </xdr:to>
    <xdr:cxnSp macro="">
      <xdr:nvCxnSpPr>
        <xdr:cNvPr id="689" name="直線コネクタ 688">
          <a:extLst>
            <a:ext uri="{FF2B5EF4-FFF2-40B4-BE49-F238E27FC236}">
              <a16:creationId xmlns:a16="http://schemas.microsoft.com/office/drawing/2014/main" id="{75AF641E-0553-4839-BBC5-CEAA4A769CCD}"/>
            </a:ext>
          </a:extLst>
        </xdr:cNvPr>
        <xdr:cNvCxnSpPr/>
      </xdr:nvCxnSpPr>
      <xdr:spPr>
        <a:xfrm flipV="1">
          <a:off x="22160865" y="965200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102870</xdr:rowOff>
    </xdr:from>
    <xdr:ext cx="469900" cy="259080"/>
    <xdr:sp macro="" textlink="">
      <xdr:nvSpPr>
        <xdr:cNvPr id="690" name="【学校施設】&#10;一人当たり面積最小値テキスト">
          <a:extLst>
            <a:ext uri="{FF2B5EF4-FFF2-40B4-BE49-F238E27FC236}">
              <a16:creationId xmlns:a16="http://schemas.microsoft.com/office/drawing/2014/main" id="{1C46C9F7-CA6C-4685-8EA6-42BFC6654EF1}"/>
            </a:ext>
          </a:extLst>
        </xdr:cNvPr>
        <xdr:cNvSpPr txBox="1"/>
      </xdr:nvSpPr>
      <xdr:spPr>
        <a:xfrm>
          <a:off x="22199600" y="1090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99060</xdr:rowOff>
    </xdr:from>
    <xdr:to>
      <xdr:col>116</xdr:col>
      <xdr:colOff>152400</xdr:colOff>
      <xdr:row>63</xdr:row>
      <xdr:rowOff>99060</xdr:rowOff>
    </xdr:to>
    <xdr:cxnSp macro="">
      <xdr:nvCxnSpPr>
        <xdr:cNvPr id="691" name="直線コネクタ 690">
          <a:extLst>
            <a:ext uri="{FF2B5EF4-FFF2-40B4-BE49-F238E27FC236}">
              <a16:creationId xmlns:a16="http://schemas.microsoft.com/office/drawing/2014/main" id="{E23C0FDC-0EAC-4C7B-9B5A-9EE59E37CEBE}"/>
            </a:ext>
          </a:extLst>
        </xdr:cNvPr>
        <xdr:cNvCxnSpPr/>
      </xdr:nvCxnSpPr>
      <xdr:spPr>
        <a:xfrm>
          <a:off x="22072600" y="1090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168910</xdr:rowOff>
    </xdr:from>
    <xdr:ext cx="469900" cy="254000"/>
    <xdr:sp macro="" textlink="">
      <xdr:nvSpPr>
        <xdr:cNvPr id="692" name="【学校施設】&#10;一人当たり面積最大値テキスト">
          <a:extLst>
            <a:ext uri="{FF2B5EF4-FFF2-40B4-BE49-F238E27FC236}">
              <a16:creationId xmlns:a16="http://schemas.microsoft.com/office/drawing/2014/main" id="{CABEEC9D-B022-41A7-81D5-42D08547C5E7}"/>
            </a:ext>
          </a:extLst>
        </xdr:cNvPr>
        <xdr:cNvSpPr txBox="1"/>
      </xdr:nvSpPr>
      <xdr:spPr>
        <a:xfrm>
          <a:off x="22199600" y="94272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693" name="直線コネクタ 692">
          <a:extLst>
            <a:ext uri="{FF2B5EF4-FFF2-40B4-BE49-F238E27FC236}">
              <a16:creationId xmlns:a16="http://schemas.microsoft.com/office/drawing/2014/main" id="{66875D4E-1FB5-446F-A529-5C41E527DFF9}"/>
            </a:ext>
          </a:extLst>
        </xdr:cNvPr>
        <xdr:cNvCxnSpPr/>
      </xdr:nvCxnSpPr>
      <xdr:spPr>
        <a:xfrm>
          <a:off x="22072600" y="965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109220</xdr:rowOff>
    </xdr:from>
    <xdr:ext cx="469900" cy="254000"/>
    <xdr:sp macro="" textlink="">
      <xdr:nvSpPr>
        <xdr:cNvPr id="694" name="【学校施設】&#10;一人当たり面積平均値テキスト">
          <a:extLst>
            <a:ext uri="{FF2B5EF4-FFF2-40B4-BE49-F238E27FC236}">
              <a16:creationId xmlns:a16="http://schemas.microsoft.com/office/drawing/2014/main" id="{6DB63E2C-1CB8-4E5D-8028-A4B7700C9B5E}"/>
            </a:ext>
          </a:extLst>
        </xdr:cNvPr>
        <xdr:cNvSpPr txBox="1"/>
      </xdr:nvSpPr>
      <xdr:spPr>
        <a:xfrm>
          <a:off x="22199600" y="1056767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5" name="フローチャート: 判断 694">
          <a:extLst>
            <a:ext uri="{FF2B5EF4-FFF2-40B4-BE49-F238E27FC236}">
              <a16:creationId xmlns:a16="http://schemas.microsoft.com/office/drawing/2014/main" id="{0311ED60-DF65-4938-BD6C-3404673DC7C9}"/>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86995</xdr:rowOff>
    </xdr:from>
    <xdr:to>
      <xdr:col>112</xdr:col>
      <xdr:colOff>38100</xdr:colOff>
      <xdr:row>63</xdr:row>
      <xdr:rowOff>17780</xdr:rowOff>
    </xdr:to>
    <xdr:sp macro="" textlink="">
      <xdr:nvSpPr>
        <xdr:cNvPr id="696" name="フローチャート: 判断 695">
          <a:extLst>
            <a:ext uri="{FF2B5EF4-FFF2-40B4-BE49-F238E27FC236}">
              <a16:creationId xmlns:a16="http://schemas.microsoft.com/office/drawing/2014/main" id="{D36E9AA3-652F-4FD0-A9D6-DDBC0DE4F0EB}"/>
            </a:ext>
          </a:extLst>
        </xdr:cNvPr>
        <xdr:cNvSpPr/>
      </xdr:nvSpPr>
      <xdr:spPr>
        <a:xfrm>
          <a:off x="212725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80645</xdr:rowOff>
    </xdr:from>
    <xdr:to>
      <xdr:col>107</xdr:col>
      <xdr:colOff>101600</xdr:colOff>
      <xdr:row>63</xdr:row>
      <xdr:rowOff>10795</xdr:rowOff>
    </xdr:to>
    <xdr:sp macro="" textlink="">
      <xdr:nvSpPr>
        <xdr:cNvPr id="697" name="フローチャート: 判断 696">
          <a:extLst>
            <a:ext uri="{FF2B5EF4-FFF2-40B4-BE49-F238E27FC236}">
              <a16:creationId xmlns:a16="http://schemas.microsoft.com/office/drawing/2014/main" id="{81938CE8-1A79-42FD-8F4C-6E7E9ADF74B8}"/>
            </a:ext>
          </a:extLst>
        </xdr:cNvPr>
        <xdr:cNvSpPr/>
      </xdr:nvSpPr>
      <xdr:spPr>
        <a:xfrm>
          <a:off x="20383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83820</xdr:rowOff>
    </xdr:from>
    <xdr:to>
      <xdr:col>102</xdr:col>
      <xdr:colOff>165100</xdr:colOff>
      <xdr:row>63</xdr:row>
      <xdr:rowOff>13970</xdr:rowOff>
    </xdr:to>
    <xdr:sp macro="" textlink="">
      <xdr:nvSpPr>
        <xdr:cNvPr id="698" name="フローチャート: 判断 697">
          <a:extLst>
            <a:ext uri="{FF2B5EF4-FFF2-40B4-BE49-F238E27FC236}">
              <a16:creationId xmlns:a16="http://schemas.microsoft.com/office/drawing/2014/main" id="{9825063C-EC26-4643-962D-9802EFAC9286}"/>
            </a:ext>
          </a:extLst>
        </xdr:cNvPr>
        <xdr:cNvSpPr/>
      </xdr:nvSpPr>
      <xdr:spPr>
        <a:xfrm>
          <a:off x="19494500" y="1071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89535</xdr:rowOff>
    </xdr:from>
    <xdr:to>
      <xdr:col>98</xdr:col>
      <xdr:colOff>38100</xdr:colOff>
      <xdr:row>63</xdr:row>
      <xdr:rowOff>19685</xdr:rowOff>
    </xdr:to>
    <xdr:sp macro="" textlink="">
      <xdr:nvSpPr>
        <xdr:cNvPr id="699" name="フローチャート: 判断 698">
          <a:extLst>
            <a:ext uri="{FF2B5EF4-FFF2-40B4-BE49-F238E27FC236}">
              <a16:creationId xmlns:a16="http://schemas.microsoft.com/office/drawing/2014/main" id="{32580E1F-E638-4039-B41E-28C010970AE2}"/>
            </a:ext>
          </a:extLst>
        </xdr:cNvPr>
        <xdr:cNvSpPr/>
      </xdr:nvSpPr>
      <xdr:spPr>
        <a:xfrm>
          <a:off x="18605500" y="1071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000"/>
    <xdr:sp macro="" textlink="">
      <xdr:nvSpPr>
        <xdr:cNvPr id="700" name="テキスト ボックス 699">
          <a:extLst>
            <a:ext uri="{FF2B5EF4-FFF2-40B4-BE49-F238E27FC236}">
              <a16:creationId xmlns:a16="http://schemas.microsoft.com/office/drawing/2014/main" id="{E479751F-504E-4B11-915A-008CFB8D4029}"/>
            </a:ext>
          </a:extLst>
        </xdr:cNvPr>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000"/>
    <xdr:sp macro="" textlink="">
      <xdr:nvSpPr>
        <xdr:cNvPr id="701" name="テキスト ボックス 700">
          <a:extLst>
            <a:ext uri="{FF2B5EF4-FFF2-40B4-BE49-F238E27FC236}">
              <a16:creationId xmlns:a16="http://schemas.microsoft.com/office/drawing/2014/main" id="{6A232F5C-A01B-4602-86AC-96AE3CF90A04}"/>
            </a:ext>
          </a:extLst>
        </xdr:cNvPr>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000"/>
    <xdr:sp macro="" textlink="">
      <xdr:nvSpPr>
        <xdr:cNvPr id="702" name="テキスト ボックス 701">
          <a:extLst>
            <a:ext uri="{FF2B5EF4-FFF2-40B4-BE49-F238E27FC236}">
              <a16:creationId xmlns:a16="http://schemas.microsoft.com/office/drawing/2014/main" id="{EEF737F1-A3DD-4C62-A2DC-2AA9F21F8074}"/>
            </a:ext>
          </a:extLst>
        </xdr:cNvPr>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000"/>
    <xdr:sp macro="" textlink="">
      <xdr:nvSpPr>
        <xdr:cNvPr id="703" name="テキスト ボックス 702">
          <a:extLst>
            <a:ext uri="{FF2B5EF4-FFF2-40B4-BE49-F238E27FC236}">
              <a16:creationId xmlns:a16="http://schemas.microsoft.com/office/drawing/2014/main" id="{AC0F7EBB-4165-4EB2-8C49-3B307D89BC14}"/>
            </a:ext>
          </a:extLst>
        </xdr:cNvPr>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000"/>
    <xdr:sp macro="" textlink="">
      <xdr:nvSpPr>
        <xdr:cNvPr id="704" name="テキスト ボックス 703">
          <a:extLst>
            <a:ext uri="{FF2B5EF4-FFF2-40B4-BE49-F238E27FC236}">
              <a16:creationId xmlns:a16="http://schemas.microsoft.com/office/drawing/2014/main" id="{1D5F9358-1288-44E7-9E9C-BB245C87FD27}"/>
            </a:ext>
          </a:extLst>
        </xdr:cNvPr>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153035</xdr:rowOff>
    </xdr:from>
    <xdr:to>
      <xdr:col>116</xdr:col>
      <xdr:colOff>114300</xdr:colOff>
      <xdr:row>63</xdr:row>
      <xdr:rowOff>83185</xdr:rowOff>
    </xdr:to>
    <xdr:sp macro="" textlink="">
      <xdr:nvSpPr>
        <xdr:cNvPr id="705" name="楕円 704">
          <a:extLst>
            <a:ext uri="{FF2B5EF4-FFF2-40B4-BE49-F238E27FC236}">
              <a16:creationId xmlns:a16="http://schemas.microsoft.com/office/drawing/2014/main" id="{CE06668B-53B9-4ECC-9E5C-9D44A8109D29}"/>
            </a:ext>
          </a:extLst>
        </xdr:cNvPr>
        <xdr:cNvSpPr/>
      </xdr:nvSpPr>
      <xdr:spPr>
        <a:xfrm>
          <a:off x="22110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67945</xdr:rowOff>
    </xdr:from>
    <xdr:ext cx="469900" cy="258445"/>
    <xdr:sp macro="" textlink="">
      <xdr:nvSpPr>
        <xdr:cNvPr id="706" name="【学校施設】&#10;一人当たり面積該当値テキスト">
          <a:extLst>
            <a:ext uri="{FF2B5EF4-FFF2-40B4-BE49-F238E27FC236}">
              <a16:creationId xmlns:a16="http://schemas.microsoft.com/office/drawing/2014/main" id="{FBF5A504-2481-4B50-B0BC-D5965785049B}"/>
            </a:ext>
          </a:extLst>
        </xdr:cNvPr>
        <xdr:cNvSpPr txBox="1"/>
      </xdr:nvSpPr>
      <xdr:spPr>
        <a:xfrm>
          <a:off x="22199600" y="10697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151765</xdr:rowOff>
    </xdr:from>
    <xdr:to>
      <xdr:col>112</xdr:col>
      <xdr:colOff>38100</xdr:colOff>
      <xdr:row>63</xdr:row>
      <xdr:rowOff>81915</xdr:rowOff>
    </xdr:to>
    <xdr:sp macro="" textlink="">
      <xdr:nvSpPr>
        <xdr:cNvPr id="707" name="楕円 706">
          <a:extLst>
            <a:ext uri="{FF2B5EF4-FFF2-40B4-BE49-F238E27FC236}">
              <a16:creationId xmlns:a16="http://schemas.microsoft.com/office/drawing/2014/main" id="{F821DC9D-0047-4A2E-A94D-8F80B6AB67E1}"/>
            </a:ext>
          </a:extLst>
        </xdr:cNvPr>
        <xdr:cNvSpPr/>
      </xdr:nvSpPr>
      <xdr:spPr>
        <a:xfrm>
          <a:off x="2127250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31115</xdr:rowOff>
    </xdr:from>
    <xdr:to>
      <xdr:col>116</xdr:col>
      <xdr:colOff>63500</xdr:colOff>
      <xdr:row>63</xdr:row>
      <xdr:rowOff>32385</xdr:rowOff>
    </xdr:to>
    <xdr:cxnSp macro="">
      <xdr:nvCxnSpPr>
        <xdr:cNvPr id="708" name="直線コネクタ 707">
          <a:extLst>
            <a:ext uri="{FF2B5EF4-FFF2-40B4-BE49-F238E27FC236}">
              <a16:creationId xmlns:a16="http://schemas.microsoft.com/office/drawing/2014/main" id="{6EA0D773-FB3E-47A6-B07C-491DBC7F22B2}"/>
            </a:ext>
          </a:extLst>
        </xdr:cNvPr>
        <xdr:cNvCxnSpPr/>
      </xdr:nvCxnSpPr>
      <xdr:spPr>
        <a:xfrm>
          <a:off x="21323300" y="108324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150495</xdr:rowOff>
    </xdr:from>
    <xdr:to>
      <xdr:col>107</xdr:col>
      <xdr:colOff>101600</xdr:colOff>
      <xdr:row>63</xdr:row>
      <xdr:rowOff>80645</xdr:rowOff>
    </xdr:to>
    <xdr:sp macro="" textlink="">
      <xdr:nvSpPr>
        <xdr:cNvPr id="709" name="楕円 708">
          <a:extLst>
            <a:ext uri="{FF2B5EF4-FFF2-40B4-BE49-F238E27FC236}">
              <a16:creationId xmlns:a16="http://schemas.microsoft.com/office/drawing/2014/main" id="{4C2FE30E-82E5-4F6A-BFAE-E1F7AB3DDAB6}"/>
            </a:ext>
          </a:extLst>
        </xdr:cNvPr>
        <xdr:cNvSpPr/>
      </xdr:nvSpPr>
      <xdr:spPr>
        <a:xfrm>
          <a:off x="203835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29845</xdr:rowOff>
    </xdr:from>
    <xdr:to>
      <xdr:col>111</xdr:col>
      <xdr:colOff>177800</xdr:colOff>
      <xdr:row>63</xdr:row>
      <xdr:rowOff>31115</xdr:rowOff>
    </xdr:to>
    <xdr:cxnSp macro="">
      <xdr:nvCxnSpPr>
        <xdr:cNvPr id="710" name="直線コネクタ 709">
          <a:extLst>
            <a:ext uri="{FF2B5EF4-FFF2-40B4-BE49-F238E27FC236}">
              <a16:creationId xmlns:a16="http://schemas.microsoft.com/office/drawing/2014/main" id="{2FE15E68-A5D3-482F-BF24-B9FC9FD2CE37}"/>
            </a:ext>
          </a:extLst>
        </xdr:cNvPr>
        <xdr:cNvCxnSpPr/>
      </xdr:nvCxnSpPr>
      <xdr:spPr>
        <a:xfrm>
          <a:off x="20434300" y="108311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149860</xdr:rowOff>
    </xdr:from>
    <xdr:to>
      <xdr:col>102</xdr:col>
      <xdr:colOff>165100</xdr:colOff>
      <xdr:row>63</xdr:row>
      <xdr:rowOff>80010</xdr:rowOff>
    </xdr:to>
    <xdr:sp macro="" textlink="">
      <xdr:nvSpPr>
        <xdr:cNvPr id="711" name="楕円 710">
          <a:extLst>
            <a:ext uri="{FF2B5EF4-FFF2-40B4-BE49-F238E27FC236}">
              <a16:creationId xmlns:a16="http://schemas.microsoft.com/office/drawing/2014/main" id="{04C279F3-D724-493B-A368-4CD879453730}"/>
            </a:ext>
          </a:extLst>
        </xdr:cNvPr>
        <xdr:cNvSpPr/>
      </xdr:nvSpPr>
      <xdr:spPr>
        <a:xfrm>
          <a:off x="19494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29210</xdr:rowOff>
    </xdr:from>
    <xdr:to>
      <xdr:col>107</xdr:col>
      <xdr:colOff>50800</xdr:colOff>
      <xdr:row>63</xdr:row>
      <xdr:rowOff>29845</xdr:rowOff>
    </xdr:to>
    <xdr:cxnSp macro="">
      <xdr:nvCxnSpPr>
        <xdr:cNvPr id="712" name="直線コネクタ 711">
          <a:extLst>
            <a:ext uri="{FF2B5EF4-FFF2-40B4-BE49-F238E27FC236}">
              <a16:creationId xmlns:a16="http://schemas.microsoft.com/office/drawing/2014/main" id="{314AB97F-C5A0-4F3F-8AD7-B7F24EB95E92}"/>
            </a:ext>
          </a:extLst>
        </xdr:cNvPr>
        <xdr:cNvCxnSpPr/>
      </xdr:nvCxnSpPr>
      <xdr:spPr>
        <a:xfrm>
          <a:off x="19545300" y="108305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148590</xdr:rowOff>
    </xdr:from>
    <xdr:to>
      <xdr:col>98</xdr:col>
      <xdr:colOff>38100</xdr:colOff>
      <xdr:row>63</xdr:row>
      <xdr:rowOff>78740</xdr:rowOff>
    </xdr:to>
    <xdr:sp macro="" textlink="">
      <xdr:nvSpPr>
        <xdr:cNvPr id="713" name="楕円 712">
          <a:extLst>
            <a:ext uri="{FF2B5EF4-FFF2-40B4-BE49-F238E27FC236}">
              <a16:creationId xmlns:a16="http://schemas.microsoft.com/office/drawing/2014/main" id="{59BC7BDC-D3D6-42A8-B7B1-7F2B7657C024}"/>
            </a:ext>
          </a:extLst>
        </xdr:cNvPr>
        <xdr:cNvSpPr/>
      </xdr:nvSpPr>
      <xdr:spPr>
        <a:xfrm>
          <a:off x="18605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27940</xdr:rowOff>
    </xdr:from>
    <xdr:to>
      <xdr:col>102</xdr:col>
      <xdr:colOff>114300</xdr:colOff>
      <xdr:row>63</xdr:row>
      <xdr:rowOff>29210</xdr:rowOff>
    </xdr:to>
    <xdr:cxnSp macro="">
      <xdr:nvCxnSpPr>
        <xdr:cNvPr id="714" name="直線コネクタ 713">
          <a:extLst>
            <a:ext uri="{FF2B5EF4-FFF2-40B4-BE49-F238E27FC236}">
              <a16:creationId xmlns:a16="http://schemas.microsoft.com/office/drawing/2014/main" id="{71298F80-9BC0-4507-9F99-3FF8F1D68E06}"/>
            </a:ext>
          </a:extLst>
        </xdr:cNvPr>
        <xdr:cNvCxnSpPr/>
      </xdr:nvCxnSpPr>
      <xdr:spPr>
        <a:xfrm>
          <a:off x="18656300" y="10829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33655</xdr:rowOff>
    </xdr:from>
    <xdr:ext cx="469900" cy="258445"/>
    <xdr:sp macro="" textlink="">
      <xdr:nvSpPr>
        <xdr:cNvPr id="715" name="n_1aveValue【学校施設】&#10;一人当たり面積">
          <a:extLst>
            <a:ext uri="{FF2B5EF4-FFF2-40B4-BE49-F238E27FC236}">
              <a16:creationId xmlns:a16="http://schemas.microsoft.com/office/drawing/2014/main" id="{6CDA04D8-7976-47E0-914E-1F1B26C49F65}"/>
            </a:ext>
          </a:extLst>
        </xdr:cNvPr>
        <xdr:cNvSpPr txBox="1"/>
      </xdr:nvSpPr>
      <xdr:spPr>
        <a:xfrm>
          <a:off x="21075650" y="10492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27305</xdr:rowOff>
    </xdr:from>
    <xdr:ext cx="464820" cy="259080"/>
    <xdr:sp macro="" textlink="">
      <xdr:nvSpPr>
        <xdr:cNvPr id="716" name="n_2aveValue【学校施設】&#10;一人当たり面積">
          <a:extLst>
            <a:ext uri="{FF2B5EF4-FFF2-40B4-BE49-F238E27FC236}">
              <a16:creationId xmlns:a16="http://schemas.microsoft.com/office/drawing/2014/main" id="{0525FA0E-29C5-4181-BA6A-7E623623E6BC}"/>
            </a:ext>
          </a:extLst>
        </xdr:cNvPr>
        <xdr:cNvSpPr txBox="1"/>
      </xdr:nvSpPr>
      <xdr:spPr>
        <a:xfrm>
          <a:off x="20199350" y="104857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30480</xdr:rowOff>
    </xdr:from>
    <xdr:ext cx="464820" cy="254000"/>
    <xdr:sp macro="" textlink="">
      <xdr:nvSpPr>
        <xdr:cNvPr id="717" name="n_3aveValue【学校施設】&#10;一人当たり面積">
          <a:extLst>
            <a:ext uri="{FF2B5EF4-FFF2-40B4-BE49-F238E27FC236}">
              <a16:creationId xmlns:a16="http://schemas.microsoft.com/office/drawing/2014/main" id="{94DA9318-BB30-4407-A42E-1FE390042FE6}"/>
            </a:ext>
          </a:extLst>
        </xdr:cNvPr>
        <xdr:cNvSpPr txBox="1"/>
      </xdr:nvSpPr>
      <xdr:spPr>
        <a:xfrm>
          <a:off x="19310350" y="104889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36195</xdr:rowOff>
    </xdr:from>
    <xdr:ext cx="464820" cy="259080"/>
    <xdr:sp macro="" textlink="">
      <xdr:nvSpPr>
        <xdr:cNvPr id="718" name="n_4aveValue【学校施設】&#10;一人当たり面積">
          <a:extLst>
            <a:ext uri="{FF2B5EF4-FFF2-40B4-BE49-F238E27FC236}">
              <a16:creationId xmlns:a16="http://schemas.microsoft.com/office/drawing/2014/main" id="{676BF16C-2140-42A2-8D7D-C3267CCB045F}"/>
            </a:ext>
          </a:extLst>
        </xdr:cNvPr>
        <xdr:cNvSpPr txBox="1"/>
      </xdr:nvSpPr>
      <xdr:spPr>
        <a:xfrm>
          <a:off x="18421350" y="104946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73025</xdr:rowOff>
    </xdr:from>
    <xdr:ext cx="469900" cy="259080"/>
    <xdr:sp macro="" textlink="">
      <xdr:nvSpPr>
        <xdr:cNvPr id="719" name="n_1mainValue【学校施設】&#10;一人当たり面積">
          <a:extLst>
            <a:ext uri="{FF2B5EF4-FFF2-40B4-BE49-F238E27FC236}">
              <a16:creationId xmlns:a16="http://schemas.microsoft.com/office/drawing/2014/main" id="{D9C708BD-52F6-4A79-A933-6282A0B95C80}"/>
            </a:ext>
          </a:extLst>
        </xdr:cNvPr>
        <xdr:cNvSpPr txBox="1"/>
      </xdr:nvSpPr>
      <xdr:spPr>
        <a:xfrm>
          <a:off x="21075650" y="10874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71755</xdr:rowOff>
    </xdr:from>
    <xdr:ext cx="464820" cy="259080"/>
    <xdr:sp macro="" textlink="">
      <xdr:nvSpPr>
        <xdr:cNvPr id="720" name="n_2mainValue【学校施設】&#10;一人当たり面積">
          <a:extLst>
            <a:ext uri="{FF2B5EF4-FFF2-40B4-BE49-F238E27FC236}">
              <a16:creationId xmlns:a16="http://schemas.microsoft.com/office/drawing/2014/main" id="{8993CA37-8D6E-4999-A09F-8E0ED4A274DB}"/>
            </a:ext>
          </a:extLst>
        </xdr:cNvPr>
        <xdr:cNvSpPr txBox="1"/>
      </xdr:nvSpPr>
      <xdr:spPr>
        <a:xfrm>
          <a:off x="20199350" y="108731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71120</xdr:rowOff>
    </xdr:from>
    <xdr:ext cx="464820" cy="259080"/>
    <xdr:sp macro="" textlink="">
      <xdr:nvSpPr>
        <xdr:cNvPr id="721" name="n_3mainValue【学校施設】&#10;一人当たり面積">
          <a:extLst>
            <a:ext uri="{FF2B5EF4-FFF2-40B4-BE49-F238E27FC236}">
              <a16:creationId xmlns:a16="http://schemas.microsoft.com/office/drawing/2014/main" id="{206ADCA2-B50C-480F-A91E-C5FF61086B02}"/>
            </a:ext>
          </a:extLst>
        </xdr:cNvPr>
        <xdr:cNvSpPr txBox="1"/>
      </xdr:nvSpPr>
      <xdr:spPr>
        <a:xfrm>
          <a:off x="19310350" y="108724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69850</xdr:rowOff>
    </xdr:from>
    <xdr:ext cx="464820" cy="259080"/>
    <xdr:sp macro="" textlink="">
      <xdr:nvSpPr>
        <xdr:cNvPr id="722" name="n_4mainValue【学校施設】&#10;一人当たり面積">
          <a:extLst>
            <a:ext uri="{FF2B5EF4-FFF2-40B4-BE49-F238E27FC236}">
              <a16:creationId xmlns:a16="http://schemas.microsoft.com/office/drawing/2014/main" id="{A9CB7092-40BA-4F59-A870-8F401E796972}"/>
            </a:ext>
          </a:extLst>
        </xdr:cNvPr>
        <xdr:cNvSpPr txBox="1"/>
      </xdr:nvSpPr>
      <xdr:spPr>
        <a:xfrm>
          <a:off x="18421350" y="10871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58254BD5-743F-4077-AF0F-0A5F8D81D4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4149086A-0B90-4200-BA43-17ED29EF7F09}"/>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69D18064-02C8-4FE1-9127-BB2299BC43F2}"/>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AD54C63-3CEF-423E-A896-55AF3412124B}"/>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531EB465-702A-4832-ADD1-995464B6505B}"/>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95649759-0E0B-4768-B3C7-A3D2684759F1}"/>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AF96CAC-5241-4B51-9C57-663C4993733D}"/>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B309F196-81B4-4998-8AE3-8BC5551C6EF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E5E7E03B-16C6-47BB-B43B-CD417210C8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F95FEC9E-615A-490A-A4E8-4B155FF89871}"/>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4F38FF1B-086B-42F7-9821-3568A9E21208}"/>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520D4FFF-AEA9-4C44-9156-D1FE4F91D16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345D0E27-45BA-4CD4-8F5C-B4569ECDCCD1}"/>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D3EE5056-81C0-4592-A265-19CA995848B8}"/>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6434DF86-6F59-4363-B73B-6AFC1C9FF06C}"/>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C5E96CC2-9A83-43C8-BDCC-43B3BBCF78B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E092C27-4528-4558-B016-1BC859CE855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89D0ACE1-EBC4-4759-83BF-14B6090B285D}"/>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EC69272-0E43-4BD9-9816-9E6AFBEDAFF3}"/>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1DF1EE50-1521-48CA-ADF0-AFC0D19CA897}"/>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617BB7CB-410D-499C-AC14-6EAD7313C494}"/>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5E19F873-8E71-4031-AD2D-2A3AD45F64D7}"/>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D78129F2-7C07-4455-9258-B81A7732109D}"/>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360059CE-61CC-430E-B879-DDD04F575639}"/>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747" name="テキスト ボックス 746">
          <a:extLst>
            <a:ext uri="{FF2B5EF4-FFF2-40B4-BE49-F238E27FC236}">
              <a16:creationId xmlns:a16="http://schemas.microsoft.com/office/drawing/2014/main" id="{9C0DDCB6-631B-4CBF-9EFC-7BBB57ED4A3A}"/>
            </a:ext>
          </a:extLst>
        </xdr:cNvPr>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DBD568CA-FDE1-499C-9E1D-889750E36795}"/>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280" cy="259080"/>
    <xdr:sp macro="" textlink="">
      <xdr:nvSpPr>
        <xdr:cNvPr id="749" name="テキスト ボックス 748">
          <a:extLst>
            <a:ext uri="{FF2B5EF4-FFF2-40B4-BE49-F238E27FC236}">
              <a16:creationId xmlns:a16="http://schemas.microsoft.com/office/drawing/2014/main" id="{B23D9E23-616A-4B9F-B74A-273D700AB668}"/>
            </a:ext>
          </a:extLst>
        </xdr:cNvPr>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D83ADB43-2001-4521-9672-0E9D04DA7413}"/>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2280" cy="259080"/>
    <xdr:sp macro="" textlink="">
      <xdr:nvSpPr>
        <xdr:cNvPr id="751" name="テキスト ボックス 750">
          <a:extLst>
            <a:ext uri="{FF2B5EF4-FFF2-40B4-BE49-F238E27FC236}">
              <a16:creationId xmlns:a16="http://schemas.microsoft.com/office/drawing/2014/main" id="{13D85841-E495-4901-9781-E51019194DA0}"/>
            </a:ext>
          </a:extLst>
        </xdr:cNvPr>
        <xdr:cNvSpPr txBox="1"/>
      </xdr:nvSpPr>
      <xdr:spPr>
        <a:xfrm>
          <a:off x="11978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4A79FA6A-C448-4B78-8628-B33C2AF72773}"/>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4000"/>
    <xdr:sp macro="" textlink="">
      <xdr:nvSpPr>
        <xdr:cNvPr id="753" name="テキスト ボックス 752">
          <a:extLst>
            <a:ext uri="{FF2B5EF4-FFF2-40B4-BE49-F238E27FC236}">
              <a16:creationId xmlns:a16="http://schemas.microsoft.com/office/drawing/2014/main" id="{85D19067-4C00-40D1-A8DF-64CD2D0B4510}"/>
            </a:ext>
          </a:extLst>
        </xdr:cNvPr>
        <xdr:cNvSpPr txBox="1"/>
      </xdr:nvSpPr>
      <xdr:spPr>
        <a:xfrm>
          <a:off x="12042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57D24111-8709-4D32-A073-865A7D6DB3F6}"/>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5" name="テキスト ボックス 754">
          <a:extLst>
            <a:ext uri="{FF2B5EF4-FFF2-40B4-BE49-F238E27FC236}">
              <a16:creationId xmlns:a16="http://schemas.microsoft.com/office/drawing/2014/main" id="{200B1093-50C4-4B3D-A95E-D94E7882D50E}"/>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8A920972-2B28-4480-BF7E-D376673615AD}"/>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7" name="テキスト ボックス 756">
          <a:extLst>
            <a:ext uri="{FF2B5EF4-FFF2-40B4-BE49-F238E27FC236}">
              <a16:creationId xmlns:a16="http://schemas.microsoft.com/office/drawing/2014/main" id="{C6F0FEFC-9DED-4C33-85E8-24E89A250CD3}"/>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FB6CDC84-2726-410D-A454-7641BC4FCF6A}"/>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4000"/>
    <xdr:sp macro="" textlink="">
      <xdr:nvSpPr>
        <xdr:cNvPr id="759" name="テキスト ボックス 758">
          <a:extLst>
            <a:ext uri="{FF2B5EF4-FFF2-40B4-BE49-F238E27FC236}">
              <a16:creationId xmlns:a16="http://schemas.microsoft.com/office/drawing/2014/main" id="{1CFA130F-E367-476F-AC85-A8036A0BB4D5}"/>
            </a:ext>
          </a:extLst>
        </xdr:cNvPr>
        <xdr:cNvSpPr txBox="1"/>
      </xdr:nvSpPr>
      <xdr:spPr>
        <a:xfrm>
          <a:off x="12042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A4EEA5B3-E51C-46AB-B329-790943C3A95D}"/>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4010" cy="259080"/>
    <xdr:sp macro="" textlink="">
      <xdr:nvSpPr>
        <xdr:cNvPr id="761" name="テキスト ボックス 760">
          <a:extLst>
            <a:ext uri="{FF2B5EF4-FFF2-40B4-BE49-F238E27FC236}">
              <a16:creationId xmlns:a16="http://schemas.microsoft.com/office/drawing/2014/main" id="{330A593C-DAF7-4EA9-B4B4-EDC9028A47FB}"/>
            </a:ext>
          </a:extLst>
        </xdr:cNvPr>
        <xdr:cNvSpPr txBox="1"/>
      </xdr:nvSpPr>
      <xdr:spPr>
        <a:xfrm>
          <a:off x="12106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35AB95A8-9E26-40FC-87C5-41CE46A27DB7}"/>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59055</xdr:rowOff>
    </xdr:from>
    <xdr:to>
      <xdr:col>85</xdr:col>
      <xdr:colOff>126365</xdr:colOff>
      <xdr:row>108</xdr:row>
      <xdr:rowOff>152400</xdr:rowOff>
    </xdr:to>
    <xdr:cxnSp macro="">
      <xdr:nvCxnSpPr>
        <xdr:cNvPr id="763" name="直線コネクタ 762">
          <a:extLst>
            <a:ext uri="{FF2B5EF4-FFF2-40B4-BE49-F238E27FC236}">
              <a16:creationId xmlns:a16="http://schemas.microsoft.com/office/drawing/2014/main" id="{2E816D71-B54D-4F73-BD88-A31919EC3C68}"/>
            </a:ext>
          </a:extLst>
        </xdr:cNvPr>
        <xdr:cNvCxnSpPr/>
      </xdr:nvCxnSpPr>
      <xdr:spPr>
        <a:xfrm flipV="1">
          <a:off x="16318865" y="1720405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4000"/>
    <xdr:sp macro="" textlink="">
      <xdr:nvSpPr>
        <xdr:cNvPr id="764" name="【公民館】&#10;有形固定資産減価償却率最小値テキスト">
          <a:extLst>
            <a:ext uri="{FF2B5EF4-FFF2-40B4-BE49-F238E27FC236}">
              <a16:creationId xmlns:a16="http://schemas.microsoft.com/office/drawing/2014/main" id="{B28F733D-5245-4927-A44A-3F4E4CDDF157}"/>
            </a:ext>
          </a:extLst>
        </xdr:cNvPr>
        <xdr:cNvSpPr txBox="1"/>
      </xdr:nvSpPr>
      <xdr:spPr>
        <a:xfrm>
          <a:off x="16357600" y="18672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7A7BAA17-7FCA-4479-B47D-E8F98BEEDF48}"/>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6350</xdr:rowOff>
    </xdr:from>
    <xdr:ext cx="405130" cy="254000"/>
    <xdr:sp macro="" textlink="">
      <xdr:nvSpPr>
        <xdr:cNvPr id="766" name="【公民館】&#10;有形固定資産減価償却率最大値テキスト">
          <a:extLst>
            <a:ext uri="{FF2B5EF4-FFF2-40B4-BE49-F238E27FC236}">
              <a16:creationId xmlns:a16="http://schemas.microsoft.com/office/drawing/2014/main" id="{AFCCE720-E313-411B-8D37-8C12D885AB9F}"/>
            </a:ext>
          </a:extLst>
        </xdr:cNvPr>
        <xdr:cNvSpPr txBox="1"/>
      </xdr:nvSpPr>
      <xdr:spPr>
        <a:xfrm>
          <a:off x="16357600" y="169799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7" name="直線コネクタ 766">
          <a:extLst>
            <a:ext uri="{FF2B5EF4-FFF2-40B4-BE49-F238E27FC236}">
              <a16:creationId xmlns:a16="http://schemas.microsoft.com/office/drawing/2014/main" id="{C09DE5E0-962F-478C-B01D-AAA86A9A874F}"/>
            </a:ext>
          </a:extLst>
        </xdr:cNvPr>
        <xdr:cNvCxnSpPr/>
      </xdr:nvCxnSpPr>
      <xdr:spPr>
        <a:xfrm>
          <a:off x="16230600" y="1720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17780</xdr:rowOff>
    </xdr:from>
    <xdr:ext cx="405130" cy="254000"/>
    <xdr:sp macro="" textlink="">
      <xdr:nvSpPr>
        <xdr:cNvPr id="768" name="【公民館】&#10;有形固定資産減価償却率平均値テキスト">
          <a:extLst>
            <a:ext uri="{FF2B5EF4-FFF2-40B4-BE49-F238E27FC236}">
              <a16:creationId xmlns:a16="http://schemas.microsoft.com/office/drawing/2014/main" id="{D4A5DA18-B7D9-4C1F-877E-BE07AF4E46BB}"/>
            </a:ext>
          </a:extLst>
        </xdr:cNvPr>
        <xdr:cNvSpPr txBox="1"/>
      </xdr:nvSpPr>
      <xdr:spPr>
        <a:xfrm>
          <a:off x="16357600" y="1784858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38735</xdr:rowOff>
    </xdr:from>
    <xdr:to>
      <xdr:col>85</xdr:col>
      <xdr:colOff>177800</xdr:colOff>
      <xdr:row>104</xdr:row>
      <xdr:rowOff>140335</xdr:rowOff>
    </xdr:to>
    <xdr:sp macro="" textlink="">
      <xdr:nvSpPr>
        <xdr:cNvPr id="769" name="フローチャート: 判断 768">
          <a:extLst>
            <a:ext uri="{FF2B5EF4-FFF2-40B4-BE49-F238E27FC236}">
              <a16:creationId xmlns:a16="http://schemas.microsoft.com/office/drawing/2014/main" id="{C084801B-E825-45AB-8771-196F2A514B38}"/>
            </a:ext>
          </a:extLst>
        </xdr:cNvPr>
        <xdr:cNvSpPr/>
      </xdr:nvSpPr>
      <xdr:spPr>
        <a:xfrm>
          <a:off x="162687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0" name="フローチャート: 判断 769">
          <a:extLst>
            <a:ext uri="{FF2B5EF4-FFF2-40B4-BE49-F238E27FC236}">
              <a16:creationId xmlns:a16="http://schemas.microsoft.com/office/drawing/2014/main" id="{27683F5C-5A65-4331-8010-1BA63A08A5FA}"/>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1" name="フローチャート: 判断 770">
          <a:extLst>
            <a:ext uri="{FF2B5EF4-FFF2-40B4-BE49-F238E27FC236}">
              <a16:creationId xmlns:a16="http://schemas.microsoft.com/office/drawing/2014/main" id="{7D449388-7F13-4979-9078-1B164F632D09}"/>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154940</xdr:rowOff>
    </xdr:from>
    <xdr:to>
      <xdr:col>72</xdr:col>
      <xdr:colOff>38100</xdr:colOff>
      <xdr:row>104</xdr:row>
      <xdr:rowOff>85090</xdr:rowOff>
    </xdr:to>
    <xdr:sp macro="" textlink="">
      <xdr:nvSpPr>
        <xdr:cNvPr id="772" name="フローチャート: 判断 771">
          <a:extLst>
            <a:ext uri="{FF2B5EF4-FFF2-40B4-BE49-F238E27FC236}">
              <a16:creationId xmlns:a16="http://schemas.microsoft.com/office/drawing/2014/main" id="{8CAA5A72-C0DD-4C0D-A9A9-F36ACECF4B25}"/>
            </a:ext>
          </a:extLst>
        </xdr:cNvPr>
        <xdr:cNvSpPr/>
      </xdr:nvSpPr>
      <xdr:spPr>
        <a:xfrm>
          <a:off x="13652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3" name="フローチャート: 判断 772">
          <a:extLst>
            <a:ext uri="{FF2B5EF4-FFF2-40B4-BE49-F238E27FC236}">
              <a16:creationId xmlns:a16="http://schemas.microsoft.com/office/drawing/2014/main" id="{DAD3B84A-0ACD-4882-8640-40565406AF06}"/>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2034241D-71B2-472E-9AB0-DA17F9EB729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4F08F40E-DEBE-406D-AD94-8220B73A23B6}"/>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D027FE86-A798-419C-A824-C22A6152FC6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A6FA38F6-4EF1-43C7-825A-448F7B62259D}"/>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B27120CE-32A8-47CB-A18D-D6C4A57697BB}"/>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779" name="楕円 778">
          <a:extLst>
            <a:ext uri="{FF2B5EF4-FFF2-40B4-BE49-F238E27FC236}">
              <a16:creationId xmlns:a16="http://schemas.microsoft.com/office/drawing/2014/main" id="{2DB199EE-70B9-4990-B70F-0EC0D6619D69}"/>
            </a:ext>
          </a:extLst>
        </xdr:cNvPr>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59690</xdr:rowOff>
    </xdr:from>
    <xdr:ext cx="405130" cy="259080"/>
    <xdr:sp macro="" textlink="">
      <xdr:nvSpPr>
        <xdr:cNvPr id="780" name="【公民館】&#10;有形固定資産減価償却率該当値テキスト">
          <a:extLst>
            <a:ext uri="{FF2B5EF4-FFF2-40B4-BE49-F238E27FC236}">
              <a16:creationId xmlns:a16="http://schemas.microsoft.com/office/drawing/2014/main" id="{8360549F-523A-4996-B899-FBD7C5E2DCF1}"/>
            </a:ext>
          </a:extLst>
        </xdr:cNvPr>
        <xdr:cNvSpPr txBox="1"/>
      </xdr:nvSpPr>
      <xdr:spPr>
        <a:xfrm>
          <a:off x="16357600" y="1737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170180</xdr:rowOff>
    </xdr:from>
    <xdr:to>
      <xdr:col>81</xdr:col>
      <xdr:colOff>101600</xdr:colOff>
      <xdr:row>102</xdr:row>
      <xdr:rowOff>100330</xdr:rowOff>
    </xdr:to>
    <xdr:sp macro="" textlink="">
      <xdr:nvSpPr>
        <xdr:cNvPr id="781" name="楕円 780">
          <a:extLst>
            <a:ext uri="{FF2B5EF4-FFF2-40B4-BE49-F238E27FC236}">
              <a16:creationId xmlns:a16="http://schemas.microsoft.com/office/drawing/2014/main" id="{E7E19FB0-0875-4737-B5CF-FCB3E51C6FA3}"/>
            </a:ext>
          </a:extLst>
        </xdr:cNvPr>
        <xdr:cNvSpPr/>
      </xdr:nvSpPr>
      <xdr:spPr>
        <a:xfrm>
          <a:off x="15430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49530</xdr:rowOff>
    </xdr:from>
    <xdr:to>
      <xdr:col>85</xdr:col>
      <xdr:colOff>127000</xdr:colOff>
      <xdr:row>102</xdr:row>
      <xdr:rowOff>87630</xdr:rowOff>
    </xdr:to>
    <xdr:cxnSp macro="">
      <xdr:nvCxnSpPr>
        <xdr:cNvPr id="782" name="直線コネクタ 781">
          <a:extLst>
            <a:ext uri="{FF2B5EF4-FFF2-40B4-BE49-F238E27FC236}">
              <a16:creationId xmlns:a16="http://schemas.microsoft.com/office/drawing/2014/main" id="{EFC1D19D-C14D-4354-8C05-2FD59800466F}"/>
            </a:ext>
          </a:extLst>
        </xdr:cNvPr>
        <xdr:cNvCxnSpPr/>
      </xdr:nvCxnSpPr>
      <xdr:spPr>
        <a:xfrm>
          <a:off x="15481300" y="175374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132080</xdr:rowOff>
    </xdr:from>
    <xdr:to>
      <xdr:col>76</xdr:col>
      <xdr:colOff>165100</xdr:colOff>
      <xdr:row>102</xdr:row>
      <xdr:rowOff>62230</xdr:rowOff>
    </xdr:to>
    <xdr:sp macro="" textlink="">
      <xdr:nvSpPr>
        <xdr:cNvPr id="783" name="楕円 782">
          <a:extLst>
            <a:ext uri="{FF2B5EF4-FFF2-40B4-BE49-F238E27FC236}">
              <a16:creationId xmlns:a16="http://schemas.microsoft.com/office/drawing/2014/main" id="{7499FC83-CF72-4FFA-B172-FFAAE9981913}"/>
            </a:ext>
          </a:extLst>
        </xdr:cNvPr>
        <xdr:cNvSpPr/>
      </xdr:nvSpPr>
      <xdr:spPr>
        <a:xfrm>
          <a:off x="14541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xdr:rowOff>
    </xdr:from>
    <xdr:to>
      <xdr:col>81</xdr:col>
      <xdr:colOff>50800</xdr:colOff>
      <xdr:row>102</xdr:row>
      <xdr:rowOff>49530</xdr:rowOff>
    </xdr:to>
    <xdr:cxnSp macro="">
      <xdr:nvCxnSpPr>
        <xdr:cNvPr id="784" name="直線コネクタ 783">
          <a:extLst>
            <a:ext uri="{FF2B5EF4-FFF2-40B4-BE49-F238E27FC236}">
              <a16:creationId xmlns:a16="http://schemas.microsoft.com/office/drawing/2014/main" id="{60EAC31D-D621-4876-BFD5-FCF542AD252C}"/>
            </a:ext>
          </a:extLst>
        </xdr:cNvPr>
        <xdr:cNvCxnSpPr/>
      </xdr:nvCxnSpPr>
      <xdr:spPr>
        <a:xfrm>
          <a:off x="14592300" y="174993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785" name="楕円 784">
          <a:extLst>
            <a:ext uri="{FF2B5EF4-FFF2-40B4-BE49-F238E27FC236}">
              <a16:creationId xmlns:a16="http://schemas.microsoft.com/office/drawing/2014/main" id="{FCC37E6C-AC12-4E4E-8C1A-FFD659BF6AB6}"/>
            </a:ext>
          </a:extLst>
        </xdr:cNvPr>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102</xdr:row>
      <xdr:rowOff>11430</xdr:rowOff>
    </xdr:to>
    <xdr:cxnSp macro="">
      <xdr:nvCxnSpPr>
        <xdr:cNvPr id="786" name="直線コネクタ 785">
          <a:extLst>
            <a:ext uri="{FF2B5EF4-FFF2-40B4-BE49-F238E27FC236}">
              <a16:creationId xmlns:a16="http://schemas.microsoft.com/office/drawing/2014/main" id="{89136F64-4375-4DAD-89CE-F83A31D7F50E}"/>
            </a:ext>
          </a:extLst>
        </xdr:cNvPr>
        <xdr:cNvCxnSpPr/>
      </xdr:nvCxnSpPr>
      <xdr:spPr>
        <a:xfrm>
          <a:off x="13703300" y="174612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34925</xdr:rowOff>
    </xdr:from>
    <xdr:to>
      <xdr:col>67</xdr:col>
      <xdr:colOff>101600</xdr:colOff>
      <xdr:row>102</xdr:row>
      <xdr:rowOff>136525</xdr:rowOff>
    </xdr:to>
    <xdr:sp macro="" textlink="">
      <xdr:nvSpPr>
        <xdr:cNvPr id="787" name="楕円 786">
          <a:extLst>
            <a:ext uri="{FF2B5EF4-FFF2-40B4-BE49-F238E27FC236}">
              <a16:creationId xmlns:a16="http://schemas.microsoft.com/office/drawing/2014/main" id="{883FD09B-1AE0-49F4-B7AE-38AD3055774A}"/>
            </a:ext>
          </a:extLst>
        </xdr:cNvPr>
        <xdr:cNvSpPr/>
      </xdr:nvSpPr>
      <xdr:spPr>
        <a:xfrm>
          <a:off x="12763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86360</xdr:rowOff>
    </xdr:to>
    <xdr:cxnSp macro="">
      <xdr:nvCxnSpPr>
        <xdr:cNvPr id="788" name="直線コネクタ 787">
          <a:extLst>
            <a:ext uri="{FF2B5EF4-FFF2-40B4-BE49-F238E27FC236}">
              <a16:creationId xmlns:a16="http://schemas.microsoft.com/office/drawing/2014/main" id="{54CB2C0B-3AAF-41DC-987E-586B274E35CA}"/>
            </a:ext>
          </a:extLst>
        </xdr:cNvPr>
        <xdr:cNvCxnSpPr/>
      </xdr:nvCxnSpPr>
      <xdr:spPr>
        <a:xfrm flipV="1">
          <a:off x="12814300" y="1746123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127635</xdr:rowOff>
    </xdr:from>
    <xdr:ext cx="405130" cy="259080"/>
    <xdr:sp macro="" textlink="">
      <xdr:nvSpPr>
        <xdr:cNvPr id="789" name="n_1aveValue【公民館】&#10;有形固定資産減価償却率">
          <a:extLst>
            <a:ext uri="{FF2B5EF4-FFF2-40B4-BE49-F238E27FC236}">
              <a16:creationId xmlns:a16="http://schemas.microsoft.com/office/drawing/2014/main" id="{04077E90-3E24-4FC6-9806-EBF154E6175A}"/>
            </a:ext>
          </a:extLst>
        </xdr:cNvPr>
        <xdr:cNvSpPr txBox="1"/>
      </xdr:nvSpPr>
      <xdr:spPr>
        <a:xfrm>
          <a:off x="15266035" y="17958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139065</xdr:rowOff>
    </xdr:from>
    <xdr:ext cx="400050" cy="259080"/>
    <xdr:sp macro="" textlink="">
      <xdr:nvSpPr>
        <xdr:cNvPr id="790" name="n_2aveValue【公民館】&#10;有形固定資産減価償却率">
          <a:extLst>
            <a:ext uri="{FF2B5EF4-FFF2-40B4-BE49-F238E27FC236}">
              <a16:creationId xmlns:a16="http://schemas.microsoft.com/office/drawing/2014/main" id="{FBEFAFAC-FA86-4DAB-8786-E7FCE67B8EAA}"/>
            </a:ext>
          </a:extLst>
        </xdr:cNvPr>
        <xdr:cNvSpPr txBox="1"/>
      </xdr:nvSpPr>
      <xdr:spPr>
        <a:xfrm>
          <a:off x="14389735" y="179698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76200</xdr:rowOff>
    </xdr:from>
    <xdr:ext cx="400050" cy="254000"/>
    <xdr:sp macro="" textlink="">
      <xdr:nvSpPr>
        <xdr:cNvPr id="791" name="n_3aveValue【公民館】&#10;有形固定資産減価償却率">
          <a:extLst>
            <a:ext uri="{FF2B5EF4-FFF2-40B4-BE49-F238E27FC236}">
              <a16:creationId xmlns:a16="http://schemas.microsoft.com/office/drawing/2014/main" id="{48DADFB4-3D83-4F76-B115-E3E41AD3CCCC}"/>
            </a:ext>
          </a:extLst>
        </xdr:cNvPr>
        <xdr:cNvSpPr txBox="1"/>
      </xdr:nvSpPr>
      <xdr:spPr>
        <a:xfrm>
          <a:off x="13500735" y="17907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59055</xdr:rowOff>
    </xdr:from>
    <xdr:ext cx="400050" cy="259080"/>
    <xdr:sp macro="" textlink="">
      <xdr:nvSpPr>
        <xdr:cNvPr id="792" name="n_4aveValue【公民館】&#10;有形固定資産減価償却率">
          <a:extLst>
            <a:ext uri="{FF2B5EF4-FFF2-40B4-BE49-F238E27FC236}">
              <a16:creationId xmlns:a16="http://schemas.microsoft.com/office/drawing/2014/main" id="{BCAB2734-7D45-4E9A-8F98-603A94D4F546}"/>
            </a:ext>
          </a:extLst>
        </xdr:cNvPr>
        <xdr:cNvSpPr txBox="1"/>
      </xdr:nvSpPr>
      <xdr:spPr>
        <a:xfrm>
          <a:off x="12611735" y="178898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116840</xdr:rowOff>
    </xdr:from>
    <xdr:ext cx="405130" cy="259080"/>
    <xdr:sp macro="" textlink="">
      <xdr:nvSpPr>
        <xdr:cNvPr id="793" name="n_1mainValue【公民館】&#10;有形固定資産減価償却率">
          <a:extLst>
            <a:ext uri="{FF2B5EF4-FFF2-40B4-BE49-F238E27FC236}">
              <a16:creationId xmlns:a16="http://schemas.microsoft.com/office/drawing/2014/main" id="{957D95C0-A6BF-490F-9BB2-FFA59250C7A6}"/>
            </a:ext>
          </a:extLst>
        </xdr:cNvPr>
        <xdr:cNvSpPr txBox="1"/>
      </xdr:nvSpPr>
      <xdr:spPr>
        <a:xfrm>
          <a:off x="15266035" y="1726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78740</xdr:rowOff>
    </xdr:from>
    <xdr:ext cx="400050" cy="259080"/>
    <xdr:sp macro="" textlink="">
      <xdr:nvSpPr>
        <xdr:cNvPr id="794" name="n_2mainValue【公民館】&#10;有形固定資産減価償却率">
          <a:extLst>
            <a:ext uri="{FF2B5EF4-FFF2-40B4-BE49-F238E27FC236}">
              <a16:creationId xmlns:a16="http://schemas.microsoft.com/office/drawing/2014/main" id="{803AA45C-BBDA-43D9-83AE-B7C528E08096}"/>
            </a:ext>
          </a:extLst>
        </xdr:cNvPr>
        <xdr:cNvSpPr txBox="1"/>
      </xdr:nvSpPr>
      <xdr:spPr>
        <a:xfrm>
          <a:off x="14389735" y="172237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40640</xdr:rowOff>
    </xdr:from>
    <xdr:ext cx="400050" cy="254000"/>
    <xdr:sp macro="" textlink="">
      <xdr:nvSpPr>
        <xdr:cNvPr id="795" name="n_3mainValue【公民館】&#10;有形固定資産減価償却率">
          <a:extLst>
            <a:ext uri="{FF2B5EF4-FFF2-40B4-BE49-F238E27FC236}">
              <a16:creationId xmlns:a16="http://schemas.microsoft.com/office/drawing/2014/main" id="{850099E9-EB06-41B2-A307-775CCD9893CA}"/>
            </a:ext>
          </a:extLst>
        </xdr:cNvPr>
        <xdr:cNvSpPr txBox="1"/>
      </xdr:nvSpPr>
      <xdr:spPr>
        <a:xfrm>
          <a:off x="13500735" y="171856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153035</xdr:rowOff>
    </xdr:from>
    <xdr:ext cx="400050" cy="259080"/>
    <xdr:sp macro="" textlink="">
      <xdr:nvSpPr>
        <xdr:cNvPr id="796" name="n_4mainValue【公民館】&#10;有形固定資産減価償却率">
          <a:extLst>
            <a:ext uri="{FF2B5EF4-FFF2-40B4-BE49-F238E27FC236}">
              <a16:creationId xmlns:a16="http://schemas.microsoft.com/office/drawing/2014/main" id="{EAC40296-048E-4203-9E1A-F830ACF6F81F}"/>
            </a:ext>
          </a:extLst>
        </xdr:cNvPr>
        <xdr:cNvSpPr txBox="1"/>
      </xdr:nvSpPr>
      <xdr:spPr>
        <a:xfrm>
          <a:off x="12611735" y="172980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4B5E5E6E-2D0A-468F-8074-39F3291BF6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C7AD70A-CEDB-42A4-AAFC-F9DEFE732329}"/>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9CA8AE94-49D5-41AC-81C9-D8BA09EDB119}"/>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7526B47-309F-4CA7-8860-C6F19883360C}"/>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C496F24A-19C4-47E4-B346-676DDAEB7864}"/>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980D7BAD-C557-4684-A1C3-A735695820CE}"/>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5FE3AC52-6A49-4FDE-9E20-F80781DA4C37}"/>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15979E6C-C576-4525-9C98-C29E70382D9C}"/>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805" cy="225425"/>
    <xdr:sp macro="" textlink="">
      <xdr:nvSpPr>
        <xdr:cNvPr id="805" name="テキスト ボックス 804">
          <a:extLst>
            <a:ext uri="{FF2B5EF4-FFF2-40B4-BE49-F238E27FC236}">
              <a16:creationId xmlns:a16="http://schemas.microsoft.com/office/drawing/2014/main" id="{BE5ADDF2-266C-4A14-AF6E-BF1EEAA7D6F4}"/>
            </a:ext>
          </a:extLst>
        </xdr:cNvPr>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48AAB309-BB24-48BB-8DA6-F42EBBF98F45}"/>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7" name="直線コネクタ 806">
          <a:extLst>
            <a:ext uri="{FF2B5EF4-FFF2-40B4-BE49-F238E27FC236}">
              <a16:creationId xmlns:a16="http://schemas.microsoft.com/office/drawing/2014/main" id="{80DF5375-2CBA-46D6-8485-82D1065F2E28}"/>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280" cy="254000"/>
    <xdr:sp macro="" textlink="">
      <xdr:nvSpPr>
        <xdr:cNvPr id="808" name="テキスト ボックス 807">
          <a:extLst>
            <a:ext uri="{FF2B5EF4-FFF2-40B4-BE49-F238E27FC236}">
              <a16:creationId xmlns:a16="http://schemas.microsoft.com/office/drawing/2014/main" id="{14DAFA65-8097-4631-AD4F-5EAF47C9B1DA}"/>
            </a:ext>
          </a:extLst>
        </xdr:cNvPr>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9" name="直線コネクタ 808">
          <a:extLst>
            <a:ext uri="{FF2B5EF4-FFF2-40B4-BE49-F238E27FC236}">
              <a16:creationId xmlns:a16="http://schemas.microsoft.com/office/drawing/2014/main" id="{0B0A00F4-437F-4EA1-ADF7-1BB8AB4B2351}"/>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280" cy="259080"/>
    <xdr:sp macro="" textlink="">
      <xdr:nvSpPr>
        <xdr:cNvPr id="810" name="テキスト ボックス 809">
          <a:extLst>
            <a:ext uri="{FF2B5EF4-FFF2-40B4-BE49-F238E27FC236}">
              <a16:creationId xmlns:a16="http://schemas.microsoft.com/office/drawing/2014/main" id="{CDAD57C4-90DA-4773-8648-FB214E96D8CB}"/>
            </a:ext>
          </a:extLst>
        </xdr:cNvPr>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1" name="直線コネクタ 810">
          <a:extLst>
            <a:ext uri="{FF2B5EF4-FFF2-40B4-BE49-F238E27FC236}">
              <a16:creationId xmlns:a16="http://schemas.microsoft.com/office/drawing/2014/main" id="{C882397E-6211-435F-9974-EFD4B1A86413}"/>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280" cy="254000"/>
    <xdr:sp macro="" textlink="">
      <xdr:nvSpPr>
        <xdr:cNvPr id="812" name="テキスト ボックス 811">
          <a:extLst>
            <a:ext uri="{FF2B5EF4-FFF2-40B4-BE49-F238E27FC236}">
              <a16:creationId xmlns:a16="http://schemas.microsoft.com/office/drawing/2014/main" id="{B825E91F-26C3-4602-8BF3-B6802918A9F4}"/>
            </a:ext>
          </a:extLst>
        </xdr:cNvPr>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3" name="直線コネクタ 812">
          <a:extLst>
            <a:ext uri="{FF2B5EF4-FFF2-40B4-BE49-F238E27FC236}">
              <a16:creationId xmlns:a16="http://schemas.microsoft.com/office/drawing/2014/main" id="{75E43E02-39AC-4B1A-A27A-7CCD6D88943D}"/>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280" cy="258445"/>
    <xdr:sp macro="" textlink="">
      <xdr:nvSpPr>
        <xdr:cNvPr id="814" name="テキスト ボックス 813">
          <a:extLst>
            <a:ext uri="{FF2B5EF4-FFF2-40B4-BE49-F238E27FC236}">
              <a16:creationId xmlns:a16="http://schemas.microsoft.com/office/drawing/2014/main" id="{A5A6AC1D-24A8-4B68-AFE3-43F0286533BB}"/>
            </a:ext>
          </a:extLst>
        </xdr:cNvPr>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5" name="直線コネクタ 814">
          <a:extLst>
            <a:ext uri="{FF2B5EF4-FFF2-40B4-BE49-F238E27FC236}">
              <a16:creationId xmlns:a16="http://schemas.microsoft.com/office/drawing/2014/main" id="{77FFC5BE-A81B-421C-B3AC-219A484AEE45}"/>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280" cy="259080"/>
    <xdr:sp macro="" textlink="">
      <xdr:nvSpPr>
        <xdr:cNvPr id="816" name="テキスト ボックス 815">
          <a:extLst>
            <a:ext uri="{FF2B5EF4-FFF2-40B4-BE49-F238E27FC236}">
              <a16:creationId xmlns:a16="http://schemas.microsoft.com/office/drawing/2014/main" id="{80B3AC45-BF29-4A21-9729-66EA47F9F28A}"/>
            </a:ext>
          </a:extLst>
        </xdr:cNvPr>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7" name="直線コネクタ 816">
          <a:extLst>
            <a:ext uri="{FF2B5EF4-FFF2-40B4-BE49-F238E27FC236}">
              <a16:creationId xmlns:a16="http://schemas.microsoft.com/office/drawing/2014/main" id="{47AB4705-B933-48D6-B7F1-B018101FB723}"/>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280" cy="254000"/>
    <xdr:sp macro="" textlink="">
      <xdr:nvSpPr>
        <xdr:cNvPr id="818" name="テキスト ボックス 817">
          <a:extLst>
            <a:ext uri="{FF2B5EF4-FFF2-40B4-BE49-F238E27FC236}">
              <a16:creationId xmlns:a16="http://schemas.microsoft.com/office/drawing/2014/main" id="{7180574D-1A79-4695-9C05-F95210803D42}"/>
            </a:ext>
          </a:extLst>
        </xdr:cNvPr>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B7FE1E77-B6E0-4067-9F26-E9868977E32F}"/>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280" cy="259080"/>
    <xdr:sp macro="" textlink="">
      <xdr:nvSpPr>
        <xdr:cNvPr id="820" name="テキスト ボックス 819">
          <a:extLst>
            <a:ext uri="{FF2B5EF4-FFF2-40B4-BE49-F238E27FC236}">
              <a16:creationId xmlns:a16="http://schemas.microsoft.com/office/drawing/2014/main" id="{79848EAC-C703-41EA-8C63-D1A0CF7CD5F5}"/>
            </a:ext>
          </a:extLst>
        </xdr:cNvPr>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23A9C2B4-40EF-4E4F-91B8-9FDFCABBE06E}"/>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97790</xdr:rowOff>
    </xdr:from>
    <xdr:to>
      <xdr:col>116</xdr:col>
      <xdr:colOff>62865</xdr:colOff>
      <xdr:row>109</xdr:row>
      <xdr:rowOff>9525</xdr:rowOff>
    </xdr:to>
    <xdr:cxnSp macro="">
      <xdr:nvCxnSpPr>
        <xdr:cNvPr id="822" name="直線コネクタ 821">
          <a:extLst>
            <a:ext uri="{FF2B5EF4-FFF2-40B4-BE49-F238E27FC236}">
              <a16:creationId xmlns:a16="http://schemas.microsoft.com/office/drawing/2014/main" id="{B034188A-26F7-491C-82E8-259B6D793E84}"/>
            </a:ext>
          </a:extLst>
        </xdr:cNvPr>
        <xdr:cNvCxnSpPr/>
      </xdr:nvCxnSpPr>
      <xdr:spPr>
        <a:xfrm flipV="1">
          <a:off x="22160865" y="1707134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13335</xdr:rowOff>
    </xdr:from>
    <xdr:ext cx="469900" cy="259080"/>
    <xdr:sp macro="" textlink="">
      <xdr:nvSpPr>
        <xdr:cNvPr id="823" name="【公民館】&#10;一人当たり面積最小値テキスト">
          <a:extLst>
            <a:ext uri="{FF2B5EF4-FFF2-40B4-BE49-F238E27FC236}">
              <a16:creationId xmlns:a16="http://schemas.microsoft.com/office/drawing/2014/main" id="{E47D6EBF-A5BE-4F05-9FD7-890302E574B1}"/>
            </a:ext>
          </a:extLst>
        </xdr:cNvPr>
        <xdr:cNvSpPr txBox="1"/>
      </xdr:nvSpPr>
      <xdr:spPr>
        <a:xfrm>
          <a:off x="22199600" y="1870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9525</xdr:rowOff>
    </xdr:from>
    <xdr:to>
      <xdr:col>116</xdr:col>
      <xdr:colOff>152400</xdr:colOff>
      <xdr:row>109</xdr:row>
      <xdr:rowOff>9525</xdr:rowOff>
    </xdr:to>
    <xdr:cxnSp macro="">
      <xdr:nvCxnSpPr>
        <xdr:cNvPr id="824" name="直線コネクタ 823">
          <a:extLst>
            <a:ext uri="{FF2B5EF4-FFF2-40B4-BE49-F238E27FC236}">
              <a16:creationId xmlns:a16="http://schemas.microsoft.com/office/drawing/2014/main" id="{0C31630C-39AA-4C29-8385-190B47CAD511}"/>
            </a:ext>
          </a:extLst>
        </xdr:cNvPr>
        <xdr:cNvCxnSpPr/>
      </xdr:nvCxnSpPr>
      <xdr:spPr>
        <a:xfrm>
          <a:off x="22072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43815</xdr:rowOff>
    </xdr:from>
    <xdr:ext cx="469900" cy="254000"/>
    <xdr:sp macro="" textlink="">
      <xdr:nvSpPr>
        <xdr:cNvPr id="825" name="【公民館】&#10;一人当たり面積最大値テキスト">
          <a:extLst>
            <a:ext uri="{FF2B5EF4-FFF2-40B4-BE49-F238E27FC236}">
              <a16:creationId xmlns:a16="http://schemas.microsoft.com/office/drawing/2014/main" id="{B9499C24-D3D0-430A-8853-C142982C83CE}"/>
            </a:ext>
          </a:extLst>
        </xdr:cNvPr>
        <xdr:cNvSpPr txBox="1"/>
      </xdr:nvSpPr>
      <xdr:spPr>
        <a:xfrm>
          <a:off x="22199600" y="168459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97790</xdr:rowOff>
    </xdr:from>
    <xdr:to>
      <xdr:col>116</xdr:col>
      <xdr:colOff>152400</xdr:colOff>
      <xdr:row>99</xdr:row>
      <xdr:rowOff>97790</xdr:rowOff>
    </xdr:to>
    <xdr:cxnSp macro="">
      <xdr:nvCxnSpPr>
        <xdr:cNvPr id="826" name="直線コネクタ 825">
          <a:extLst>
            <a:ext uri="{FF2B5EF4-FFF2-40B4-BE49-F238E27FC236}">
              <a16:creationId xmlns:a16="http://schemas.microsoft.com/office/drawing/2014/main" id="{71BFACDD-4FC8-48F8-A379-B484E9DEAB4E}"/>
            </a:ext>
          </a:extLst>
        </xdr:cNvPr>
        <xdr:cNvCxnSpPr/>
      </xdr:nvCxnSpPr>
      <xdr:spPr>
        <a:xfrm>
          <a:off x="22072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21590</xdr:rowOff>
    </xdr:from>
    <xdr:ext cx="469900" cy="259080"/>
    <xdr:sp macro="" textlink="">
      <xdr:nvSpPr>
        <xdr:cNvPr id="827" name="【公民館】&#10;一人当たり面積平均値テキスト">
          <a:extLst>
            <a:ext uri="{FF2B5EF4-FFF2-40B4-BE49-F238E27FC236}">
              <a16:creationId xmlns:a16="http://schemas.microsoft.com/office/drawing/2014/main" id="{9D9DF7EA-8CC1-412D-AAEB-E083080FD58B}"/>
            </a:ext>
          </a:extLst>
        </xdr:cNvPr>
        <xdr:cNvSpPr txBox="1"/>
      </xdr:nvSpPr>
      <xdr:spPr>
        <a:xfrm>
          <a:off x="22199600" y="18366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43180</xdr:rowOff>
    </xdr:from>
    <xdr:to>
      <xdr:col>116</xdr:col>
      <xdr:colOff>114300</xdr:colOff>
      <xdr:row>107</xdr:row>
      <xdr:rowOff>144780</xdr:rowOff>
    </xdr:to>
    <xdr:sp macro="" textlink="">
      <xdr:nvSpPr>
        <xdr:cNvPr id="828" name="フローチャート: 判断 827">
          <a:extLst>
            <a:ext uri="{FF2B5EF4-FFF2-40B4-BE49-F238E27FC236}">
              <a16:creationId xmlns:a16="http://schemas.microsoft.com/office/drawing/2014/main" id="{45010557-5315-4930-8C12-9E8DBC72047C}"/>
            </a:ext>
          </a:extLst>
        </xdr:cNvPr>
        <xdr:cNvSpPr/>
      </xdr:nvSpPr>
      <xdr:spPr>
        <a:xfrm>
          <a:off x="22110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50165</xdr:rowOff>
    </xdr:from>
    <xdr:to>
      <xdr:col>112</xdr:col>
      <xdr:colOff>38100</xdr:colOff>
      <xdr:row>107</xdr:row>
      <xdr:rowOff>151765</xdr:rowOff>
    </xdr:to>
    <xdr:sp macro="" textlink="">
      <xdr:nvSpPr>
        <xdr:cNvPr id="829" name="フローチャート: 判断 828">
          <a:extLst>
            <a:ext uri="{FF2B5EF4-FFF2-40B4-BE49-F238E27FC236}">
              <a16:creationId xmlns:a16="http://schemas.microsoft.com/office/drawing/2014/main" id="{E2E38352-E4CE-4001-9343-C11D7EC45818}"/>
            </a:ext>
          </a:extLst>
        </xdr:cNvPr>
        <xdr:cNvSpPr/>
      </xdr:nvSpPr>
      <xdr:spPr>
        <a:xfrm>
          <a:off x="21272500" y="183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46355</xdr:rowOff>
    </xdr:from>
    <xdr:to>
      <xdr:col>107</xdr:col>
      <xdr:colOff>101600</xdr:colOff>
      <xdr:row>107</xdr:row>
      <xdr:rowOff>147955</xdr:rowOff>
    </xdr:to>
    <xdr:sp macro="" textlink="">
      <xdr:nvSpPr>
        <xdr:cNvPr id="830" name="フローチャート: 判断 829">
          <a:extLst>
            <a:ext uri="{FF2B5EF4-FFF2-40B4-BE49-F238E27FC236}">
              <a16:creationId xmlns:a16="http://schemas.microsoft.com/office/drawing/2014/main" id="{E3563AA9-9F74-4C2A-95AE-36544AF9725F}"/>
            </a:ext>
          </a:extLst>
        </xdr:cNvPr>
        <xdr:cNvSpPr/>
      </xdr:nvSpPr>
      <xdr:spPr>
        <a:xfrm>
          <a:off x="20383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40640</xdr:rowOff>
    </xdr:from>
    <xdr:to>
      <xdr:col>102</xdr:col>
      <xdr:colOff>165100</xdr:colOff>
      <xdr:row>107</xdr:row>
      <xdr:rowOff>141605</xdr:rowOff>
    </xdr:to>
    <xdr:sp macro="" textlink="">
      <xdr:nvSpPr>
        <xdr:cNvPr id="831" name="フローチャート: 判断 830">
          <a:extLst>
            <a:ext uri="{FF2B5EF4-FFF2-40B4-BE49-F238E27FC236}">
              <a16:creationId xmlns:a16="http://schemas.microsoft.com/office/drawing/2014/main" id="{F9CDE7B9-AD2C-4B8F-8CA1-50DC2268AF0C}"/>
            </a:ext>
          </a:extLst>
        </xdr:cNvPr>
        <xdr:cNvSpPr/>
      </xdr:nvSpPr>
      <xdr:spPr>
        <a:xfrm>
          <a:off x="19494500" y="1838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46355</xdr:rowOff>
    </xdr:from>
    <xdr:to>
      <xdr:col>98</xdr:col>
      <xdr:colOff>38100</xdr:colOff>
      <xdr:row>107</xdr:row>
      <xdr:rowOff>147955</xdr:rowOff>
    </xdr:to>
    <xdr:sp macro="" textlink="">
      <xdr:nvSpPr>
        <xdr:cNvPr id="832" name="フローチャート: 判断 831">
          <a:extLst>
            <a:ext uri="{FF2B5EF4-FFF2-40B4-BE49-F238E27FC236}">
              <a16:creationId xmlns:a16="http://schemas.microsoft.com/office/drawing/2014/main" id="{732D56BB-998C-478D-9302-4998574748F0}"/>
            </a:ext>
          </a:extLst>
        </xdr:cNvPr>
        <xdr:cNvSpPr/>
      </xdr:nvSpPr>
      <xdr:spPr>
        <a:xfrm>
          <a:off x="18605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53179FBB-5BB3-481C-BE6F-7713A9ACF0B1}"/>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0CE93B9D-13B1-4DD2-A0CA-EFE9B60D1AE6}"/>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73EC8E58-BFC8-4F16-8808-836FE7B354C2}"/>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545A98A7-8EAB-4AC6-879B-7C75FC4B7B1B}"/>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582947D4-4AB4-4207-9E8D-F49F27018973}"/>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123190</xdr:rowOff>
    </xdr:from>
    <xdr:to>
      <xdr:col>116</xdr:col>
      <xdr:colOff>114300</xdr:colOff>
      <xdr:row>107</xdr:row>
      <xdr:rowOff>53340</xdr:rowOff>
    </xdr:to>
    <xdr:sp macro="" textlink="">
      <xdr:nvSpPr>
        <xdr:cNvPr id="838" name="楕円 837">
          <a:extLst>
            <a:ext uri="{FF2B5EF4-FFF2-40B4-BE49-F238E27FC236}">
              <a16:creationId xmlns:a16="http://schemas.microsoft.com/office/drawing/2014/main" id="{3D594631-F82D-4E90-89CC-B392A2DDBA22}"/>
            </a:ext>
          </a:extLst>
        </xdr:cNvPr>
        <xdr:cNvSpPr/>
      </xdr:nvSpPr>
      <xdr:spPr>
        <a:xfrm>
          <a:off x="22110700" y="182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146050</xdr:rowOff>
    </xdr:from>
    <xdr:ext cx="469900" cy="254000"/>
    <xdr:sp macro="" textlink="">
      <xdr:nvSpPr>
        <xdr:cNvPr id="839" name="【公民館】&#10;一人当たり面積該当値テキスト">
          <a:extLst>
            <a:ext uri="{FF2B5EF4-FFF2-40B4-BE49-F238E27FC236}">
              <a16:creationId xmlns:a16="http://schemas.microsoft.com/office/drawing/2014/main" id="{88934D9D-8925-4A18-8117-E0760C8C6A40}"/>
            </a:ext>
          </a:extLst>
        </xdr:cNvPr>
        <xdr:cNvSpPr txBox="1"/>
      </xdr:nvSpPr>
      <xdr:spPr>
        <a:xfrm>
          <a:off x="22199600" y="181483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120650</xdr:rowOff>
    </xdr:from>
    <xdr:to>
      <xdr:col>112</xdr:col>
      <xdr:colOff>38100</xdr:colOff>
      <xdr:row>107</xdr:row>
      <xdr:rowOff>50165</xdr:rowOff>
    </xdr:to>
    <xdr:sp macro="" textlink="">
      <xdr:nvSpPr>
        <xdr:cNvPr id="840" name="楕円 839">
          <a:extLst>
            <a:ext uri="{FF2B5EF4-FFF2-40B4-BE49-F238E27FC236}">
              <a16:creationId xmlns:a16="http://schemas.microsoft.com/office/drawing/2014/main" id="{B8E39C1C-7E38-48B4-A112-E72965F09299}"/>
            </a:ext>
          </a:extLst>
        </xdr:cNvPr>
        <xdr:cNvSpPr/>
      </xdr:nvSpPr>
      <xdr:spPr>
        <a:xfrm>
          <a:off x="21272500" y="1829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170815</xdr:rowOff>
    </xdr:from>
    <xdr:to>
      <xdr:col>116</xdr:col>
      <xdr:colOff>63500</xdr:colOff>
      <xdr:row>107</xdr:row>
      <xdr:rowOff>2540</xdr:rowOff>
    </xdr:to>
    <xdr:cxnSp macro="">
      <xdr:nvCxnSpPr>
        <xdr:cNvPr id="841" name="直線コネクタ 840">
          <a:extLst>
            <a:ext uri="{FF2B5EF4-FFF2-40B4-BE49-F238E27FC236}">
              <a16:creationId xmlns:a16="http://schemas.microsoft.com/office/drawing/2014/main" id="{D4841FC9-885D-4643-86B9-94920E240C13}"/>
            </a:ext>
          </a:extLst>
        </xdr:cNvPr>
        <xdr:cNvCxnSpPr/>
      </xdr:nvCxnSpPr>
      <xdr:spPr>
        <a:xfrm>
          <a:off x="21323300" y="183445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116840</xdr:rowOff>
    </xdr:from>
    <xdr:to>
      <xdr:col>107</xdr:col>
      <xdr:colOff>101600</xdr:colOff>
      <xdr:row>107</xdr:row>
      <xdr:rowOff>46990</xdr:rowOff>
    </xdr:to>
    <xdr:sp macro="" textlink="">
      <xdr:nvSpPr>
        <xdr:cNvPr id="842" name="楕円 841">
          <a:extLst>
            <a:ext uri="{FF2B5EF4-FFF2-40B4-BE49-F238E27FC236}">
              <a16:creationId xmlns:a16="http://schemas.microsoft.com/office/drawing/2014/main" id="{4E3442BF-241C-44EC-ADF9-C84BDE0F9433}"/>
            </a:ext>
          </a:extLst>
        </xdr:cNvPr>
        <xdr:cNvSpPr/>
      </xdr:nvSpPr>
      <xdr:spPr>
        <a:xfrm>
          <a:off x="20383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167640</xdr:rowOff>
    </xdr:from>
    <xdr:to>
      <xdr:col>111</xdr:col>
      <xdr:colOff>177800</xdr:colOff>
      <xdr:row>106</xdr:row>
      <xdr:rowOff>170815</xdr:rowOff>
    </xdr:to>
    <xdr:cxnSp macro="">
      <xdr:nvCxnSpPr>
        <xdr:cNvPr id="843" name="直線コネクタ 842">
          <a:extLst>
            <a:ext uri="{FF2B5EF4-FFF2-40B4-BE49-F238E27FC236}">
              <a16:creationId xmlns:a16="http://schemas.microsoft.com/office/drawing/2014/main" id="{90C36A79-E933-4F5B-A0CB-5EDA038814EE}"/>
            </a:ext>
          </a:extLst>
        </xdr:cNvPr>
        <xdr:cNvCxnSpPr/>
      </xdr:nvCxnSpPr>
      <xdr:spPr>
        <a:xfrm>
          <a:off x="20434300" y="183413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116840</xdr:rowOff>
    </xdr:from>
    <xdr:to>
      <xdr:col>102</xdr:col>
      <xdr:colOff>165100</xdr:colOff>
      <xdr:row>107</xdr:row>
      <xdr:rowOff>46990</xdr:rowOff>
    </xdr:to>
    <xdr:sp macro="" textlink="">
      <xdr:nvSpPr>
        <xdr:cNvPr id="844" name="楕円 843">
          <a:extLst>
            <a:ext uri="{FF2B5EF4-FFF2-40B4-BE49-F238E27FC236}">
              <a16:creationId xmlns:a16="http://schemas.microsoft.com/office/drawing/2014/main" id="{331263E9-F6E2-43CD-A05A-3C7B1F4219DD}"/>
            </a:ext>
          </a:extLst>
        </xdr:cNvPr>
        <xdr:cNvSpPr/>
      </xdr:nvSpPr>
      <xdr:spPr>
        <a:xfrm>
          <a:off x="19494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167640</xdr:rowOff>
    </xdr:from>
    <xdr:to>
      <xdr:col>107</xdr:col>
      <xdr:colOff>50800</xdr:colOff>
      <xdr:row>106</xdr:row>
      <xdr:rowOff>167640</xdr:rowOff>
    </xdr:to>
    <xdr:cxnSp macro="">
      <xdr:nvCxnSpPr>
        <xdr:cNvPr id="845" name="直線コネクタ 844">
          <a:extLst>
            <a:ext uri="{FF2B5EF4-FFF2-40B4-BE49-F238E27FC236}">
              <a16:creationId xmlns:a16="http://schemas.microsoft.com/office/drawing/2014/main" id="{887E304E-A26D-4AD3-A57F-EF9843E33F64}"/>
            </a:ext>
          </a:extLst>
        </xdr:cNvPr>
        <xdr:cNvCxnSpPr/>
      </xdr:nvCxnSpPr>
      <xdr:spPr>
        <a:xfrm>
          <a:off x="19545300" y="1834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33655</xdr:rowOff>
    </xdr:from>
    <xdr:to>
      <xdr:col>98</xdr:col>
      <xdr:colOff>38100</xdr:colOff>
      <xdr:row>107</xdr:row>
      <xdr:rowOff>135255</xdr:rowOff>
    </xdr:to>
    <xdr:sp macro="" textlink="">
      <xdr:nvSpPr>
        <xdr:cNvPr id="846" name="楕円 845">
          <a:extLst>
            <a:ext uri="{FF2B5EF4-FFF2-40B4-BE49-F238E27FC236}">
              <a16:creationId xmlns:a16="http://schemas.microsoft.com/office/drawing/2014/main" id="{624BF33C-1883-497C-BAB5-8C1C86897552}"/>
            </a:ext>
          </a:extLst>
        </xdr:cNvPr>
        <xdr:cNvSpPr/>
      </xdr:nvSpPr>
      <xdr:spPr>
        <a:xfrm>
          <a:off x="18605500" y="183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167640</xdr:rowOff>
    </xdr:from>
    <xdr:to>
      <xdr:col>102</xdr:col>
      <xdr:colOff>114300</xdr:colOff>
      <xdr:row>107</xdr:row>
      <xdr:rowOff>84455</xdr:rowOff>
    </xdr:to>
    <xdr:cxnSp macro="">
      <xdr:nvCxnSpPr>
        <xdr:cNvPr id="847" name="直線コネクタ 846">
          <a:extLst>
            <a:ext uri="{FF2B5EF4-FFF2-40B4-BE49-F238E27FC236}">
              <a16:creationId xmlns:a16="http://schemas.microsoft.com/office/drawing/2014/main" id="{32FFB2EC-8F56-4CCB-BE3C-E0CA0D8FF637}"/>
            </a:ext>
          </a:extLst>
        </xdr:cNvPr>
        <xdr:cNvCxnSpPr/>
      </xdr:nvCxnSpPr>
      <xdr:spPr>
        <a:xfrm flipV="1">
          <a:off x="18656300" y="1834134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143510</xdr:rowOff>
    </xdr:from>
    <xdr:ext cx="469900" cy="254000"/>
    <xdr:sp macro="" textlink="">
      <xdr:nvSpPr>
        <xdr:cNvPr id="848" name="n_1aveValue【公民館】&#10;一人当たり面積">
          <a:extLst>
            <a:ext uri="{FF2B5EF4-FFF2-40B4-BE49-F238E27FC236}">
              <a16:creationId xmlns:a16="http://schemas.microsoft.com/office/drawing/2014/main" id="{D48B94E7-7E83-4282-95AE-4C152235265F}"/>
            </a:ext>
          </a:extLst>
        </xdr:cNvPr>
        <xdr:cNvSpPr txBox="1"/>
      </xdr:nvSpPr>
      <xdr:spPr>
        <a:xfrm>
          <a:off x="21075650" y="184886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139065</xdr:rowOff>
    </xdr:from>
    <xdr:ext cx="464820" cy="259080"/>
    <xdr:sp macro="" textlink="">
      <xdr:nvSpPr>
        <xdr:cNvPr id="849" name="n_2aveValue【公民館】&#10;一人当たり面積">
          <a:extLst>
            <a:ext uri="{FF2B5EF4-FFF2-40B4-BE49-F238E27FC236}">
              <a16:creationId xmlns:a16="http://schemas.microsoft.com/office/drawing/2014/main" id="{F7B4FDE4-9806-4BBB-B740-ECB3E9C71245}"/>
            </a:ext>
          </a:extLst>
        </xdr:cNvPr>
        <xdr:cNvSpPr txBox="1"/>
      </xdr:nvSpPr>
      <xdr:spPr>
        <a:xfrm>
          <a:off x="20199350" y="184842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132715</xdr:rowOff>
    </xdr:from>
    <xdr:ext cx="464820" cy="254000"/>
    <xdr:sp macro="" textlink="">
      <xdr:nvSpPr>
        <xdr:cNvPr id="850" name="n_3aveValue【公民館】&#10;一人当たり面積">
          <a:extLst>
            <a:ext uri="{FF2B5EF4-FFF2-40B4-BE49-F238E27FC236}">
              <a16:creationId xmlns:a16="http://schemas.microsoft.com/office/drawing/2014/main" id="{7FEF8D16-D7F0-43E8-A678-38014B80EDED}"/>
            </a:ext>
          </a:extLst>
        </xdr:cNvPr>
        <xdr:cNvSpPr txBox="1"/>
      </xdr:nvSpPr>
      <xdr:spPr>
        <a:xfrm>
          <a:off x="19310350" y="184778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139065</xdr:rowOff>
    </xdr:from>
    <xdr:ext cx="464820" cy="259080"/>
    <xdr:sp macro="" textlink="">
      <xdr:nvSpPr>
        <xdr:cNvPr id="851" name="n_4aveValue【公民館】&#10;一人当たり面積">
          <a:extLst>
            <a:ext uri="{FF2B5EF4-FFF2-40B4-BE49-F238E27FC236}">
              <a16:creationId xmlns:a16="http://schemas.microsoft.com/office/drawing/2014/main" id="{5A7AB7DE-AB71-4CB2-9047-AFF0DEE7053A}"/>
            </a:ext>
          </a:extLst>
        </xdr:cNvPr>
        <xdr:cNvSpPr txBox="1"/>
      </xdr:nvSpPr>
      <xdr:spPr>
        <a:xfrm>
          <a:off x="18421350" y="184842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66675</xdr:rowOff>
    </xdr:from>
    <xdr:ext cx="469900" cy="254000"/>
    <xdr:sp macro="" textlink="">
      <xdr:nvSpPr>
        <xdr:cNvPr id="852" name="n_1mainValue【公民館】&#10;一人当たり面積">
          <a:extLst>
            <a:ext uri="{FF2B5EF4-FFF2-40B4-BE49-F238E27FC236}">
              <a16:creationId xmlns:a16="http://schemas.microsoft.com/office/drawing/2014/main" id="{29CC7F61-829A-450A-A467-F98F9E5D31E8}"/>
            </a:ext>
          </a:extLst>
        </xdr:cNvPr>
        <xdr:cNvSpPr txBox="1"/>
      </xdr:nvSpPr>
      <xdr:spPr>
        <a:xfrm>
          <a:off x="21075650" y="180689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63500</xdr:rowOff>
    </xdr:from>
    <xdr:ext cx="464820" cy="254000"/>
    <xdr:sp macro="" textlink="">
      <xdr:nvSpPr>
        <xdr:cNvPr id="853" name="n_2mainValue【公民館】&#10;一人当たり面積">
          <a:extLst>
            <a:ext uri="{FF2B5EF4-FFF2-40B4-BE49-F238E27FC236}">
              <a16:creationId xmlns:a16="http://schemas.microsoft.com/office/drawing/2014/main" id="{7D37EEF7-F4DE-420C-9F1D-0ED2C103AC74}"/>
            </a:ext>
          </a:extLst>
        </xdr:cNvPr>
        <xdr:cNvSpPr txBox="1"/>
      </xdr:nvSpPr>
      <xdr:spPr>
        <a:xfrm>
          <a:off x="20199350" y="180657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63500</xdr:rowOff>
    </xdr:from>
    <xdr:ext cx="464820" cy="254000"/>
    <xdr:sp macro="" textlink="">
      <xdr:nvSpPr>
        <xdr:cNvPr id="854" name="n_3mainValue【公民館】&#10;一人当たり面積">
          <a:extLst>
            <a:ext uri="{FF2B5EF4-FFF2-40B4-BE49-F238E27FC236}">
              <a16:creationId xmlns:a16="http://schemas.microsoft.com/office/drawing/2014/main" id="{2549C9B8-9E8A-4F86-B3D1-A729531FE8CD}"/>
            </a:ext>
          </a:extLst>
        </xdr:cNvPr>
        <xdr:cNvSpPr txBox="1"/>
      </xdr:nvSpPr>
      <xdr:spPr>
        <a:xfrm>
          <a:off x="19310350" y="180657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151765</xdr:rowOff>
    </xdr:from>
    <xdr:ext cx="464820" cy="259080"/>
    <xdr:sp macro="" textlink="">
      <xdr:nvSpPr>
        <xdr:cNvPr id="855" name="n_4mainValue【公民館】&#10;一人当たり面積">
          <a:extLst>
            <a:ext uri="{FF2B5EF4-FFF2-40B4-BE49-F238E27FC236}">
              <a16:creationId xmlns:a16="http://schemas.microsoft.com/office/drawing/2014/main" id="{E362296C-77BF-4A47-A966-1ABDF4C2518A}"/>
            </a:ext>
          </a:extLst>
        </xdr:cNvPr>
        <xdr:cNvSpPr txBox="1"/>
      </xdr:nvSpPr>
      <xdr:spPr>
        <a:xfrm>
          <a:off x="18421350" y="181540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1284E3FA-3AE1-4EAD-86E8-E84E25D2BB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D0100E7F-B766-457D-B706-8F3DFCE0F2F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C64350F5-712C-4645-AAD6-DEB18EE53B88}"/>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有形固定資産減価償却率について、類似団体と比較して、「道路」、「学校施設」、「橋りょう・トンネル」、「港湾・漁港」の施設は、高い水準にある。</a:t>
          </a:r>
        </a:p>
        <a:p>
          <a:r>
            <a:rPr kumimoji="1" lang="ja-JP" altLang="en-US" sz="1300">
              <a:latin typeface="ＭＳ Ｐゴシック"/>
              <a:ea typeface="ＭＳ Ｐゴシック"/>
            </a:rPr>
            <a:t>「道路」については令和４年度に新大村駅開業に伴う道路整備により減価償却率を下げたが、依然として高い。</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大村市公共施設等総合管理計画やアセットマネジメント事業計画等の個別施設計画に基づき老朽化等の対策を行っているが、公共施設の更新が容易ではないため、老朽化が進んでいると考えられる。</a:t>
          </a:r>
        </a:p>
        <a:p>
          <a:r>
            <a:rPr kumimoji="1" lang="ja-JP" altLang="en-US" sz="1300">
              <a:latin typeface="ＭＳ Ｐゴシック"/>
              <a:ea typeface="ＭＳ Ｐゴシック"/>
            </a:rPr>
            <a:t>「学校施設」については、個別施設計画として令和元年度に策定した大村市学校施設長寿命化計画、令和２年度に策定した大村市小中学校施設の建替えに関する計画設計基本方針に基づき令和５年度から施設の建替え・大規模改修等の老朽化対策に取り組むこととしている。</a:t>
          </a:r>
        </a:p>
        <a:p>
          <a:r>
            <a:rPr kumimoji="1" lang="ja-JP" altLang="en-US" sz="1300">
              <a:latin typeface="ＭＳ Ｐゴシック"/>
              <a:ea typeface="ＭＳ Ｐゴシック"/>
            </a:rPr>
            <a:t>また、「認定こども園・幼稚園・保育所」、「公民館」の施設は、老朽化した施設の廃止等により低い水準にある。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6C1409-0B2C-412C-B12D-7833D99B63CA}"/>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F26A80-DC0D-42AB-962C-E1998D51DD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15E840-ADE0-45CF-B5B5-5607DDDB1D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ACD99B-7900-4441-98E4-850636DBC3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BE26F7-047E-41DE-BEA8-6EF3267922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C004AB-2A5B-441F-920E-D9ADD703BC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E50992-4AE5-456B-B66C-C09CD528A7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40663E-225A-4C80-ADCE-576636A5A0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B1EFE2-D6D9-47C1-B8B4-1E46B1F9A35F}"/>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EFBD56-827E-49C2-A130-E31F6DA98ECD}"/>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98,305
97,749
126.73
64,873,231
61,940,725
2,138,001
21,540,057
40,346,192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4B3B87-8C89-4F8E-BD71-C040E40D1053}"/>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C2FC5B-183E-4AB2-8259-8CA5E4019303}"/>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43567A-02F0-4D1F-90F5-9205A1E0E23E}"/>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425CAC-DB05-49EC-B53F-8729E675F2C6}"/>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725BCCB-8B41-4BA1-9A51-9741D6922577}"/>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BD99D4-57E6-4C95-9FC0-ED48CC63B13F}"/>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1910C7-2882-4387-8B3E-0B5EF85CAE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7681E5-7E19-4FC7-86F0-0B6BB1D0968A}"/>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CC36D9-0AA7-4583-8FDE-855BDBBB5107}"/>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779BD6-B3B9-4B0B-B4D0-57242E82FAFF}"/>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C3FD59A-CCA4-4F03-9CF2-4476B73DB677}"/>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296F5C-CF3F-40A0-9950-388E9D751EE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71A297-1167-460A-B3F0-3ADDCBE1CE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C95BCC-7C23-4318-9A7E-476966383D42}"/>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5C0099-14BA-4A41-91F2-BD57066CB094}"/>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75831C-9CB6-4A46-9B48-79D157E56489}"/>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51E5E0-BDC7-4FDF-AC6A-91ABB23F324C}"/>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2080895A-CA2D-4A7E-BA7B-7E68842D4977}"/>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77ADCC69-F53E-4072-A5AA-322A3426B5CE}"/>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21540B3-27FC-480F-9E4C-12A9B3A50844}"/>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000"/>
    <xdr:sp macro="" textlink="">
      <xdr:nvSpPr>
        <xdr:cNvPr id="32" name="テキスト ボックス 31">
          <a:extLst>
            <a:ext uri="{FF2B5EF4-FFF2-40B4-BE49-F238E27FC236}">
              <a16:creationId xmlns:a16="http://schemas.microsoft.com/office/drawing/2014/main" id="{443BE152-DB11-441F-8F2C-54FA0461CD33}"/>
            </a:ext>
          </a:extLst>
        </xdr:cNvPr>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519EF6-8F7B-43E6-85D2-E32556A407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11EFFF-6C89-4B8A-9959-D9E75AAA31CB}"/>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5150E3-0119-4C8B-B9AE-C22BEC53D465}"/>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A15E1C-DAAA-4CCC-94CF-767AEE582238}"/>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2EC071-7B47-43EE-A01D-564354CA08E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093235-971C-4434-953A-60EC3F8A1983}"/>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153C11-4363-423E-B677-C481BE56E9EB}"/>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90FD38-D38B-48A9-BA58-4D5184DB1A24}"/>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3370" cy="225425"/>
    <xdr:sp macro="" textlink="">
      <xdr:nvSpPr>
        <xdr:cNvPr id="41" name="テキスト ボックス 40">
          <a:extLst>
            <a:ext uri="{FF2B5EF4-FFF2-40B4-BE49-F238E27FC236}">
              <a16:creationId xmlns:a16="http://schemas.microsoft.com/office/drawing/2014/main" id="{0C235468-7ADA-4CEE-9C20-8D569268FCC1}"/>
            </a:ext>
          </a:extLst>
        </xdr:cNvPr>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A1A8E2-2956-4D5F-BAA5-D18ED646F894}"/>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280" cy="259080"/>
    <xdr:sp macro="" textlink="">
      <xdr:nvSpPr>
        <xdr:cNvPr id="43" name="テキスト ボックス 42">
          <a:extLst>
            <a:ext uri="{FF2B5EF4-FFF2-40B4-BE49-F238E27FC236}">
              <a16:creationId xmlns:a16="http://schemas.microsoft.com/office/drawing/2014/main" id="{83FA35D3-E183-457B-A8D5-8CE46BB75943}"/>
            </a:ext>
          </a:extLst>
        </xdr:cNvPr>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B02D4A77-ACAD-4E13-AF36-2D7CDF2AD371}"/>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2280" cy="254000"/>
    <xdr:sp macro="" textlink="">
      <xdr:nvSpPr>
        <xdr:cNvPr id="45" name="テキスト ボックス 44">
          <a:extLst>
            <a:ext uri="{FF2B5EF4-FFF2-40B4-BE49-F238E27FC236}">
              <a16:creationId xmlns:a16="http://schemas.microsoft.com/office/drawing/2014/main" id="{BA5857CC-D918-44D2-95E4-1F0B7E01ABF5}"/>
            </a:ext>
          </a:extLst>
        </xdr:cNvPr>
        <xdr:cNvSpPr txBox="1"/>
      </xdr:nvSpPr>
      <xdr:spPr>
        <a:xfrm>
          <a:off x="294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2FE6111E-4651-419A-95B2-E56E5A63FC0E}"/>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D45B7E06-B0BA-4780-BCED-09E9D0AE0B86}"/>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37A7616F-4676-40E7-B57D-DCD0E5A6E329}"/>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4000"/>
    <xdr:sp macro="" textlink="">
      <xdr:nvSpPr>
        <xdr:cNvPr id="49" name="テキスト ボックス 48">
          <a:extLst>
            <a:ext uri="{FF2B5EF4-FFF2-40B4-BE49-F238E27FC236}">
              <a16:creationId xmlns:a16="http://schemas.microsoft.com/office/drawing/2014/main" id="{35C470E9-EEF5-468E-87B2-4A52BACDD51E}"/>
            </a:ext>
          </a:extLst>
        </xdr:cNvPr>
        <xdr:cNvSpPr txBox="1"/>
      </xdr:nvSpPr>
      <xdr:spPr>
        <a:xfrm>
          <a:off x="358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18A08110-BFEB-4056-925F-2E170B71B7D3}"/>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F41CB2B9-BC3C-4191-A57B-74B47E724294}"/>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D52D56E9-7BF7-4983-94AE-A570B64B190D}"/>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A3AC3CCC-A023-44C3-8ABD-10A98403D00B}"/>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B458AAB1-7F2F-4521-BE73-22DA6C030159}"/>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4010" cy="254000"/>
    <xdr:sp macro="" textlink="">
      <xdr:nvSpPr>
        <xdr:cNvPr id="55" name="テキスト ボックス 54">
          <a:extLst>
            <a:ext uri="{FF2B5EF4-FFF2-40B4-BE49-F238E27FC236}">
              <a16:creationId xmlns:a16="http://schemas.microsoft.com/office/drawing/2014/main" id="{70F03055-9178-43F7-B1EA-2C39338F53A8}"/>
            </a:ext>
          </a:extLst>
        </xdr:cNvPr>
        <xdr:cNvSpPr txBox="1"/>
      </xdr:nvSpPr>
      <xdr:spPr>
        <a:xfrm>
          <a:off x="422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2FD51D8-249D-421A-A03E-3DE044F8F1AC}"/>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70A6AF7-A1AC-41AE-A47B-DD7FD6027A1D}"/>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92710</xdr:rowOff>
    </xdr:from>
    <xdr:to>
      <xdr:col>24</xdr:col>
      <xdr:colOff>62865</xdr:colOff>
      <xdr:row>42</xdr:row>
      <xdr:rowOff>78105</xdr:rowOff>
    </xdr:to>
    <xdr:cxnSp macro="">
      <xdr:nvCxnSpPr>
        <xdr:cNvPr id="58" name="直線コネクタ 57">
          <a:extLst>
            <a:ext uri="{FF2B5EF4-FFF2-40B4-BE49-F238E27FC236}">
              <a16:creationId xmlns:a16="http://schemas.microsoft.com/office/drawing/2014/main" id="{143E0CDA-B674-4814-803C-A1B2950E3FE3}"/>
            </a:ext>
          </a:extLst>
        </xdr:cNvPr>
        <xdr:cNvCxnSpPr/>
      </xdr:nvCxnSpPr>
      <xdr:spPr>
        <a:xfrm flipV="1">
          <a:off x="4634865" y="5750560"/>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81915</xdr:rowOff>
    </xdr:from>
    <xdr:ext cx="405130" cy="259080"/>
    <xdr:sp macro="" textlink="">
      <xdr:nvSpPr>
        <xdr:cNvPr id="59" name="【図書館】&#10;有形固定資産減価償却率最小値テキスト">
          <a:extLst>
            <a:ext uri="{FF2B5EF4-FFF2-40B4-BE49-F238E27FC236}">
              <a16:creationId xmlns:a16="http://schemas.microsoft.com/office/drawing/2014/main" id="{052585D2-223C-4DDA-98AC-DE366C3EFBCE}"/>
            </a:ext>
          </a:extLst>
        </xdr:cNvPr>
        <xdr:cNvSpPr txBox="1"/>
      </xdr:nvSpPr>
      <xdr:spPr>
        <a:xfrm>
          <a:off x="4673600" y="728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78105</xdr:rowOff>
    </xdr:from>
    <xdr:to>
      <xdr:col>24</xdr:col>
      <xdr:colOff>152400</xdr:colOff>
      <xdr:row>42</xdr:row>
      <xdr:rowOff>78105</xdr:rowOff>
    </xdr:to>
    <xdr:cxnSp macro="">
      <xdr:nvCxnSpPr>
        <xdr:cNvPr id="60" name="直線コネクタ 59">
          <a:extLst>
            <a:ext uri="{FF2B5EF4-FFF2-40B4-BE49-F238E27FC236}">
              <a16:creationId xmlns:a16="http://schemas.microsoft.com/office/drawing/2014/main" id="{9E5885B8-226B-4935-9772-733715CF9504}"/>
            </a:ext>
          </a:extLst>
        </xdr:cNvPr>
        <xdr:cNvCxnSpPr/>
      </xdr:nvCxnSpPr>
      <xdr:spPr>
        <a:xfrm>
          <a:off x="4546600" y="727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39370</xdr:rowOff>
    </xdr:from>
    <xdr:ext cx="340360" cy="259080"/>
    <xdr:sp macro="" textlink="">
      <xdr:nvSpPr>
        <xdr:cNvPr id="61" name="【図書館】&#10;有形固定資産減価償却率最大値テキスト">
          <a:extLst>
            <a:ext uri="{FF2B5EF4-FFF2-40B4-BE49-F238E27FC236}">
              <a16:creationId xmlns:a16="http://schemas.microsoft.com/office/drawing/2014/main" id="{5829D840-D451-407A-9F16-8156F22B1B48}"/>
            </a:ext>
          </a:extLst>
        </xdr:cNvPr>
        <xdr:cNvSpPr txBox="1"/>
      </xdr:nvSpPr>
      <xdr:spPr>
        <a:xfrm>
          <a:off x="4673600" y="552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92710</xdr:rowOff>
    </xdr:from>
    <xdr:to>
      <xdr:col>24</xdr:col>
      <xdr:colOff>152400</xdr:colOff>
      <xdr:row>33</xdr:row>
      <xdr:rowOff>92710</xdr:rowOff>
    </xdr:to>
    <xdr:cxnSp macro="">
      <xdr:nvCxnSpPr>
        <xdr:cNvPr id="62" name="直線コネクタ 61">
          <a:extLst>
            <a:ext uri="{FF2B5EF4-FFF2-40B4-BE49-F238E27FC236}">
              <a16:creationId xmlns:a16="http://schemas.microsoft.com/office/drawing/2014/main" id="{8DE4C82F-0FB0-4740-BE0C-3CCC1F84ABB3}"/>
            </a:ext>
          </a:extLst>
        </xdr:cNvPr>
        <xdr:cNvCxnSpPr/>
      </xdr:nvCxnSpPr>
      <xdr:spPr>
        <a:xfrm>
          <a:off x="4546600" y="575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93345</xdr:rowOff>
    </xdr:from>
    <xdr:ext cx="405130" cy="259080"/>
    <xdr:sp macro="" textlink="">
      <xdr:nvSpPr>
        <xdr:cNvPr id="63" name="【図書館】&#10;有形固定資産減価償却率平均値テキスト">
          <a:extLst>
            <a:ext uri="{FF2B5EF4-FFF2-40B4-BE49-F238E27FC236}">
              <a16:creationId xmlns:a16="http://schemas.microsoft.com/office/drawing/2014/main" id="{D7CD7855-62F2-4FF8-BA7A-77647BCA4A37}"/>
            </a:ext>
          </a:extLst>
        </xdr:cNvPr>
        <xdr:cNvSpPr txBox="1"/>
      </xdr:nvSpPr>
      <xdr:spPr>
        <a:xfrm>
          <a:off x="4673600" y="64369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4" name="フローチャート: 判断 63">
          <a:extLst>
            <a:ext uri="{FF2B5EF4-FFF2-40B4-BE49-F238E27FC236}">
              <a16:creationId xmlns:a16="http://schemas.microsoft.com/office/drawing/2014/main" id="{5E58934F-C39B-4CA2-B2FE-5B9B8048DA95}"/>
            </a:ext>
          </a:extLst>
        </xdr:cNvPr>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95885</xdr:rowOff>
    </xdr:from>
    <xdr:to>
      <xdr:col>20</xdr:col>
      <xdr:colOff>38100</xdr:colOff>
      <xdr:row>38</xdr:row>
      <xdr:rowOff>26035</xdr:rowOff>
    </xdr:to>
    <xdr:sp macro="" textlink="">
      <xdr:nvSpPr>
        <xdr:cNvPr id="65" name="フローチャート: 判断 64">
          <a:extLst>
            <a:ext uri="{FF2B5EF4-FFF2-40B4-BE49-F238E27FC236}">
              <a16:creationId xmlns:a16="http://schemas.microsoft.com/office/drawing/2014/main" id="{0135C01F-244F-4177-87D6-CDACA75047BC}"/>
            </a:ext>
          </a:extLst>
        </xdr:cNvPr>
        <xdr:cNvSpPr/>
      </xdr:nvSpPr>
      <xdr:spPr>
        <a:xfrm>
          <a:off x="3746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53340</xdr:rowOff>
    </xdr:from>
    <xdr:to>
      <xdr:col>15</xdr:col>
      <xdr:colOff>101600</xdr:colOff>
      <xdr:row>37</xdr:row>
      <xdr:rowOff>154940</xdr:rowOff>
    </xdr:to>
    <xdr:sp macro="" textlink="">
      <xdr:nvSpPr>
        <xdr:cNvPr id="66" name="フローチャート: 判断 65">
          <a:extLst>
            <a:ext uri="{FF2B5EF4-FFF2-40B4-BE49-F238E27FC236}">
              <a16:creationId xmlns:a16="http://schemas.microsoft.com/office/drawing/2014/main" id="{F7B57939-509B-40F3-8F03-AB77FA5BF9E0}"/>
            </a:ext>
          </a:extLst>
        </xdr:cNvPr>
        <xdr:cNvSpPr/>
      </xdr:nvSpPr>
      <xdr:spPr>
        <a:xfrm>
          <a:off x="2857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27305</xdr:rowOff>
    </xdr:from>
    <xdr:to>
      <xdr:col>10</xdr:col>
      <xdr:colOff>165100</xdr:colOff>
      <xdr:row>37</xdr:row>
      <xdr:rowOff>128905</xdr:rowOff>
    </xdr:to>
    <xdr:sp macro="" textlink="">
      <xdr:nvSpPr>
        <xdr:cNvPr id="67" name="フローチャート: 判断 66">
          <a:extLst>
            <a:ext uri="{FF2B5EF4-FFF2-40B4-BE49-F238E27FC236}">
              <a16:creationId xmlns:a16="http://schemas.microsoft.com/office/drawing/2014/main" id="{D979A062-44EC-4D85-896B-FF38D0C0EFFE}"/>
            </a:ext>
          </a:extLst>
        </xdr:cNvPr>
        <xdr:cNvSpPr/>
      </xdr:nvSpPr>
      <xdr:spPr>
        <a:xfrm>
          <a:off x="1968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419F1433-4CF6-4E55-ACB3-CDCFA23CFB74}"/>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E6A9C158-D7AC-4FC4-BF5A-508E8FDF9065}"/>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4D1A7AF5-CAD2-4201-9D70-16E5F81BBC8D}"/>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9A4AF0EC-F894-42CE-B2CC-AB3C5C4E3506}"/>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33B7AB7F-8051-4A2A-817C-C2C0F411A1E3}"/>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61AF78BB-6B59-47B5-9B1B-63F181189FE9}"/>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33</xdr:row>
      <xdr:rowOff>84455</xdr:rowOff>
    </xdr:from>
    <xdr:to>
      <xdr:col>24</xdr:col>
      <xdr:colOff>114300</xdr:colOff>
      <xdr:row>34</xdr:row>
      <xdr:rowOff>14605</xdr:rowOff>
    </xdr:to>
    <xdr:sp macro="" textlink="">
      <xdr:nvSpPr>
        <xdr:cNvPr id="74" name="楕円 73">
          <a:extLst>
            <a:ext uri="{FF2B5EF4-FFF2-40B4-BE49-F238E27FC236}">
              <a16:creationId xmlns:a16="http://schemas.microsoft.com/office/drawing/2014/main" id="{E04A12E2-FD09-4BE9-AB83-62A6ED43B183}"/>
            </a:ext>
          </a:extLst>
        </xdr:cNvPr>
        <xdr:cNvSpPr/>
      </xdr:nvSpPr>
      <xdr:spPr>
        <a:xfrm>
          <a:off x="45847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170815</xdr:rowOff>
    </xdr:from>
    <xdr:ext cx="340360" cy="258445"/>
    <xdr:sp macro="" textlink="">
      <xdr:nvSpPr>
        <xdr:cNvPr id="75" name="【図書館】&#10;有形固定資産減価償却率該当値テキスト">
          <a:extLst>
            <a:ext uri="{FF2B5EF4-FFF2-40B4-BE49-F238E27FC236}">
              <a16:creationId xmlns:a16="http://schemas.microsoft.com/office/drawing/2014/main" id="{F9C0AA28-DE5C-4FB6-BC3F-232F3798723A}"/>
            </a:ext>
          </a:extLst>
        </xdr:cNvPr>
        <xdr:cNvSpPr txBox="1"/>
      </xdr:nvSpPr>
      <xdr:spPr>
        <a:xfrm>
          <a:off x="4673600" y="56572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40640</xdr:rowOff>
    </xdr:from>
    <xdr:to>
      <xdr:col>20</xdr:col>
      <xdr:colOff>38100</xdr:colOff>
      <xdr:row>33</xdr:row>
      <xdr:rowOff>141605</xdr:rowOff>
    </xdr:to>
    <xdr:sp macro="" textlink="">
      <xdr:nvSpPr>
        <xdr:cNvPr id="76" name="楕円 75">
          <a:extLst>
            <a:ext uri="{FF2B5EF4-FFF2-40B4-BE49-F238E27FC236}">
              <a16:creationId xmlns:a16="http://schemas.microsoft.com/office/drawing/2014/main" id="{B8AA789C-0933-432B-B52A-D37E6D265B39}"/>
            </a:ext>
          </a:extLst>
        </xdr:cNvPr>
        <xdr:cNvSpPr/>
      </xdr:nvSpPr>
      <xdr:spPr>
        <a:xfrm>
          <a:off x="3746500" y="5698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90805</xdr:rowOff>
    </xdr:from>
    <xdr:to>
      <xdr:col>24</xdr:col>
      <xdr:colOff>63500</xdr:colOff>
      <xdr:row>33</xdr:row>
      <xdr:rowOff>135255</xdr:rowOff>
    </xdr:to>
    <xdr:cxnSp macro="">
      <xdr:nvCxnSpPr>
        <xdr:cNvPr id="77" name="直線コネクタ 76">
          <a:extLst>
            <a:ext uri="{FF2B5EF4-FFF2-40B4-BE49-F238E27FC236}">
              <a16:creationId xmlns:a16="http://schemas.microsoft.com/office/drawing/2014/main" id="{2CEBB1B0-A481-4261-B19B-54F98875A4A5}"/>
            </a:ext>
          </a:extLst>
        </xdr:cNvPr>
        <xdr:cNvCxnSpPr/>
      </xdr:nvCxnSpPr>
      <xdr:spPr>
        <a:xfrm>
          <a:off x="3797300" y="574865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17780</xdr:rowOff>
    </xdr:from>
    <xdr:ext cx="405130" cy="254000"/>
    <xdr:sp macro="" textlink="">
      <xdr:nvSpPr>
        <xdr:cNvPr id="78" name="n_1aveValue【図書館】&#10;有形固定資産減価償却率">
          <a:extLst>
            <a:ext uri="{FF2B5EF4-FFF2-40B4-BE49-F238E27FC236}">
              <a16:creationId xmlns:a16="http://schemas.microsoft.com/office/drawing/2014/main" id="{4B45BAE4-FFFB-44EE-B202-5546119441D1}"/>
            </a:ext>
          </a:extLst>
        </xdr:cNvPr>
        <xdr:cNvSpPr txBox="1"/>
      </xdr:nvSpPr>
      <xdr:spPr>
        <a:xfrm>
          <a:off x="3582035" y="65328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171450</xdr:rowOff>
    </xdr:from>
    <xdr:ext cx="400050" cy="259080"/>
    <xdr:sp macro="" textlink="">
      <xdr:nvSpPr>
        <xdr:cNvPr id="79" name="n_2aveValue【図書館】&#10;有形固定資産減価償却率">
          <a:extLst>
            <a:ext uri="{FF2B5EF4-FFF2-40B4-BE49-F238E27FC236}">
              <a16:creationId xmlns:a16="http://schemas.microsoft.com/office/drawing/2014/main" id="{8CB54FE5-D8D6-4FB1-BDA0-59C1C86EDAB0}"/>
            </a:ext>
          </a:extLst>
        </xdr:cNvPr>
        <xdr:cNvSpPr txBox="1"/>
      </xdr:nvSpPr>
      <xdr:spPr>
        <a:xfrm>
          <a:off x="2705735" y="61722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145415</xdr:rowOff>
    </xdr:from>
    <xdr:ext cx="400050" cy="254000"/>
    <xdr:sp macro="" textlink="">
      <xdr:nvSpPr>
        <xdr:cNvPr id="80" name="n_3aveValue【図書館】&#10;有形固定資産減価償却率">
          <a:extLst>
            <a:ext uri="{FF2B5EF4-FFF2-40B4-BE49-F238E27FC236}">
              <a16:creationId xmlns:a16="http://schemas.microsoft.com/office/drawing/2014/main" id="{50A36D07-ED1A-435C-B968-BF26AE8BB40D}"/>
            </a:ext>
          </a:extLst>
        </xdr:cNvPr>
        <xdr:cNvSpPr txBox="1"/>
      </xdr:nvSpPr>
      <xdr:spPr>
        <a:xfrm>
          <a:off x="1816735" y="61461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109220</xdr:rowOff>
    </xdr:from>
    <xdr:ext cx="400050" cy="254000"/>
    <xdr:sp macro="" textlink="">
      <xdr:nvSpPr>
        <xdr:cNvPr id="81" name="n_4aveValue【図書館】&#10;有形固定資産減価償却率">
          <a:extLst>
            <a:ext uri="{FF2B5EF4-FFF2-40B4-BE49-F238E27FC236}">
              <a16:creationId xmlns:a16="http://schemas.microsoft.com/office/drawing/2014/main" id="{BCB06DC6-DFE4-4E71-ACA0-F8E95D5BC59B}"/>
            </a:ext>
          </a:extLst>
        </xdr:cNvPr>
        <xdr:cNvSpPr txBox="1"/>
      </xdr:nvSpPr>
      <xdr:spPr>
        <a:xfrm>
          <a:off x="927735" y="61099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31</xdr:row>
      <xdr:rowOff>158115</xdr:rowOff>
    </xdr:from>
    <xdr:ext cx="340360" cy="254000"/>
    <xdr:sp macro="" textlink="">
      <xdr:nvSpPr>
        <xdr:cNvPr id="82" name="n_1mainValue【図書館】&#10;有形固定資産減価償却率">
          <a:extLst>
            <a:ext uri="{FF2B5EF4-FFF2-40B4-BE49-F238E27FC236}">
              <a16:creationId xmlns:a16="http://schemas.microsoft.com/office/drawing/2014/main" id="{38231C35-57AA-4C26-9E22-AC63EB81F2F6}"/>
            </a:ext>
          </a:extLst>
        </xdr:cNvPr>
        <xdr:cNvSpPr txBox="1"/>
      </xdr:nvSpPr>
      <xdr:spPr>
        <a:xfrm>
          <a:off x="3614420" y="5473065"/>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47958EB6-AC41-41E9-A51C-ED30AC9C13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3B7BE46C-4D96-4B24-98E4-BD1D247C920A}"/>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D39B00FA-79DC-4A09-BE5A-4FED6C9DCEA5}"/>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D920CAE-1140-48AC-93B8-FB1145B0D396}"/>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F74DE90C-86EB-4A5B-8EE6-DE7A40692BC3}"/>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62683093-AC53-4F02-B7CB-8879522D42FB}"/>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F8666FD2-3A7F-40E5-9382-902398A8B461}"/>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48676DEB-A629-4C2E-A004-C58651D998F8}"/>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4805" cy="225425"/>
    <xdr:sp macro="" textlink="">
      <xdr:nvSpPr>
        <xdr:cNvPr id="91" name="テキスト ボックス 90">
          <a:extLst>
            <a:ext uri="{FF2B5EF4-FFF2-40B4-BE49-F238E27FC236}">
              <a16:creationId xmlns:a16="http://schemas.microsoft.com/office/drawing/2014/main" id="{3C8D711E-D92B-4A0B-89DA-49EAFF06C6C4}"/>
            </a:ext>
          </a:extLst>
        </xdr:cNvPr>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3CC0B7FD-37F8-4282-89E7-42639F598B9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id="{71E53A96-5D7F-443E-AC70-116A73BC0D23}"/>
            </a:ext>
          </a:extLst>
        </xdr:cNvPr>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2280" cy="259080"/>
    <xdr:sp macro="" textlink="">
      <xdr:nvSpPr>
        <xdr:cNvPr id="94" name="テキスト ボックス 93">
          <a:extLst>
            <a:ext uri="{FF2B5EF4-FFF2-40B4-BE49-F238E27FC236}">
              <a16:creationId xmlns:a16="http://schemas.microsoft.com/office/drawing/2014/main" id="{46F2DA7D-13BF-4E7D-8E2D-2C67B7ED3BBF}"/>
            </a:ext>
          </a:extLst>
        </xdr:cNvPr>
        <xdr:cNvSpPr txBox="1"/>
      </xdr:nvSpPr>
      <xdr:spPr>
        <a:xfrm>
          <a:off x="6136640" y="6906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A1766A64-7E50-4838-BEAC-7BE54E9B84F9}"/>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2280" cy="259080"/>
    <xdr:sp macro="" textlink="">
      <xdr:nvSpPr>
        <xdr:cNvPr id="96" name="テキスト ボックス 95">
          <a:extLst>
            <a:ext uri="{FF2B5EF4-FFF2-40B4-BE49-F238E27FC236}">
              <a16:creationId xmlns:a16="http://schemas.microsoft.com/office/drawing/2014/main" id="{3A40F763-3FF7-47A3-B9C5-29954D4C46A6}"/>
            </a:ext>
          </a:extLst>
        </xdr:cNvPr>
        <xdr:cNvSpPr txBox="1"/>
      </xdr:nvSpPr>
      <xdr:spPr>
        <a:xfrm>
          <a:off x="6136640" y="633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id="{802D533D-2320-4DC4-8E85-FDD3F745D18C}"/>
            </a:ext>
          </a:extLst>
        </xdr:cNvPr>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2280" cy="259080"/>
    <xdr:sp macro="" textlink="">
      <xdr:nvSpPr>
        <xdr:cNvPr id="98" name="テキスト ボックス 97">
          <a:extLst>
            <a:ext uri="{FF2B5EF4-FFF2-40B4-BE49-F238E27FC236}">
              <a16:creationId xmlns:a16="http://schemas.microsoft.com/office/drawing/2014/main" id="{9BB2183B-0AD2-4A8B-848F-0E233C23F9CE}"/>
            </a:ext>
          </a:extLst>
        </xdr:cNvPr>
        <xdr:cNvSpPr txBox="1"/>
      </xdr:nvSpPr>
      <xdr:spPr>
        <a:xfrm>
          <a:off x="6136640" y="5763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9413FF11-BD20-4642-A060-5C78D9C97947}"/>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280" cy="259080"/>
    <xdr:sp macro="" textlink="">
      <xdr:nvSpPr>
        <xdr:cNvPr id="100" name="テキスト ボックス 99">
          <a:extLst>
            <a:ext uri="{FF2B5EF4-FFF2-40B4-BE49-F238E27FC236}">
              <a16:creationId xmlns:a16="http://schemas.microsoft.com/office/drawing/2014/main" id="{E07B0F67-7B6A-4BD0-89DB-0220842AF568}"/>
            </a:ext>
          </a:extLst>
        </xdr:cNvPr>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D00E6B60-B9B9-44C7-ACDD-A564B7EA53DC}"/>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02" name="直線コネクタ 101">
          <a:extLst>
            <a:ext uri="{FF2B5EF4-FFF2-40B4-BE49-F238E27FC236}">
              <a16:creationId xmlns:a16="http://schemas.microsoft.com/office/drawing/2014/main" id="{537DC8AE-B216-4112-B5D6-D174BCBEF073}"/>
            </a:ext>
          </a:extLst>
        </xdr:cNvPr>
        <xdr:cNvCxnSpPr/>
      </xdr:nvCxnSpPr>
      <xdr:spPr>
        <a:xfrm flipV="1">
          <a:off x="10476865" y="584263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11430</xdr:rowOff>
    </xdr:from>
    <xdr:ext cx="469900" cy="259080"/>
    <xdr:sp macro="" textlink="">
      <xdr:nvSpPr>
        <xdr:cNvPr id="103" name="【図書館】&#10;一人当たり面積最小値テキスト">
          <a:extLst>
            <a:ext uri="{FF2B5EF4-FFF2-40B4-BE49-F238E27FC236}">
              <a16:creationId xmlns:a16="http://schemas.microsoft.com/office/drawing/2014/main" id="{309A9144-F05C-4819-BB09-3A1703E2CD82}"/>
            </a:ext>
          </a:extLst>
        </xdr:cNvPr>
        <xdr:cNvSpPr txBox="1"/>
      </xdr:nvSpPr>
      <xdr:spPr>
        <a:xfrm>
          <a:off x="10515600" y="704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04" name="直線コネクタ 103">
          <a:extLst>
            <a:ext uri="{FF2B5EF4-FFF2-40B4-BE49-F238E27FC236}">
              <a16:creationId xmlns:a16="http://schemas.microsoft.com/office/drawing/2014/main" id="{B85EE04A-1CD2-4ADC-8D32-0D24B6BBDBDB}"/>
            </a:ext>
          </a:extLst>
        </xdr:cNvPr>
        <xdr:cNvCxnSpPr/>
      </xdr:nvCxnSpPr>
      <xdr:spPr>
        <a:xfrm>
          <a:off x="10388600" y="703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132080</xdr:rowOff>
    </xdr:from>
    <xdr:ext cx="469900" cy="254000"/>
    <xdr:sp macro="" textlink="">
      <xdr:nvSpPr>
        <xdr:cNvPr id="105" name="【図書館】&#10;一人当たり面積最大値テキスト">
          <a:extLst>
            <a:ext uri="{FF2B5EF4-FFF2-40B4-BE49-F238E27FC236}">
              <a16:creationId xmlns:a16="http://schemas.microsoft.com/office/drawing/2014/main" id="{2FECE4D7-8F7B-4724-8102-BE9574DA67C5}"/>
            </a:ext>
          </a:extLst>
        </xdr:cNvPr>
        <xdr:cNvSpPr txBox="1"/>
      </xdr:nvSpPr>
      <xdr:spPr>
        <a:xfrm>
          <a:off x="10515600" y="56184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06" name="直線コネクタ 105">
          <a:extLst>
            <a:ext uri="{FF2B5EF4-FFF2-40B4-BE49-F238E27FC236}">
              <a16:creationId xmlns:a16="http://schemas.microsoft.com/office/drawing/2014/main" id="{EFDC98F6-B7D5-4062-BB51-A0A071F7244D}"/>
            </a:ext>
          </a:extLst>
        </xdr:cNvPr>
        <xdr:cNvCxnSpPr/>
      </xdr:nvCxnSpPr>
      <xdr:spPr>
        <a:xfrm>
          <a:off x="10388600" y="584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88265</xdr:rowOff>
    </xdr:from>
    <xdr:ext cx="469900" cy="254000"/>
    <xdr:sp macro="" textlink="">
      <xdr:nvSpPr>
        <xdr:cNvPr id="107" name="【図書館】&#10;一人当たり面積平均値テキスト">
          <a:extLst>
            <a:ext uri="{FF2B5EF4-FFF2-40B4-BE49-F238E27FC236}">
              <a16:creationId xmlns:a16="http://schemas.microsoft.com/office/drawing/2014/main" id="{369D3C34-4A5F-4F30-8767-A0AFF85E8614}"/>
            </a:ext>
          </a:extLst>
        </xdr:cNvPr>
        <xdr:cNvSpPr txBox="1"/>
      </xdr:nvSpPr>
      <xdr:spPr>
        <a:xfrm>
          <a:off x="10515600" y="660336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08" name="フローチャート: 判断 107">
          <a:extLst>
            <a:ext uri="{FF2B5EF4-FFF2-40B4-BE49-F238E27FC236}">
              <a16:creationId xmlns:a16="http://schemas.microsoft.com/office/drawing/2014/main" id="{01F8CDCD-FA2F-4919-BDBC-C22B7DA9B7A9}"/>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09" name="フローチャート: 判断 108">
          <a:extLst>
            <a:ext uri="{FF2B5EF4-FFF2-40B4-BE49-F238E27FC236}">
              <a16:creationId xmlns:a16="http://schemas.microsoft.com/office/drawing/2014/main" id="{4C6161B7-B43B-4B8A-B2EF-4EE2AD9534BA}"/>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0" name="フローチャート: 判断 109">
          <a:extLst>
            <a:ext uri="{FF2B5EF4-FFF2-40B4-BE49-F238E27FC236}">
              <a16:creationId xmlns:a16="http://schemas.microsoft.com/office/drawing/2014/main" id="{DAAC60BA-4C53-42A4-8607-92ED189A1716}"/>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11" name="フローチャート: 判断 110">
          <a:extLst>
            <a:ext uri="{FF2B5EF4-FFF2-40B4-BE49-F238E27FC236}">
              <a16:creationId xmlns:a16="http://schemas.microsoft.com/office/drawing/2014/main" id="{5DDD11C2-A9B6-432F-AC20-AC5078B5F9FB}"/>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12" name="フローチャート: 判断 111">
          <a:extLst>
            <a:ext uri="{FF2B5EF4-FFF2-40B4-BE49-F238E27FC236}">
              <a16:creationId xmlns:a16="http://schemas.microsoft.com/office/drawing/2014/main" id="{298AD209-DB0F-405D-B4E7-E159E38CAE4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a:extLst>
            <a:ext uri="{FF2B5EF4-FFF2-40B4-BE49-F238E27FC236}">
              <a16:creationId xmlns:a16="http://schemas.microsoft.com/office/drawing/2014/main" id="{10F3B04B-8F38-44B8-BF16-DE6AD1BE810F}"/>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a:extLst>
            <a:ext uri="{FF2B5EF4-FFF2-40B4-BE49-F238E27FC236}">
              <a16:creationId xmlns:a16="http://schemas.microsoft.com/office/drawing/2014/main" id="{118CA609-FCAD-4D15-840F-782151B47313}"/>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a:extLst>
            <a:ext uri="{FF2B5EF4-FFF2-40B4-BE49-F238E27FC236}">
              <a16:creationId xmlns:a16="http://schemas.microsoft.com/office/drawing/2014/main" id="{0554474D-2300-4AB3-BD17-F32A83018B08}"/>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a:extLst>
            <a:ext uri="{FF2B5EF4-FFF2-40B4-BE49-F238E27FC236}">
              <a16:creationId xmlns:a16="http://schemas.microsoft.com/office/drawing/2014/main" id="{CE7D7299-4DFC-40A4-934F-A0F832943A92}"/>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a:extLst>
            <a:ext uri="{FF2B5EF4-FFF2-40B4-BE49-F238E27FC236}">
              <a16:creationId xmlns:a16="http://schemas.microsoft.com/office/drawing/2014/main" id="{611F1890-604D-4066-BDE8-A214C62B3457}"/>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8" name="楕円 117">
          <a:extLst>
            <a:ext uri="{FF2B5EF4-FFF2-40B4-BE49-F238E27FC236}">
              <a16:creationId xmlns:a16="http://schemas.microsoft.com/office/drawing/2014/main" id="{FCEB0CC6-A92A-4B99-BC6D-01367C656C8E}"/>
            </a:ext>
          </a:extLst>
        </xdr:cNvPr>
        <xdr:cNvSpPr/>
      </xdr:nvSpPr>
      <xdr:spPr>
        <a:xfrm>
          <a:off x="10426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78105</xdr:rowOff>
    </xdr:from>
    <xdr:ext cx="469900" cy="254000"/>
    <xdr:sp macro="" textlink="">
      <xdr:nvSpPr>
        <xdr:cNvPr id="119" name="【図書館】&#10;一人当たり面積該当値テキスト">
          <a:extLst>
            <a:ext uri="{FF2B5EF4-FFF2-40B4-BE49-F238E27FC236}">
              <a16:creationId xmlns:a16="http://schemas.microsoft.com/office/drawing/2014/main" id="{B1C82F9D-5986-4732-966A-B947037BEEC8}"/>
            </a:ext>
          </a:extLst>
        </xdr:cNvPr>
        <xdr:cNvSpPr txBox="1"/>
      </xdr:nvSpPr>
      <xdr:spPr>
        <a:xfrm>
          <a:off x="10515600" y="67646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0" name="楕円 119">
          <a:extLst>
            <a:ext uri="{FF2B5EF4-FFF2-40B4-BE49-F238E27FC236}">
              <a16:creationId xmlns:a16="http://schemas.microsoft.com/office/drawing/2014/main" id="{6F5F631A-F97D-43BE-A96D-E74B4421D630}"/>
            </a:ext>
          </a:extLst>
        </xdr:cNvPr>
        <xdr:cNvSpPr/>
      </xdr:nvSpPr>
      <xdr:spPr>
        <a:xfrm>
          <a:off x="9588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150495</xdr:rowOff>
    </xdr:to>
    <xdr:cxnSp macro="">
      <xdr:nvCxnSpPr>
        <xdr:cNvPr id="121" name="直線コネクタ 120">
          <a:extLst>
            <a:ext uri="{FF2B5EF4-FFF2-40B4-BE49-F238E27FC236}">
              <a16:creationId xmlns:a16="http://schemas.microsoft.com/office/drawing/2014/main" id="{EFE846C7-D4F0-467F-BBE5-B375044F0422}"/>
            </a:ext>
          </a:extLst>
        </xdr:cNvPr>
        <xdr:cNvCxnSpPr/>
      </xdr:nvCxnSpPr>
      <xdr:spPr>
        <a:xfrm>
          <a:off x="9639300" y="68370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12065</xdr:rowOff>
    </xdr:from>
    <xdr:ext cx="469900" cy="259080"/>
    <xdr:sp macro="" textlink="">
      <xdr:nvSpPr>
        <xdr:cNvPr id="122" name="n_1aveValue【図書館】&#10;一人当たり面積">
          <a:extLst>
            <a:ext uri="{FF2B5EF4-FFF2-40B4-BE49-F238E27FC236}">
              <a16:creationId xmlns:a16="http://schemas.microsoft.com/office/drawing/2014/main" id="{0D8D13E2-4D4B-4C67-AF19-D998B92A2412}"/>
            </a:ext>
          </a:extLst>
        </xdr:cNvPr>
        <xdr:cNvSpPr txBox="1"/>
      </xdr:nvSpPr>
      <xdr:spPr>
        <a:xfrm>
          <a:off x="9391650" y="6527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12065</xdr:rowOff>
    </xdr:from>
    <xdr:ext cx="464820" cy="259080"/>
    <xdr:sp macro="" textlink="">
      <xdr:nvSpPr>
        <xdr:cNvPr id="123" name="n_2aveValue【図書館】&#10;一人当たり面積">
          <a:extLst>
            <a:ext uri="{FF2B5EF4-FFF2-40B4-BE49-F238E27FC236}">
              <a16:creationId xmlns:a16="http://schemas.microsoft.com/office/drawing/2014/main" id="{4CDB4BDF-6995-4AF8-8E7E-BAEE39584C0D}"/>
            </a:ext>
          </a:extLst>
        </xdr:cNvPr>
        <xdr:cNvSpPr txBox="1"/>
      </xdr:nvSpPr>
      <xdr:spPr>
        <a:xfrm>
          <a:off x="8515350" y="65271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23495</xdr:rowOff>
    </xdr:from>
    <xdr:ext cx="464820" cy="259080"/>
    <xdr:sp macro="" textlink="">
      <xdr:nvSpPr>
        <xdr:cNvPr id="124" name="n_3aveValue【図書館】&#10;一人当たり面積">
          <a:extLst>
            <a:ext uri="{FF2B5EF4-FFF2-40B4-BE49-F238E27FC236}">
              <a16:creationId xmlns:a16="http://schemas.microsoft.com/office/drawing/2014/main" id="{16ABFBBE-7EAA-4B8E-8BE3-F968EDDA44B3}"/>
            </a:ext>
          </a:extLst>
        </xdr:cNvPr>
        <xdr:cNvSpPr txBox="1"/>
      </xdr:nvSpPr>
      <xdr:spPr>
        <a:xfrm>
          <a:off x="7626350" y="65385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23495</xdr:rowOff>
    </xdr:from>
    <xdr:ext cx="464820" cy="259080"/>
    <xdr:sp macro="" textlink="">
      <xdr:nvSpPr>
        <xdr:cNvPr id="125" name="n_4aveValue【図書館】&#10;一人当たり面積">
          <a:extLst>
            <a:ext uri="{FF2B5EF4-FFF2-40B4-BE49-F238E27FC236}">
              <a16:creationId xmlns:a16="http://schemas.microsoft.com/office/drawing/2014/main" id="{C9C7C8C6-30F0-40F6-AC99-EEF3236A150A}"/>
            </a:ext>
          </a:extLst>
        </xdr:cNvPr>
        <xdr:cNvSpPr txBox="1"/>
      </xdr:nvSpPr>
      <xdr:spPr>
        <a:xfrm>
          <a:off x="6737350" y="65385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20955</xdr:rowOff>
    </xdr:from>
    <xdr:ext cx="469900" cy="254000"/>
    <xdr:sp macro="" textlink="">
      <xdr:nvSpPr>
        <xdr:cNvPr id="126" name="n_1mainValue【図書館】&#10;一人当たり面積">
          <a:extLst>
            <a:ext uri="{FF2B5EF4-FFF2-40B4-BE49-F238E27FC236}">
              <a16:creationId xmlns:a16="http://schemas.microsoft.com/office/drawing/2014/main" id="{C6A43131-FE92-4868-B827-A8BD8058A99C}"/>
            </a:ext>
          </a:extLst>
        </xdr:cNvPr>
        <xdr:cNvSpPr txBox="1"/>
      </xdr:nvSpPr>
      <xdr:spPr>
        <a:xfrm>
          <a:off x="9391650" y="68789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3092CC7-88AA-4D82-A2F3-1825E972F0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DDDE5241-2349-4A65-A686-CCBF62392571}"/>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8EDBCB54-D3E2-41F8-B0A6-83F8F0751468}"/>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99450F37-F1E0-4709-A134-5AF277F0F4CC}"/>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F55FC666-A739-404F-897D-02038031FE86}"/>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B2EAA37B-86B7-45B4-A8D3-6E5FE7148C26}"/>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973B9FD9-4CF2-4A88-AEA8-C1A65F1C9242}"/>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537E5D77-08B7-4983-BC3D-9CFE28711AFF}"/>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3370" cy="225425"/>
    <xdr:sp macro="" textlink="">
      <xdr:nvSpPr>
        <xdr:cNvPr id="135" name="テキスト ボックス 134">
          <a:extLst>
            <a:ext uri="{FF2B5EF4-FFF2-40B4-BE49-F238E27FC236}">
              <a16:creationId xmlns:a16="http://schemas.microsoft.com/office/drawing/2014/main" id="{2DFDE66D-1EC7-4BA2-9A0A-8DFACDB9117D}"/>
            </a:ext>
          </a:extLst>
        </xdr:cNvPr>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E59259DB-A17D-4875-9D32-C0DE85BEC7F1}"/>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280" cy="254000"/>
    <xdr:sp macro="" textlink="">
      <xdr:nvSpPr>
        <xdr:cNvPr id="137" name="テキスト ボックス 136">
          <a:extLst>
            <a:ext uri="{FF2B5EF4-FFF2-40B4-BE49-F238E27FC236}">
              <a16:creationId xmlns:a16="http://schemas.microsoft.com/office/drawing/2014/main" id="{6E81DC89-606C-403C-A985-B52085D4E431}"/>
            </a:ext>
          </a:extLst>
        </xdr:cNvPr>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C6093DF2-D5E2-4BA7-94FE-DDDDA2DFE6F1}"/>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280" cy="259080"/>
    <xdr:sp macro="" textlink="">
      <xdr:nvSpPr>
        <xdr:cNvPr id="139" name="テキスト ボックス 138">
          <a:extLst>
            <a:ext uri="{FF2B5EF4-FFF2-40B4-BE49-F238E27FC236}">
              <a16:creationId xmlns:a16="http://schemas.microsoft.com/office/drawing/2014/main" id="{593CDC1C-C09A-4B2C-BD55-7F0349DAE756}"/>
            </a:ext>
          </a:extLst>
        </xdr:cNvPr>
        <xdr:cNvSpPr txBox="1"/>
      </xdr:nvSpPr>
      <xdr:spPr>
        <a:xfrm>
          <a:off x="294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EB808446-EA83-42CB-B515-B90B7D1B3125}"/>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1" name="テキスト ボックス 140">
          <a:extLst>
            <a:ext uri="{FF2B5EF4-FFF2-40B4-BE49-F238E27FC236}">
              <a16:creationId xmlns:a16="http://schemas.microsoft.com/office/drawing/2014/main" id="{6533507F-626B-472B-9F2C-F81289CA2F2C}"/>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046633C2-605C-44C6-9117-EC9BFB3BE79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000"/>
    <xdr:sp macro="" textlink="">
      <xdr:nvSpPr>
        <xdr:cNvPr id="143" name="テキスト ボックス 142">
          <a:extLst>
            <a:ext uri="{FF2B5EF4-FFF2-40B4-BE49-F238E27FC236}">
              <a16:creationId xmlns:a16="http://schemas.microsoft.com/office/drawing/2014/main" id="{FB2C7330-9275-4D71-A961-3C4164EA9A6D}"/>
            </a:ext>
          </a:extLst>
        </xdr:cNvPr>
        <xdr:cNvSpPr txBox="1"/>
      </xdr:nvSpPr>
      <xdr:spPr>
        <a:xfrm>
          <a:off x="358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A2899CE3-DEC4-42C1-AAC4-129E99990CCA}"/>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5" name="テキスト ボックス 144">
          <a:extLst>
            <a:ext uri="{FF2B5EF4-FFF2-40B4-BE49-F238E27FC236}">
              <a16:creationId xmlns:a16="http://schemas.microsoft.com/office/drawing/2014/main" id="{55272BE0-C82A-46AF-B743-050BC54B29A7}"/>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60CA06E2-C8FA-4B32-BAB9-E844A05A8036}"/>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47" name="テキスト ボックス 146">
          <a:extLst>
            <a:ext uri="{FF2B5EF4-FFF2-40B4-BE49-F238E27FC236}">
              <a16:creationId xmlns:a16="http://schemas.microsoft.com/office/drawing/2014/main" id="{76CD4317-527B-4294-A07A-07C30076E2C8}"/>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8D3B635E-FF9E-4B1C-BDB5-F90E1DD9B7D4}"/>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010" cy="254000"/>
    <xdr:sp macro="" textlink="">
      <xdr:nvSpPr>
        <xdr:cNvPr id="149" name="テキスト ボックス 148">
          <a:extLst>
            <a:ext uri="{FF2B5EF4-FFF2-40B4-BE49-F238E27FC236}">
              <a16:creationId xmlns:a16="http://schemas.microsoft.com/office/drawing/2014/main" id="{26274E13-3E4D-41B2-ABFD-5D0705381C77}"/>
            </a:ext>
          </a:extLst>
        </xdr:cNvPr>
        <xdr:cNvSpPr txBox="1"/>
      </xdr:nvSpPr>
      <xdr:spPr>
        <a:xfrm>
          <a:off x="422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a16="http://schemas.microsoft.com/office/drawing/2014/main" id="{21BC617E-F5C2-4D5D-BDC2-6AC209FC3928}"/>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51" name="直線コネクタ 150">
          <a:extLst>
            <a:ext uri="{FF2B5EF4-FFF2-40B4-BE49-F238E27FC236}">
              <a16:creationId xmlns:a16="http://schemas.microsoft.com/office/drawing/2014/main" id="{E7309965-ADB8-4C36-9A3A-AA419F133BBC}"/>
            </a:ext>
          </a:extLst>
        </xdr:cNvPr>
        <xdr:cNvCxnSpPr/>
      </xdr:nvCxnSpPr>
      <xdr:spPr>
        <a:xfrm flipV="1">
          <a:off x="4634865" y="957834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52" name="【体育館・プール】&#10;有形固定資産減価償却率最小値テキスト">
          <a:extLst>
            <a:ext uri="{FF2B5EF4-FFF2-40B4-BE49-F238E27FC236}">
              <a16:creationId xmlns:a16="http://schemas.microsoft.com/office/drawing/2014/main" id="{A2542991-E4B3-4072-8810-F21520A9B638}"/>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3" name="直線コネクタ 152">
          <a:extLst>
            <a:ext uri="{FF2B5EF4-FFF2-40B4-BE49-F238E27FC236}">
              <a16:creationId xmlns:a16="http://schemas.microsoft.com/office/drawing/2014/main" id="{3EDAD480-DD0D-47F5-A41B-21479A1A2C55}"/>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95250</xdr:rowOff>
    </xdr:from>
    <xdr:ext cx="405130" cy="259080"/>
    <xdr:sp macro="" textlink="">
      <xdr:nvSpPr>
        <xdr:cNvPr id="154" name="【体育館・プール】&#10;有形固定資産減価償却率最大値テキスト">
          <a:extLst>
            <a:ext uri="{FF2B5EF4-FFF2-40B4-BE49-F238E27FC236}">
              <a16:creationId xmlns:a16="http://schemas.microsoft.com/office/drawing/2014/main" id="{98EE2DA1-2661-4950-8222-2B324D133A20}"/>
            </a:ext>
          </a:extLst>
        </xdr:cNvPr>
        <xdr:cNvSpPr txBox="1"/>
      </xdr:nvSpPr>
      <xdr:spPr>
        <a:xfrm>
          <a:off x="4673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55" name="直線コネクタ 154">
          <a:extLst>
            <a:ext uri="{FF2B5EF4-FFF2-40B4-BE49-F238E27FC236}">
              <a16:creationId xmlns:a16="http://schemas.microsoft.com/office/drawing/2014/main" id="{99DD10BD-50B5-404F-B411-16D7095DF700}"/>
            </a:ext>
          </a:extLst>
        </xdr:cNvPr>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1905</xdr:rowOff>
    </xdr:from>
    <xdr:ext cx="405130" cy="259080"/>
    <xdr:sp macro="" textlink="">
      <xdr:nvSpPr>
        <xdr:cNvPr id="156" name="【体育館・プール】&#10;有形固定資産減価償却率平均値テキスト">
          <a:extLst>
            <a:ext uri="{FF2B5EF4-FFF2-40B4-BE49-F238E27FC236}">
              <a16:creationId xmlns:a16="http://schemas.microsoft.com/office/drawing/2014/main" id="{99EBDBEB-7FA3-42B4-929A-AE11BD9795FC}"/>
            </a:ext>
          </a:extLst>
        </xdr:cNvPr>
        <xdr:cNvSpPr txBox="1"/>
      </xdr:nvSpPr>
      <xdr:spPr>
        <a:xfrm>
          <a:off x="4673600" y="10288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57" name="フローチャート: 判断 156">
          <a:extLst>
            <a:ext uri="{FF2B5EF4-FFF2-40B4-BE49-F238E27FC236}">
              <a16:creationId xmlns:a16="http://schemas.microsoft.com/office/drawing/2014/main" id="{E33EF3DB-91AE-43E7-92B7-608E144DB6DB}"/>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58" name="フローチャート: 判断 157">
          <a:extLst>
            <a:ext uri="{FF2B5EF4-FFF2-40B4-BE49-F238E27FC236}">
              <a16:creationId xmlns:a16="http://schemas.microsoft.com/office/drawing/2014/main" id="{02BACD21-B735-4E78-9A89-98D3994EAEB6}"/>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59" name="フローチャート: 判断 158">
          <a:extLst>
            <a:ext uri="{FF2B5EF4-FFF2-40B4-BE49-F238E27FC236}">
              <a16:creationId xmlns:a16="http://schemas.microsoft.com/office/drawing/2014/main" id="{6EDB8955-FBCF-4EBD-B1FA-0DB787D326F9}"/>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60" name="フローチャート: 判断 159">
          <a:extLst>
            <a:ext uri="{FF2B5EF4-FFF2-40B4-BE49-F238E27FC236}">
              <a16:creationId xmlns:a16="http://schemas.microsoft.com/office/drawing/2014/main" id="{A64AE6D6-D335-4033-BC6D-4E2ACF46B616}"/>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61" name="フローチャート: 判断 160">
          <a:extLst>
            <a:ext uri="{FF2B5EF4-FFF2-40B4-BE49-F238E27FC236}">
              <a16:creationId xmlns:a16="http://schemas.microsoft.com/office/drawing/2014/main" id="{4B234556-FC06-40DE-98E3-71B05F2F25B1}"/>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000"/>
    <xdr:sp macro="" textlink="">
      <xdr:nvSpPr>
        <xdr:cNvPr id="162" name="テキスト ボックス 161">
          <a:extLst>
            <a:ext uri="{FF2B5EF4-FFF2-40B4-BE49-F238E27FC236}">
              <a16:creationId xmlns:a16="http://schemas.microsoft.com/office/drawing/2014/main" id="{BC625C81-E40A-40F6-9C0B-C2B7EDBDEF6B}"/>
            </a:ext>
          </a:extLst>
        </xdr:cNvPr>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000"/>
    <xdr:sp macro="" textlink="">
      <xdr:nvSpPr>
        <xdr:cNvPr id="163" name="テキスト ボックス 162">
          <a:extLst>
            <a:ext uri="{FF2B5EF4-FFF2-40B4-BE49-F238E27FC236}">
              <a16:creationId xmlns:a16="http://schemas.microsoft.com/office/drawing/2014/main" id="{A2A556F6-683A-4AC9-9A65-0633AFC5C07A}"/>
            </a:ext>
          </a:extLst>
        </xdr:cNvPr>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000"/>
    <xdr:sp macro="" textlink="">
      <xdr:nvSpPr>
        <xdr:cNvPr id="164" name="テキスト ボックス 163">
          <a:extLst>
            <a:ext uri="{FF2B5EF4-FFF2-40B4-BE49-F238E27FC236}">
              <a16:creationId xmlns:a16="http://schemas.microsoft.com/office/drawing/2014/main" id="{AE55553E-B207-4ADD-AEF1-4FDA36EC1256}"/>
            </a:ext>
          </a:extLst>
        </xdr:cNvPr>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000"/>
    <xdr:sp macro="" textlink="">
      <xdr:nvSpPr>
        <xdr:cNvPr id="165" name="テキスト ボックス 164">
          <a:extLst>
            <a:ext uri="{FF2B5EF4-FFF2-40B4-BE49-F238E27FC236}">
              <a16:creationId xmlns:a16="http://schemas.microsoft.com/office/drawing/2014/main" id="{97A4509B-2C3B-44A4-83E3-C371AB8CF0C1}"/>
            </a:ext>
          </a:extLst>
        </xdr:cNvPr>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000"/>
    <xdr:sp macro="" textlink="">
      <xdr:nvSpPr>
        <xdr:cNvPr id="166" name="テキスト ボックス 165">
          <a:extLst>
            <a:ext uri="{FF2B5EF4-FFF2-40B4-BE49-F238E27FC236}">
              <a16:creationId xmlns:a16="http://schemas.microsoft.com/office/drawing/2014/main" id="{4000D665-3F14-4099-9763-855373EB838A}"/>
            </a:ext>
          </a:extLst>
        </xdr:cNvPr>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67" name="楕円 166">
          <a:extLst>
            <a:ext uri="{FF2B5EF4-FFF2-40B4-BE49-F238E27FC236}">
              <a16:creationId xmlns:a16="http://schemas.microsoft.com/office/drawing/2014/main" id="{EB26C47E-6AF2-4F2A-84A7-635E4C4EA400}"/>
            </a:ext>
          </a:extLst>
        </xdr:cNvPr>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107315</xdr:rowOff>
    </xdr:from>
    <xdr:ext cx="405130" cy="259080"/>
    <xdr:sp macro="" textlink="">
      <xdr:nvSpPr>
        <xdr:cNvPr id="168" name="【体育館・プール】&#10;有形固定資産減価償却率該当値テキスト">
          <a:extLst>
            <a:ext uri="{FF2B5EF4-FFF2-40B4-BE49-F238E27FC236}">
              <a16:creationId xmlns:a16="http://schemas.microsoft.com/office/drawing/2014/main" id="{4AD64F60-8A15-44C0-B11F-B36F205F88C2}"/>
            </a:ext>
          </a:extLst>
        </xdr:cNvPr>
        <xdr:cNvSpPr txBox="1"/>
      </xdr:nvSpPr>
      <xdr:spPr>
        <a:xfrm>
          <a:off x="4673600" y="1005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46355</xdr:rowOff>
    </xdr:from>
    <xdr:to>
      <xdr:col>20</xdr:col>
      <xdr:colOff>38100</xdr:colOff>
      <xdr:row>59</xdr:row>
      <xdr:rowOff>147955</xdr:rowOff>
    </xdr:to>
    <xdr:sp macro="" textlink="">
      <xdr:nvSpPr>
        <xdr:cNvPr id="169" name="楕円 168">
          <a:extLst>
            <a:ext uri="{FF2B5EF4-FFF2-40B4-BE49-F238E27FC236}">
              <a16:creationId xmlns:a16="http://schemas.microsoft.com/office/drawing/2014/main" id="{488B3E50-268D-472F-8A04-81832634B09C}"/>
            </a:ext>
          </a:extLst>
        </xdr:cNvPr>
        <xdr:cNvSpPr/>
      </xdr:nvSpPr>
      <xdr:spPr>
        <a:xfrm>
          <a:off x="3746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97790</xdr:rowOff>
    </xdr:from>
    <xdr:to>
      <xdr:col>24</xdr:col>
      <xdr:colOff>63500</xdr:colOff>
      <xdr:row>59</xdr:row>
      <xdr:rowOff>135255</xdr:rowOff>
    </xdr:to>
    <xdr:cxnSp macro="">
      <xdr:nvCxnSpPr>
        <xdr:cNvPr id="170" name="直線コネクタ 169">
          <a:extLst>
            <a:ext uri="{FF2B5EF4-FFF2-40B4-BE49-F238E27FC236}">
              <a16:creationId xmlns:a16="http://schemas.microsoft.com/office/drawing/2014/main" id="{B466A049-7C2E-40A8-A2F5-469160176B3B}"/>
            </a:ext>
          </a:extLst>
        </xdr:cNvPr>
        <xdr:cNvCxnSpPr/>
      </xdr:nvCxnSpPr>
      <xdr:spPr>
        <a:xfrm>
          <a:off x="3797300" y="1021334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xdr:rowOff>
    </xdr:from>
    <xdr:to>
      <xdr:col>15</xdr:col>
      <xdr:colOff>101600</xdr:colOff>
      <xdr:row>59</xdr:row>
      <xdr:rowOff>106045</xdr:rowOff>
    </xdr:to>
    <xdr:sp macro="" textlink="">
      <xdr:nvSpPr>
        <xdr:cNvPr id="171" name="楕円 170">
          <a:extLst>
            <a:ext uri="{FF2B5EF4-FFF2-40B4-BE49-F238E27FC236}">
              <a16:creationId xmlns:a16="http://schemas.microsoft.com/office/drawing/2014/main" id="{ED6F30A1-846E-4777-A1BA-661973BBFD78}"/>
            </a:ext>
          </a:extLst>
        </xdr:cNvPr>
        <xdr:cNvSpPr/>
      </xdr:nvSpPr>
      <xdr:spPr>
        <a:xfrm>
          <a:off x="2857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55245</xdr:rowOff>
    </xdr:from>
    <xdr:to>
      <xdr:col>19</xdr:col>
      <xdr:colOff>177800</xdr:colOff>
      <xdr:row>59</xdr:row>
      <xdr:rowOff>97790</xdr:rowOff>
    </xdr:to>
    <xdr:cxnSp macro="">
      <xdr:nvCxnSpPr>
        <xdr:cNvPr id="172" name="直線コネクタ 171">
          <a:extLst>
            <a:ext uri="{FF2B5EF4-FFF2-40B4-BE49-F238E27FC236}">
              <a16:creationId xmlns:a16="http://schemas.microsoft.com/office/drawing/2014/main" id="{E15D2414-8D95-4EDA-A666-940CB1E84266}"/>
            </a:ext>
          </a:extLst>
        </xdr:cNvPr>
        <xdr:cNvCxnSpPr/>
      </xdr:nvCxnSpPr>
      <xdr:spPr>
        <a:xfrm>
          <a:off x="2908300" y="101707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73" name="楕円 172">
          <a:extLst>
            <a:ext uri="{FF2B5EF4-FFF2-40B4-BE49-F238E27FC236}">
              <a16:creationId xmlns:a16="http://schemas.microsoft.com/office/drawing/2014/main" id="{360ECEB9-7D07-4741-B372-9CE593045772}"/>
            </a:ext>
          </a:extLst>
        </xdr:cNvPr>
        <xdr:cNvSpPr/>
      </xdr:nvSpPr>
      <xdr:spPr>
        <a:xfrm>
          <a:off x="196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55245</xdr:rowOff>
    </xdr:to>
    <xdr:cxnSp macro="">
      <xdr:nvCxnSpPr>
        <xdr:cNvPr id="174" name="直線コネクタ 173">
          <a:extLst>
            <a:ext uri="{FF2B5EF4-FFF2-40B4-BE49-F238E27FC236}">
              <a16:creationId xmlns:a16="http://schemas.microsoft.com/office/drawing/2014/main" id="{F9825B09-F2FD-4FB0-AD1C-1017FF7C865D}"/>
            </a:ext>
          </a:extLst>
        </xdr:cNvPr>
        <xdr:cNvCxnSpPr/>
      </xdr:nvCxnSpPr>
      <xdr:spPr>
        <a:xfrm>
          <a:off x="2019300" y="101307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95885</xdr:rowOff>
    </xdr:from>
    <xdr:to>
      <xdr:col>6</xdr:col>
      <xdr:colOff>38100</xdr:colOff>
      <xdr:row>59</xdr:row>
      <xdr:rowOff>26035</xdr:rowOff>
    </xdr:to>
    <xdr:sp macro="" textlink="">
      <xdr:nvSpPr>
        <xdr:cNvPr id="175" name="楕円 174">
          <a:extLst>
            <a:ext uri="{FF2B5EF4-FFF2-40B4-BE49-F238E27FC236}">
              <a16:creationId xmlns:a16="http://schemas.microsoft.com/office/drawing/2014/main" id="{0462C268-429A-4B62-BFF5-688FC5E9565C}"/>
            </a:ext>
          </a:extLst>
        </xdr:cNvPr>
        <xdr:cNvSpPr/>
      </xdr:nvSpPr>
      <xdr:spPr>
        <a:xfrm>
          <a:off x="1079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146685</xdr:rowOff>
    </xdr:from>
    <xdr:to>
      <xdr:col>10</xdr:col>
      <xdr:colOff>114300</xdr:colOff>
      <xdr:row>59</xdr:row>
      <xdr:rowOff>15240</xdr:rowOff>
    </xdr:to>
    <xdr:cxnSp macro="">
      <xdr:nvCxnSpPr>
        <xdr:cNvPr id="176" name="直線コネクタ 175">
          <a:extLst>
            <a:ext uri="{FF2B5EF4-FFF2-40B4-BE49-F238E27FC236}">
              <a16:creationId xmlns:a16="http://schemas.microsoft.com/office/drawing/2014/main" id="{6AC08F0D-148D-4D63-AA58-442081C3F89E}"/>
            </a:ext>
          </a:extLst>
        </xdr:cNvPr>
        <xdr:cNvCxnSpPr/>
      </xdr:nvCxnSpPr>
      <xdr:spPr>
        <a:xfrm>
          <a:off x="1130300" y="100907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91440</xdr:rowOff>
    </xdr:from>
    <xdr:ext cx="405130" cy="259080"/>
    <xdr:sp macro="" textlink="">
      <xdr:nvSpPr>
        <xdr:cNvPr id="177" name="n_1aveValue【体育館・プール】&#10;有形固定資産減価償却率">
          <a:extLst>
            <a:ext uri="{FF2B5EF4-FFF2-40B4-BE49-F238E27FC236}">
              <a16:creationId xmlns:a16="http://schemas.microsoft.com/office/drawing/2014/main" id="{E00A6A11-5430-429F-BAD0-9430942E9CBF}"/>
            </a:ext>
          </a:extLst>
        </xdr:cNvPr>
        <xdr:cNvSpPr txBox="1"/>
      </xdr:nvSpPr>
      <xdr:spPr>
        <a:xfrm>
          <a:off x="3582035" y="10378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95250</xdr:rowOff>
    </xdr:from>
    <xdr:ext cx="400050" cy="259080"/>
    <xdr:sp macro="" textlink="">
      <xdr:nvSpPr>
        <xdr:cNvPr id="178" name="n_2aveValue【体育館・プール】&#10;有形固定資産減価償却率">
          <a:extLst>
            <a:ext uri="{FF2B5EF4-FFF2-40B4-BE49-F238E27FC236}">
              <a16:creationId xmlns:a16="http://schemas.microsoft.com/office/drawing/2014/main" id="{38D0F39E-3E3F-4052-A2F6-05170E8490B3}"/>
            </a:ext>
          </a:extLst>
        </xdr:cNvPr>
        <xdr:cNvSpPr txBox="1"/>
      </xdr:nvSpPr>
      <xdr:spPr>
        <a:xfrm>
          <a:off x="2705735" y="103822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86360</xdr:rowOff>
    </xdr:from>
    <xdr:ext cx="400050" cy="254000"/>
    <xdr:sp macro="" textlink="">
      <xdr:nvSpPr>
        <xdr:cNvPr id="179" name="n_3aveValue【体育館・プール】&#10;有形固定資産減価償却率">
          <a:extLst>
            <a:ext uri="{FF2B5EF4-FFF2-40B4-BE49-F238E27FC236}">
              <a16:creationId xmlns:a16="http://schemas.microsoft.com/office/drawing/2014/main" id="{4648C4D2-3C9A-4192-9164-44F8A66C8B99}"/>
            </a:ext>
          </a:extLst>
        </xdr:cNvPr>
        <xdr:cNvSpPr txBox="1"/>
      </xdr:nvSpPr>
      <xdr:spPr>
        <a:xfrm>
          <a:off x="1816735" y="103733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41910</xdr:rowOff>
    </xdr:from>
    <xdr:ext cx="400050" cy="254000"/>
    <xdr:sp macro="" textlink="">
      <xdr:nvSpPr>
        <xdr:cNvPr id="180" name="n_4aveValue【体育館・プール】&#10;有形固定資産減価償却率">
          <a:extLst>
            <a:ext uri="{FF2B5EF4-FFF2-40B4-BE49-F238E27FC236}">
              <a16:creationId xmlns:a16="http://schemas.microsoft.com/office/drawing/2014/main" id="{5D4CEFBE-A9A1-4150-87F3-58EAEEE2D7A2}"/>
            </a:ext>
          </a:extLst>
        </xdr:cNvPr>
        <xdr:cNvSpPr txBox="1"/>
      </xdr:nvSpPr>
      <xdr:spPr>
        <a:xfrm>
          <a:off x="927735" y="103289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164465</xdr:rowOff>
    </xdr:from>
    <xdr:ext cx="405130" cy="259080"/>
    <xdr:sp macro="" textlink="">
      <xdr:nvSpPr>
        <xdr:cNvPr id="181" name="n_1mainValue【体育館・プール】&#10;有形固定資産減価償却率">
          <a:extLst>
            <a:ext uri="{FF2B5EF4-FFF2-40B4-BE49-F238E27FC236}">
              <a16:creationId xmlns:a16="http://schemas.microsoft.com/office/drawing/2014/main" id="{2353212C-B446-408F-BF8C-7E98D0FFEBBB}"/>
            </a:ext>
          </a:extLst>
        </xdr:cNvPr>
        <xdr:cNvSpPr txBox="1"/>
      </xdr:nvSpPr>
      <xdr:spPr>
        <a:xfrm>
          <a:off x="3582035" y="9937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122555</xdr:rowOff>
    </xdr:from>
    <xdr:ext cx="400050" cy="254000"/>
    <xdr:sp macro="" textlink="">
      <xdr:nvSpPr>
        <xdr:cNvPr id="182" name="n_2mainValue【体育館・プール】&#10;有形固定資産減価償却率">
          <a:extLst>
            <a:ext uri="{FF2B5EF4-FFF2-40B4-BE49-F238E27FC236}">
              <a16:creationId xmlns:a16="http://schemas.microsoft.com/office/drawing/2014/main" id="{F1612AFC-E8D3-434D-9C6F-54CBF4E15910}"/>
            </a:ext>
          </a:extLst>
        </xdr:cNvPr>
        <xdr:cNvSpPr txBox="1"/>
      </xdr:nvSpPr>
      <xdr:spPr>
        <a:xfrm>
          <a:off x="2705735" y="98952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82550</xdr:rowOff>
    </xdr:from>
    <xdr:ext cx="400050" cy="259080"/>
    <xdr:sp macro="" textlink="">
      <xdr:nvSpPr>
        <xdr:cNvPr id="183" name="n_3mainValue【体育館・プール】&#10;有形固定資産減価償却率">
          <a:extLst>
            <a:ext uri="{FF2B5EF4-FFF2-40B4-BE49-F238E27FC236}">
              <a16:creationId xmlns:a16="http://schemas.microsoft.com/office/drawing/2014/main" id="{A8CB09F8-FEE3-498F-A2F6-CA5AA2F11732}"/>
            </a:ext>
          </a:extLst>
        </xdr:cNvPr>
        <xdr:cNvSpPr txBox="1"/>
      </xdr:nvSpPr>
      <xdr:spPr>
        <a:xfrm>
          <a:off x="1816735" y="98552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42545</xdr:rowOff>
    </xdr:from>
    <xdr:ext cx="400050" cy="254000"/>
    <xdr:sp macro="" textlink="">
      <xdr:nvSpPr>
        <xdr:cNvPr id="184" name="n_4mainValue【体育館・プール】&#10;有形固定資産減価償却率">
          <a:extLst>
            <a:ext uri="{FF2B5EF4-FFF2-40B4-BE49-F238E27FC236}">
              <a16:creationId xmlns:a16="http://schemas.microsoft.com/office/drawing/2014/main" id="{2AA7C5BF-F636-4C89-B34B-3D9E4B0702E2}"/>
            </a:ext>
          </a:extLst>
        </xdr:cNvPr>
        <xdr:cNvSpPr txBox="1"/>
      </xdr:nvSpPr>
      <xdr:spPr>
        <a:xfrm>
          <a:off x="927735" y="98151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27089689-097B-4CC9-8CCE-588A7A92B9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6519B8AE-91BB-45E4-8966-260A16F25B41}"/>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499EA289-B4C9-4787-A41F-2BA47D36FA7C}"/>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52A3B3AF-6B7A-4C95-8570-0C9726B27B99}"/>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6A75E9AB-8E0F-42BA-8DEF-1CC26869A859}"/>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29B2EE10-5DD4-4BA8-979A-5A2429742E42}"/>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CD48C0FB-02D6-4D54-B2D4-8F93BB124272}"/>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2186C4E1-3328-4139-834E-0A5E89CEAEED}"/>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805" cy="225425"/>
    <xdr:sp macro="" textlink="">
      <xdr:nvSpPr>
        <xdr:cNvPr id="193" name="テキスト ボックス 192">
          <a:extLst>
            <a:ext uri="{FF2B5EF4-FFF2-40B4-BE49-F238E27FC236}">
              <a16:creationId xmlns:a16="http://schemas.microsoft.com/office/drawing/2014/main" id="{3D639A6E-B0E8-43CF-A426-C49CDAA83A9A}"/>
            </a:ext>
          </a:extLst>
        </xdr:cNvPr>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5EBAA1B1-D819-4929-B25B-80D5A19D80DF}"/>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95" name="直線コネクタ 194">
          <a:extLst>
            <a:ext uri="{FF2B5EF4-FFF2-40B4-BE49-F238E27FC236}">
              <a16:creationId xmlns:a16="http://schemas.microsoft.com/office/drawing/2014/main" id="{8A1C3E61-F9EC-4DBC-A939-F7AD487AAC0C}"/>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2280" cy="259080"/>
    <xdr:sp macro="" textlink="">
      <xdr:nvSpPr>
        <xdr:cNvPr id="196" name="テキスト ボックス 195">
          <a:extLst>
            <a:ext uri="{FF2B5EF4-FFF2-40B4-BE49-F238E27FC236}">
              <a16:creationId xmlns:a16="http://schemas.microsoft.com/office/drawing/2014/main" id="{0E7D1811-06DC-4AA5-A264-513D18501624}"/>
            </a:ext>
          </a:extLst>
        </xdr:cNvPr>
        <xdr:cNvSpPr txBox="1"/>
      </xdr:nvSpPr>
      <xdr:spPr>
        <a:xfrm>
          <a:off x="6136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97" name="直線コネクタ 196">
          <a:extLst>
            <a:ext uri="{FF2B5EF4-FFF2-40B4-BE49-F238E27FC236}">
              <a16:creationId xmlns:a16="http://schemas.microsoft.com/office/drawing/2014/main" id="{971F1C14-CDE9-44B2-BD6C-E4FA09608641}"/>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2280" cy="259080"/>
    <xdr:sp macro="" textlink="">
      <xdr:nvSpPr>
        <xdr:cNvPr id="198" name="テキスト ボックス 197">
          <a:extLst>
            <a:ext uri="{FF2B5EF4-FFF2-40B4-BE49-F238E27FC236}">
              <a16:creationId xmlns:a16="http://schemas.microsoft.com/office/drawing/2014/main" id="{7C298DF1-2D89-4BBA-A193-3093FA24EEFB}"/>
            </a:ext>
          </a:extLst>
        </xdr:cNvPr>
        <xdr:cNvSpPr txBox="1"/>
      </xdr:nvSpPr>
      <xdr:spPr>
        <a:xfrm>
          <a:off x="6136640" y="1063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99" name="直線コネクタ 198">
          <a:extLst>
            <a:ext uri="{FF2B5EF4-FFF2-40B4-BE49-F238E27FC236}">
              <a16:creationId xmlns:a16="http://schemas.microsoft.com/office/drawing/2014/main" id="{DA0448FB-970E-402E-8467-E3C4CA96B0D9}"/>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2280" cy="254000"/>
    <xdr:sp macro="" textlink="">
      <xdr:nvSpPr>
        <xdr:cNvPr id="200" name="テキスト ボックス 199">
          <a:extLst>
            <a:ext uri="{FF2B5EF4-FFF2-40B4-BE49-F238E27FC236}">
              <a16:creationId xmlns:a16="http://schemas.microsoft.com/office/drawing/2014/main" id="{416A7CD0-7E7E-4374-A004-54D4863254DA}"/>
            </a:ext>
          </a:extLst>
        </xdr:cNvPr>
        <xdr:cNvSpPr txBox="1"/>
      </xdr:nvSpPr>
      <xdr:spPr>
        <a:xfrm>
          <a:off x="6136640" y="1030795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01" name="直線コネクタ 200">
          <a:extLst>
            <a:ext uri="{FF2B5EF4-FFF2-40B4-BE49-F238E27FC236}">
              <a16:creationId xmlns:a16="http://schemas.microsoft.com/office/drawing/2014/main" id="{3A5387F5-561A-423A-87B5-8E66EBE5277A}"/>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2280" cy="259080"/>
    <xdr:sp macro="" textlink="">
      <xdr:nvSpPr>
        <xdr:cNvPr id="202" name="テキスト ボックス 201">
          <a:extLst>
            <a:ext uri="{FF2B5EF4-FFF2-40B4-BE49-F238E27FC236}">
              <a16:creationId xmlns:a16="http://schemas.microsoft.com/office/drawing/2014/main" id="{6D2F5E8E-2006-493A-8DF6-86027B9A19CB}"/>
            </a:ext>
          </a:extLst>
        </xdr:cNvPr>
        <xdr:cNvSpPr txBox="1"/>
      </xdr:nvSpPr>
      <xdr:spPr>
        <a:xfrm>
          <a:off x="6136640" y="99815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03" name="直線コネクタ 202">
          <a:extLst>
            <a:ext uri="{FF2B5EF4-FFF2-40B4-BE49-F238E27FC236}">
              <a16:creationId xmlns:a16="http://schemas.microsoft.com/office/drawing/2014/main" id="{356EBB69-CAAA-4033-9B83-783C888C3973}"/>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2280" cy="254000"/>
    <xdr:sp macro="" textlink="">
      <xdr:nvSpPr>
        <xdr:cNvPr id="204" name="テキスト ボックス 203">
          <a:extLst>
            <a:ext uri="{FF2B5EF4-FFF2-40B4-BE49-F238E27FC236}">
              <a16:creationId xmlns:a16="http://schemas.microsoft.com/office/drawing/2014/main" id="{6ACF3792-6676-471C-AC17-7E9D28BE4A2C}"/>
            </a:ext>
          </a:extLst>
        </xdr:cNvPr>
        <xdr:cNvSpPr txBox="1"/>
      </xdr:nvSpPr>
      <xdr:spPr>
        <a:xfrm>
          <a:off x="6136640" y="965517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05" name="直線コネクタ 204">
          <a:extLst>
            <a:ext uri="{FF2B5EF4-FFF2-40B4-BE49-F238E27FC236}">
              <a16:creationId xmlns:a16="http://schemas.microsoft.com/office/drawing/2014/main" id="{8FC54629-C02E-4B83-8EB0-CD6117F0D8C4}"/>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2280" cy="259080"/>
    <xdr:sp macro="" textlink="">
      <xdr:nvSpPr>
        <xdr:cNvPr id="206" name="テキスト ボックス 205">
          <a:extLst>
            <a:ext uri="{FF2B5EF4-FFF2-40B4-BE49-F238E27FC236}">
              <a16:creationId xmlns:a16="http://schemas.microsoft.com/office/drawing/2014/main" id="{7F2305D7-AF6D-4985-AD40-88B7911309DC}"/>
            </a:ext>
          </a:extLst>
        </xdr:cNvPr>
        <xdr:cNvSpPr txBox="1"/>
      </xdr:nvSpPr>
      <xdr:spPr>
        <a:xfrm>
          <a:off x="6136640" y="932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B5BCBFF6-1ABC-4374-BA3C-63D07800243C}"/>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280" cy="254000"/>
    <xdr:sp macro="" textlink="">
      <xdr:nvSpPr>
        <xdr:cNvPr id="208" name="テキスト ボックス 207">
          <a:extLst>
            <a:ext uri="{FF2B5EF4-FFF2-40B4-BE49-F238E27FC236}">
              <a16:creationId xmlns:a16="http://schemas.microsoft.com/office/drawing/2014/main" id="{DD2B0AD3-D749-4839-A1E4-E44B63059A76}"/>
            </a:ext>
          </a:extLst>
        </xdr:cNvPr>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C1A30B58-65EA-41F4-AA77-B606346B3CE8}"/>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104775</xdr:rowOff>
    </xdr:to>
    <xdr:cxnSp macro="">
      <xdr:nvCxnSpPr>
        <xdr:cNvPr id="210" name="直線コネクタ 209">
          <a:extLst>
            <a:ext uri="{FF2B5EF4-FFF2-40B4-BE49-F238E27FC236}">
              <a16:creationId xmlns:a16="http://schemas.microsoft.com/office/drawing/2014/main" id="{0AB1F066-D990-4283-A95B-2472CFF8DF37}"/>
            </a:ext>
          </a:extLst>
        </xdr:cNvPr>
        <xdr:cNvCxnSpPr/>
      </xdr:nvCxnSpPr>
      <xdr:spPr>
        <a:xfrm flipV="1">
          <a:off x="10476865" y="9566910"/>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109220</xdr:rowOff>
    </xdr:from>
    <xdr:ext cx="469900" cy="254000"/>
    <xdr:sp macro="" textlink="">
      <xdr:nvSpPr>
        <xdr:cNvPr id="211" name="【体育館・プール】&#10;一人当たり面積最小値テキスト">
          <a:extLst>
            <a:ext uri="{FF2B5EF4-FFF2-40B4-BE49-F238E27FC236}">
              <a16:creationId xmlns:a16="http://schemas.microsoft.com/office/drawing/2014/main" id="{AC81DDE1-17CB-4258-9656-93C28807D2B6}"/>
            </a:ext>
          </a:extLst>
        </xdr:cNvPr>
        <xdr:cNvSpPr txBox="1"/>
      </xdr:nvSpPr>
      <xdr:spPr>
        <a:xfrm>
          <a:off x="10515600" y="110820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104775</xdr:rowOff>
    </xdr:from>
    <xdr:to>
      <xdr:col>55</xdr:col>
      <xdr:colOff>88900</xdr:colOff>
      <xdr:row>64</xdr:row>
      <xdr:rowOff>104775</xdr:rowOff>
    </xdr:to>
    <xdr:cxnSp macro="">
      <xdr:nvCxnSpPr>
        <xdr:cNvPr id="212" name="直線コネクタ 211">
          <a:extLst>
            <a:ext uri="{FF2B5EF4-FFF2-40B4-BE49-F238E27FC236}">
              <a16:creationId xmlns:a16="http://schemas.microsoft.com/office/drawing/2014/main" id="{4858483A-28D2-4734-836D-3D78CBAEB522}"/>
            </a:ext>
          </a:extLst>
        </xdr:cNvPr>
        <xdr:cNvCxnSpPr/>
      </xdr:nvCxnSpPr>
      <xdr:spPr>
        <a:xfrm>
          <a:off x="10388600" y="1107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83820</xdr:rowOff>
    </xdr:from>
    <xdr:ext cx="469900" cy="259080"/>
    <xdr:sp macro="" textlink="">
      <xdr:nvSpPr>
        <xdr:cNvPr id="213" name="【体育館・プール】&#10;一人当たり面積最大値テキスト">
          <a:extLst>
            <a:ext uri="{FF2B5EF4-FFF2-40B4-BE49-F238E27FC236}">
              <a16:creationId xmlns:a16="http://schemas.microsoft.com/office/drawing/2014/main" id="{5CFC69D6-1A4C-4BEF-A203-8210956DC71C}"/>
            </a:ext>
          </a:extLst>
        </xdr:cNvPr>
        <xdr:cNvSpPr txBox="1"/>
      </xdr:nvSpPr>
      <xdr:spPr>
        <a:xfrm>
          <a:off x="10515600" y="934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14" name="直線コネクタ 213">
          <a:extLst>
            <a:ext uri="{FF2B5EF4-FFF2-40B4-BE49-F238E27FC236}">
              <a16:creationId xmlns:a16="http://schemas.microsoft.com/office/drawing/2014/main" id="{926BCB61-09E2-4BCF-8EFE-A0DBD1F3A2F4}"/>
            </a:ext>
          </a:extLst>
        </xdr:cNvPr>
        <xdr:cNvCxnSpPr/>
      </xdr:nvCxnSpPr>
      <xdr:spPr>
        <a:xfrm>
          <a:off x="10388600" y="956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153035</xdr:rowOff>
    </xdr:from>
    <xdr:ext cx="469900" cy="259080"/>
    <xdr:sp macro="" textlink="">
      <xdr:nvSpPr>
        <xdr:cNvPr id="215" name="【体育館・プール】&#10;一人当たり面積平均値テキスト">
          <a:extLst>
            <a:ext uri="{FF2B5EF4-FFF2-40B4-BE49-F238E27FC236}">
              <a16:creationId xmlns:a16="http://schemas.microsoft.com/office/drawing/2014/main" id="{0D52F8D3-BC59-45B0-9292-BA38A725A7F5}"/>
            </a:ext>
          </a:extLst>
        </xdr:cNvPr>
        <xdr:cNvSpPr txBox="1"/>
      </xdr:nvSpPr>
      <xdr:spPr>
        <a:xfrm>
          <a:off x="10515600" y="107829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3175</xdr:rowOff>
    </xdr:from>
    <xdr:to>
      <xdr:col>55</xdr:col>
      <xdr:colOff>50800</xdr:colOff>
      <xdr:row>63</xdr:row>
      <xdr:rowOff>104775</xdr:rowOff>
    </xdr:to>
    <xdr:sp macro="" textlink="">
      <xdr:nvSpPr>
        <xdr:cNvPr id="216" name="フローチャート: 判断 215">
          <a:extLst>
            <a:ext uri="{FF2B5EF4-FFF2-40B4-BE49-F238E27FC236}">
              <a16:creationId xmlns:a16="http://schemas.microsoft.com/office/drawing/2014/main" id="{8CBAE4F4-B1A6-499C-808A-DBBD8DBBE153}"/>
            </a:ext>
          </a:extLst>
        </xdr:cNvPr>
        <xdr:cNvSpPr/>
      </xdr:nvSpPr>
      <xdr:spPr>
        <a:xfrm>
          <a:off x="104267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171450</xdr:rowOff>
    </xdr:from>
    <xdr:to>
      <xdr:col>50</xdr:col>
      <xdr:colOff>165100</xdr:colOff>
      <xdr:row>63</xdr:row>
      <xdr:rowOff>101600</xdr:rowOff>
    </xdr:to>
    <xdr:sp macro="" textlink="">
      <xdr:nvSpPr>
        <xdr:cNvPr id="217" name="フローチャート: 判断 216">
          <a:extLst>
            <a:ext uri="{FF2B5EF4-FFF2-40B4-BE49-F238E27FC236}">
              <a16:creationId xmlns:a16="http://schemas.microsoft.com/office/drawing/2014/main" id="{B9DB2498-CCEC-43B3-9FCB-E9A369171804}"/>
            </a:ext>
          </a:extLst>
        </xdr:cNvPr>
        <xdr:cNvSpPr/>
      </xdr:nvSpPr>
      <xdr:spPr>
        <a:xfrm>
          <a:off x="9588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117475</xdr:rowOff>
    </xdr:from>
    <xdr:to>
      <xdr:col>46</xdr:col>
      <xdr:colOff>38100</xdr:colOff>
      <xdr:row>63</xdr:row>
      <xdr:rowOff>47625</xdr:rowOff>
    </xdr:to>
    <xdr:sp macro="" textlink="">
      <xdr:nvSpPr>
        <xdr:cNvPr id="218" name="フローチャート: 判断 217">
          <a:extLst>
            <a:ext uri="{FF2B5EF4-FFF2-40B4-BE49-F238E27FC236}">
              <a16:creationId xmlns:a16="http://schemas.microsoft.com/office/drawing/2014/main" id="{D2A4AAC7-83F6-4687-917A-75C1D3259AE8}"/>
            </a:ext>
          </a:extLst>
        </xdr:cNvPr>
        <xdr:cNvSpPr/>
      </xdr:nvSpPr>
      <xdr:spPr>
        <a:xfrm>
          <a:off x="86995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171450</xdr:rowOff>
    </xdr:from>
    <xdr:to>
      <xdr:col>41</xdr:col>
      <xdr:colOff>101600</xdr:colOff>
      <xdr:row>63</xdr:row>
      <xdr:rowOff>101600</xdr:rowOff>
    </xdr:to>
    <xdr:sp macro="" textlink="">
      <xdr:nvSpPr>
        <xdr:cNvPr id="219" name="フローチャート: 判断 218">
          <a:extLst>
            <a:ext uri="{FF2B5EF4-FFF2-40B4-BE49-F238E27FC236}">
              <a16:creationId xmlns:a16="http://schemas.microsoft.com/office/drawing/2014/main" id="{09F5C42F-3617-49F8-85F4-6F6A8B573653}"/>
            </a:ext>
          </a:extLst>
        </xdr:cNvPr>
        <xdr:cNvSpPr/>
      </xdr:nvSpPr>
      <xdr:spPr>
        <a:xfrm>
          <a:off x="7810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20" name="フローチャート: 判断 219">
          <a:extLst>
            <a:ext uri="{FF2B5EF4-FFF2-40B4-BE49-F238E27FC236}">
              <a16:creationId xmlns:a16="http://schemas.microsoft.com/office/drawing/2014/main" id="{EE08198B-4A47-438C-AA99-8383F93488DB}"/>
            </a:ext>
          </a:extLst>
        </xdr:cNvPr>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000"/>
    <xdr:sp macro="" textlink="">
      <xdr:nvSpPr>
        <xdr:cNvPr id="221" name="テキスト ボックス 220">
          <a:extLst>
            <a:ext uri="{FF2B5EF4-FFF2-40B4-BE49-F238E27FC236}">
              <a16:creationId xmlns:a16="http://schemas.microsoft.com/office/drawing/2014/main" id="{8FEF1B4A-D50D-48FA-AA4F-A360AAEFF93D}"/>
            </a:ext>
          </a:extLst>
        </xdr:cNvPr>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000"/>
    <xdr:sp macro="" textlink="">
      <xdr:nvSpPr>
        <xdr:cNvPr id="222" name="テキスト ボックス 221">
          <a:extLst>
            <a:ext uri="{FF2B5EF4-FFF2-40B4-BE49-F238E27FC236}">
              <a16:creationId xmlns:a16="http://schemas.microsoft.com/office/drawing/2014/main" id="{3CE13A0D-F7D9-43E3-BB32-2A1F70A3235B}"/>
            </a:ext>
          </a:extLst>
        </xdr:cNvPr>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000"/>
    <xdr:sp macro="" textlink="">
      <xdr:nvSpPr>
        <xdr:cNvPr id="223" name="テキスト ボックス 222">
          <a:extLst>
            <a:ext uri="{FF2B5EF4-FFF2-40B4-BE49-F238E27FC236}">
              <a16:creationId xmlns:a16="http://schemas.microsoft.com/office/drawing/2014/main" id="{46BDBBF5-0631-4CC2-9355-30DB205BE71E}"/>
            </a:ext>
          </a:extLst>
        </xdr:cNvPr>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000"/>
    <xdr:sp macro="" textlink="">
      <xdr:nvSpPr>
        <xdr:cNvPr id="224" name="テキスト ボックス 223">
          <a:extLst>
            <a:ext uri="{FF2B5EF4-FFF2-40B4-BE49-F238E27FC236}">
              <a16:creationId xmlns:a16="http://schemas.microsoft.com/office/drawing/2014/main" id="{B2FA9DB5-7212-449B-A52E-5B391D72B3E5}"/>
            </a:ext>
          </a:extLst>
        </xdr:cNvPr>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000"/>
    <xdr:sp macro="" textlink="">
      <xdr:nvSpPr>
        <xdr:cNvPr id="225" name="テキスト ボックス 224">
          <a:extLst>
            <a:ext uri="{FF2B5EF4-FFF2-40B4-BE49-F238E27FC236}">
              <a16:creationId xmlns:a16="http://schemas.microsoft.com/office/drawing/2014/main" id="{8AE5B763-E513-433E-8173-98FBAD98BB82}"/>
            </a:ext>
          </a:extLst>
        </xdr:cNvPr>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169545</xdr:rowOff>
    </xdr:from>
    <xdr:to>
      <xdr:col>55</xdr:col>
      <xdr:colOff>50800</xdr:colOff>
      <xdr:row>63</xdr:row>
      <xdr:rowOff>99695</xdr:rowOff>
    </xdr:to>
    <xdr:sp macro="" textlink="">
      <xdr:nvSpPr>
        <xdr:cNvPr id="226" name="楕円 225">
          <a:extLst>
            <a:ext uri="{FF2B5EF4-FFF2-40B4-BE49-F238E27FC236}">
              <a16:creationId xmlns:a16="http://schemas.microsoft.com/office/drawing/2014/main" id="{41159545-FDC5-4314-8D52-133F24948351}"/>
            </a:ext>
          </a:extLst>
        </xdr:cNvPr>
        <xdr:cNvSpPr/>
      </xdr:nvSpPr>
      <xdr:spPr>
        <a:xfrm>
          <a:off x="10426700" y="107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20955</xdr:rowOff>
    </xdr:from>
    <xdr:ext cx="469900" cy="254000"/>
    <xdr:sp macro="" textlink="">
      <xdr:nvSpPr>
        <xdr:cNvPr id="227" name="【体育館・プール】&#10;一人当たり面積該当値テキスト">
          <a:extLst>
            <a:ext uri="{FF2B5EF4-FFF2-40B4-BE49-F238E27FC236}">
              <a16:creationId xmlns:a16="http://schemas.microsoft.com/office/drawing/2014/main" id="{F4323EC9-6F57-47F9-9255-F93630B9BF1B}"/>
            </a:ext>
          </a:extLst>
        </xdr:cNvPr>
        <xdr:cNvSpPr txBox="1"/>
      </xdr:nvSpPr>
      <xdr:spPr>
        <a:xfrm>
          <a:off x="10515600" y="106508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28" name="楕円 227">
          <a:extLst>
            <a:ext uri="{FF2B5EF4-FFF2-40B4-BE49-F238E27FC236}">
              <a16:creationId xmlns:a16="http://schemas.microsoft.com/office/drawing/2014/main" id="{071BFCA0-A642-4203-8312-897419111467}"/>
            </a:ext>
          </a:extLst>
        </xdr:cNvPr>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47625</xdr:rowOff>
    </xdr:from>
    <xdr:to>
      <xdr:col>55</xdr:col>
      <xdr:colOff>0</xdr:colOff>
      <xdr:row>63</xdr:row>
      <xdr:rowOff>48895</xdr:rowOff>
    </xdr:to>
    <xdr:cxnSp macro="">
      <xdr:nvCxnSpPr>
        <xdr:cNvPr id="229" name="直線コネクタ 228">
          <a:extLst>
            <a:ext uri="{FF2B5EF4-FFF2-40B4-BE49-F238E27FC236}">
              <a16:creationId xmlns:a16="http://schemas.microsoft.com/office/drawing/2014/main" id="{D1748D41-58D6-4F6B-AD32-96FF5DC0AB51}"/>
            </a:ext>
          </a:extLst>
        </xdr:cNvPr>
        <xdr:cNvCxnSpPr/>
      </xdr:nvCxnSpPr>
      <xdr:spPr>
        <a:xfrm>
          <a:off x="9639300" y="108489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71755</xdr:rowOff>
    </xdr:from>
    <xdr:to>
      <xdr:col>46</xdr:col>
      <xdr:colOff>38100</xdr:colOff>
      <xdr:row>63</xdr:row>
      <xdr:rowOff>1905</xdr:rowOff>
    </xdr:to>
    <xdr:sp macro="" textlink="">
      <xdr:nvSpPr>
        <xdr:cNvPr id="230" name="楕円 229">
          <a:extLst>
            <a:ext uri="{FF2B5EF4-FFF2-40B4-BE49-F238E27FC236}">
              <a16:creationId xmlns:a16="http://schemas.microsoft.com/office/drawing/2014/main" id="{EE7C482D-0A17-4960-B97C-2A5916D0F9D0}"/>
            </a:ext>
          </a:extLst>
        </xdr:cNvPr>
        <xdr:cNvSpPr/>
      </xdr:nvSpPr>
      <xdr:spPr>
        <a:xfrm>
          <a:off x="8699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122555</xdr:rowOff>
    </xdr:from>
    <xdr:to>
      <xdr:col>50</xdr:col>
      <xdr:colOff>114300</xdr:colOff>
      <xdr:row>63</xdr:row>
      <xdr:rowOff>47625</xdr:rowOff>
    </xdr:to>
    <xdr:cxnSp macro="">
      <xdr:nvCxnSpPr>
        <xdr:cNvPr id="231" name="直線コネクタ 230">
          <a:extLst>
            <a:ext uri="{FF2B5EF4-FFF2-40B4-BE49-F238E27FC236}">
              <a16:creationId xmlns:a16="http://schemas.microsoft.com/office/drawing/2014/main" id="{EE475550-DF4D-4BD7-B05B-F8C29D723E48}"/>
            </a:ext>
          </a:extLst>
        </xdr:cNvPr>
        <xdr:cNvCxnSpPr/>
      </xdr:nvCxnSpPr>
      <xdr:spPr>
        <a:xfrm>
          <a:off x="8750300" y="1075245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69850</xdr:rowOff>
    </xdr:from>
    <xdr:to>
      <xdr:col>41</xdr:col>
      <xdr:colOff>101600</xdr:colOff>
      <xdr:row>63</xdr:row>
      <xdr:rowOff>0</xdr:rowOff>
    </xdr:to>
    <xdr:sp macro="" textlink="">
      <xdr:nvSpPr>
        <xdr:cNvPr id="232" name="楕円 231">
          <a:extLst>
            <a:ext uri="{FF2B5EF4-FFF2-40B4-BE49-F238E27FC236}">
              <a16:creationId xmlns:a16="http://schemas.microsoft.com/office/drawing/2014/main" id="{0E86E2B2-2F82-4632-8DEC-B8D1D8E9E204}"/>
            </a:ext>
          </a:extLst>
        </xdr:cNvPr>
        <xdr:cNvSpPr/>
      </xdr:nvSpPr>
      <xdr:spPr>
        <a:xfrm>
          <a:off x="7810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120650</xdr:rowOff>
    </xdr:from>
    <xdr:to>
      <xdr:col>45</xdr:col>
      <xdr:colOff>177800</xdr:colOff>
      <xdr:row>62</xdr:row>
      <xdr:rowOff>122555</xdr:rowOff>
    </xdr:to>
    <xdr:cxnSp macro="">
      <xdr:nvCxnSpPr>
        <xdr:cNvPr id="233" name="直線コネクタ 232">
          <a:extLst>
            <a:ext uri="{FF2B5EF4-FFF2-40B4-BE49-F238E27FC236}">
              <a16:creationId xmlns:a16="http://schemas.microsoft.com/office/drawing/2014/main" id="{85402696-8B3A-4F58-BE68-8AB904E9C9C9}"/>
            </a:ext>
          </a:extLst>
        </xdr:cNvPr>
        <xdr:cNvCxnSpPr/>
      </xdr:nvCxnSpPr>
      <xdr:spPr>
        <a:xfrm>
          <a:off x="7861300" y="107505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66675</xdr:rowOff>
    </xdr:from>
    <xdr:to>
      <xdr:col>36</xdr:col>
      <xdr:colOff>165100</xdr:colOff>
      <xdr:row>62</xdr:row>
      <xdr:rowOff>168275</xdr:rowOff>
    </xdr:to>
    <xdr:sp macro="" textlink="">
      <xdr:nvSpPr>
        <xdr:cNvPr id="234" name="楕円 233">
          <a:extLst>
            <a:ext uri="{FF2B5EF4-FFF2-40B4-BE49-F238E27FC236}">
              <a16:creationId xmlns:a16="http://schemas.microsoft.com/office/drawing/2014/main" id="{1DB228C6-2CF3-49C0-8621-B1BE3A5C7CBF}"/>
            </a:ext>
          </a:extLst>
        </xdr:cNvPr>
        <xdr:cNvSpPr/>
      </xdr:nvSpPr>
      <xdr:spPr>
        <a:xfrm>
          <a:off x="6921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117475</xdr:rowOff>
    </xdr:from>
    <xdr:to>
      <xdr:col>41</xdr:col>
      <xdr:colOff>50800</xdr:colOff>
      <xdr:row>62</xdr:row>
      <xdr:rowOff>120650</xdr:rowOff>
    </xdr:to>
    <xdr:cxnSp macro="">
      <xdr:nvCxnSpPr>
        <xdr:cNvPr id="235" name="直線コネクタ 234">
          <a:extLst>
            <a:ext uri="{FF2B5EF4-FFF2-40B4-BE49-F238E27FC236}">
              <a16:creationId xmlns:a16="http://schemas.microsoft.com/office/drawing/2014/main" id="{BEE1B202-A1B2-4A22-AAB6-7251FC6E89CA}"/>
            </a:ext>
          </a:extLst>
        </xdr:cNvPr>
        <xdr:cNvCxnSpPr/>
      </xdr:nvCxnSpPr>
      <xdr:spPr>
        <a:xfrm>
          <a:off x="6972300" y="107473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92710</xdr:rowOff>
    </xdr:from>
    <xdr:ext cx="469900" cy="259080"/>
    <xdr:sp macro="" textlink="">
      <xdr:nvSpPr>
        <xdr:cNvPr id="236" name="n_1aveValue【体育館・プール】&#10;一人当たり面積">
          <a:extLst>
            <a:ext uri="{FF2B5EF4-FFF2-40B4-BE49-F238E27FC236}">
              <a16:creationId xmlns:a16="http://schemas.microsoft.com/office/drawing/2014/main" id="{B942566B-DB15-4BAC-8CF1-8610FA052D6E}"/>
            </a:ext>
          </a:extLst>
        </xdr:cNvPr>
        <xdr:cNvSpPr txBox="1"/>
      </xdr:nvSpPr>
      <xdr:spPr>
        <a:xfrm>
          <a:off x="9391650" y="1089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38735</xdr:rowOff>
    </xdr:from>
    <xdr:ext cx="464820" cy="259080"/>
    <xdr:sp macro="" textlink="">
      <xdr:nvSpPr>
        <xdr:cNvPr id="237" name="n_2aveValue【体育館・プール】&#10;一人当たり面積">
          <a:extLst>
            <a:ext uri="{FF2B5EF4-FFF2-40B4-BE49-F238E27FC236}">
              <a16:creationId xmlns:a16="http://schemas.microsoft.com/office/drawing/2014/main" id="{50A1DD18-4555-485E-BD44-4C997271F06F}"/>
            </a:ext>
          </a:extLst>
        </xdr:cNvPr>
        <xdr:cNvSpPr txBox="1"/>
      </xdr:nvSpPr>
      <xdr:spPr>
        <a:xfrm>
          <a:off x="8515350" y="108400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92710</xdr:rowOff>
    </xdr:from>
    <xdr:ext cx="464820" cy="259080"/>
    <xdr:sp macro="" textlink="">
      <xdr:nvSpPr>
        <xdr:cNvPr id="238" name="n_3aveValue【体育館・プール】&#10;一人当たり面積">
          <a:extLst>
            <a:ext uri="{FF2B5EF4-FFF2-40B4-BE49-F238E27FC236}">
              <a16:creationId xmlns:a16="http://schemas.microsoft.com/office/drawing/2014/main" id="{D6EEF44C-400A-4374-BA45-E541A49D6A2D}"/>
            </a:ext>
          </a:extLst>
        </xdr:cNvPr>
        <xdr:cNvSpPr txBox="1"/>
      </xdr:nvSpPr>
      <xdr:spPr>
        <a:xfrm>
          <a:off x="7626350" y="10894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93980</xdr:rowOff>
    </xdr:from>
    <xdr:ext cx="464820" cy="259080"/>
    <xdr:sp macro="" textlink="">
      <xdr:nvSpPr>
        <xdr:cNvPr id="239" name="n_4aveValue【体育館・プール】&#10;一人当たり面積">
          <a:extLst>
            <a:ext uri="{FF2B5EF4-FFF2-40B4-BE49-F238E27FC236}">
              <a16:creationId xmlns:a16="http://schemas.microsoft.com/office/drawing/2014/main" id="{A20F3F85-3E6D-493F-BDB0-0D8A1BABA6BF}"/>
            </a:ext>
          </a:extLst>
        </xdr:cNvPr>
        <xdr:cNvSpPr txBox="1"/>
      </xdr:nvSpPr>
      <xdr:spPr>
        <a:xfrm>
          <a:off x="6737350" y="10895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114935</xdr:rowOff>
    </xdr:from>
    <xdr:ext cx="469900" cy="259080"/>
    <xdr:sp macro="" textlink="">
      <xdr:nvSpPr>
        <xdr:cNvPr id="240" name="n_1mainValue【体育館・プール】&#10;一人当たり面積">
          <a:extLst>
            <a:ext uri="{FF2B5EF4-FFF2-40B4-BE49-F238E27FC236}">
              <a16:creationId xmlns:a16="http://schemas.microsoft.com/office/drawing/2014/main" id="{D9858390-2B7C-4C26-A6B3-06E14BAAA730}"/>
            </a:ext>
          </a:extLst>
        </xdr:cNvPr>
        <xdr:cNvSpPr txBox="1"/>
      </xdr:nvSpPr>
      <xdr:spPr>
        <a:xfrm>
          <a:off x="9391650" y="10573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18415</xdr:rowOff>
    </xdr:from>
    <xdr:ext cx="464820" cy="254000"/>
    <xdr:sp macro="" textlink="">
      <xdr:nvSpPr>
        <xdr:cNvPr id="241" name="n_2mainValue【体育館・プール】&#10;一人当たり面積">
          <a:extLst>
            <a:ext uri="{FF2B5EF4-FFF2-40B4-BE49-F238E27FC236}">
              <a16:creationId xmlns:a16="http://schemas.microsoft.com/office/drawing/2014/main" id="{9E674219-0C40-4576-99BF-64AAA17415F9}"/>
            </a:ext>
          </a:extLst>
        </xdr:cNvPr>
        <xdr:cNvSpPr txBox="1"/>
      </xdr:nvSpPr>
      <xdr:spPr>
        <a:xfrm>
          <a:off x="8515350" y="104768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16510</xdr:rowOff>
    </xdr:from>
    <xdr:ext cx="464820" cy="259080"/>
    <xdr:sp macro="" textlink="">
      <xdr:nvSpPr>
        <xdr:cNvPr id="242" name="n_3mainValue【体育館・プール】&#10;一人当たり面積">
          <a:extLst>
            <a:ext uri="{FF2B5EF4-FFF2-40B4-BE49-F238E27FC236}">
              <a16:creationId xmlns:a16="http://schemas.microsoft.com/office/drawing/2014/main" id="{51CDA82E-C661-4AD9-AC4F-919EBB758F94}"/>
            </a:ext>
          </a:extLst>
        </xdr:cNvPr>
        <xdr:cNvSpPr txBox="1"/>
      </xdr:nvSpPr>
      <xdr:spPr>
        <a:xfrm>
          <a:off x="7626350" y="10474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13335</xdr:rowOff>
    </xdr:from>
    <xdr:ext cx="464820" cy="259080"/>
    <xdr:sp macro="" textlink="">
      <xdr:nvSpPr>
        <xdr:cNvPr id="243" name="n_4mainValue【体育館・プール】&#10;一人当たり面積">
          <a:extLst>
            <a:ext uri="{FF2B5EF4-FFF2-40B4-BE49-F238E27FC236}">
              <a16:creationId xmlns:a16="http://schemas.microsoft.com/office/drawing/2014/main" id="{A4E1A90A-AC8C-468E-909D-D491857060D4}"/>
            </a:ext>
          </a:extLst>
        </xdr:cNvPr>
        <xdr:cNvSpPr txBox="1"/>
      </xdr:nvSpPr>
      <xdr:spPr>
        <a:xfrm>
          <a:off x="6737350" y="104717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B1AF2798-E4FB-4EB1-B946-6896F6E258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9D5F3B6A-B329-4BE8-BCED-5AF6193E1D9A}"/>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FC9713C1-D8F6-4A9D-BC08-5126427FA4B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B8B6EDE1-4B60-4ED8-BB86-6BBB1600C641}"/>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D6DA260E-667D-44B2-8F33-AF493D409EAE}"/>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AD8C3154-1FFF-42AF-9369-D7FE96C6E155}"/>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392E0359-24C3-4B22-99EC-C79F94D8730A}"/>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AA65F51F-5DC0-4138-94F9-5E4196681384}"/>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3370" cy="220345"/>
    <xdr:sp macro="" textlink="">
      <xdr:nvSpPr>
        <xdr:cNvPr id="252" name="テキスト ボックス 251">
          <a:extLst>
            <a:ext uri="{FF2B5EF4-FFF2-40B4-BE49-F238E27FC236}">
              <a16:creationId xmlns:a16="http://schemas.microsoft.com/office/drawing/2014/main" id="{83B7AFF6-0BEC-432C-84D3-A8D3D2FECBE4}"/>
            </a:ext>
          </a:extLst>
        </xdr:cNvPr>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D4236E0F-960D-43A2-B09C-52D72C8C6B1B}"/>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280" cy="259080"/>
    <xdr:sp macro="" textlink="">
      <xdr:nvSpPr>
        <xdr:cNvPr id="254" name="テキスト ボックス 253">
          <a:extLst>
            <a:ext uri="{FF2B5EF4-FFF2-40B4-BE49-F238E27FC236}">
              <a16:creationId xmlns:a16="http://schemas.microsoft.com/office/drawing/2014/main" id="{EA8B95C1-AE84-4FC3-8A1D-125533CE97B5}"/>
            </a:ext>
          </a:extLst>
        </xdr:cNvPr>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55" name="直線コネクタ 254">
          <a:extLst>
            <a:ext uri="{FF2B5EF4-FFF2-40B4-BE49-F238E27FC236}">
              <a16:creationId xmlns:a16="http://schemas.microsoft.com/office/drawing/2014/main" id="{7C505649-2906-427E-B8AC-52B1F00043A9}"/>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2280" cy="259080"/>
    <xdr:sp macro="" textlink="">
      <xdr:nvSpPr>
        <xdr:cNvPr id="256" name="テキスト ボックス 255">
          <a:extLst>
            <a:ext uri="{FF2B5EF4-FFF2-40B4-BE49-F238E27FC236}">
              <a16:creationId xmlns:a16="http://schemas.microsoft.com/office/drawing/2014/main" id="{238FE0F8-0095-4845-801A-ED21AC9CA4CE}"/>
            </a:ext>
          </a:extLst>
        </xdr:cNvPr>
        <xdr:cNvSpPr txBox="1"/>
      </xdr:nvSpPr>
      <xdr:spPr>
        <a:xfrm>
          <a:off x="294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57" name="直線コネクタ 256">
          <a:extLst>
            <a:ext uri="{FF2B5EF4-FFF2-40B4-BE49-F238E27FC236}">
              <a16:creationId xmlns:a16="http://schemas.microsoft.com/office/drawing/2014/main" id="{C9BCCC5D-3D03-4284-B1CB-B51448F9A5D0}"/>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4000"/>
    <xdr:sp macro="" textlink="">
      <xdr:nvSpPr>
        <xdr:cNvPr id="258" name="テキスト ボックス 257">
          <a:extLst>
            <a:ext uri="{FF2B5EF4-FFF2-40B4-BE49-F238E27FC236}">
              <a16:creationId xmlns:a16="http://schemas.microsoft.com/office/drawing/2014/main" id="{2A2A55B2-E2FC-4593-ABD2-D1FB3B58A259}"/>
            </a:ext>
          </a:extLst>
        </xdr:cNvPr>
        <xdr:cNvSpPr txBox="1"/>
      </xdr:nvSpPr>
      <xdr:spPr>
        <a:xfrm>
          <a:off x="358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59" name="直線コネクタ 258">
          <a:extLst>
            <a:ext uri="{FF2B5EF4-FFF2-40B4-BE49-F238E27FC236}">
              <a16:creationId xmlns:a16="http://schemas.microsoft.com/office/drawing/2014/main" id="{F2F14051-119F-4FCC-9E8E-7D893F1665FB}"/>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60" name="テキスト ボックス 259">
          <a:extLst>
            <a:ext uri="{FF2B5EF4-FFF2-40B4-BE49-F238E27FC236}">
              <a16:creationId xmlns:a16="http://schemas.microsoft.com/office/drawing/2014/main" id="{C22E1312-477B-4823-976E-A56A3D37FE6B}"/>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61" name="直線コネクタ 260">
          <a:extLst>
            <a:ext uri="{FF2B5EF4-FFF2-40B4-BE49-F238E27FC236}">
              <a16:creationId xmlns:a16="http://schemas.microsoft.com/office/drawing/2014/main" id="{28F84E3E-4FF1-43BF-86F5-87EB47DF31DC}"/>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4000"/>
    <xdr:sp macro="" textlink="">
      <xdr:nvSpPr>
        <xdr:cNvPr id="262" name="テキスト ボックス 261">
          <a:extLst>
            <a:ext uri="{FF2B5EF4-FFF2-40B4-BE49-F238E27FC236}">
              <a16:creationId xmlns:a16="http://schemas.microsoft.com/office/drawing/2014/main" id="{F79EAF9E-4A27-49C3-8FB0-0CB4E77F8AD6}"/>
            </a:ext>
          </a:extLst>
        </xdr:cNvPr>
        <xdr:cNvSpPr txBox="1"/>
      </xdr:nvSpPr>
      <xdr:spPr>
        <a:xfrm>
          <a:off x="358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63" name="直線コネクタ 262">
          <a:extLst>
            <a:ext uri="{FF2B5EF4-FFF2-40B4-BE49-F238E27FC236}">
              <a16:creationId xmlns:a16="http://schemas.microsoft.com/office/drawing/2014/main" id="{71632601-5A59-49E7-B35D-F49C1CEEF427}"/>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64" name="テキスト ボックス 263">
          <a:extLst>
            <a:ext uri="{FF2B5EF4-FFF2-40B4-BE49-F238E27FC236}">
              <a16:creationId xmlns:a16="http://schemas.microsoft.com/office/drawing/2014/main" id="{C99DB33A-A130-4502-8CAA-26640851F3E8}"/>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65" name="直線コネクタ 264">
          <a:extLst>
            <a:ext uri="{FF2B5EF4-FFF2-40B4-BE49-F238E27FC236}">
              <a16:creationId xmlns:a16="http://schemas.microsoft.com/office/drawing/2014/main" id="{6CE0C559-3CD5-494C-A75D-CF2806D1E6DD}"/>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4010" cy="259080"/>
    <xdr:sp macro="" textlink="">
      <xdr:nvSpPr>
        <xdr:cNvPr id="266" name="テキスト ボックス 265">
          <a:extLst>
            <a:ext uri="{FF2B5EF4-FFF2-40B4-BE49-F238E27FC236}">
              <a16:creationId xmlns:a16="http://schemas.microsoft.com/office/drawing/2014/main" id="{54E9390D-820A-480A-ADCC-E761DB61FD57}"/>
            </a:ext>
          </a:extLst>
        </xdr:cNvPr>
        <xdr:cNvSpPr txBox="1"/>
      </xdr:nvSpPr>
      <xdr:spPr>
        <a:xfrm>
          <a:off x="422910" y="1313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BC027DE7-97FB-4EB6-B986-AEB0698013DE}"/>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B85CFFA3-D8C5-48D7-874F-9808C0FF8BDA}"/>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104775</xdr:rowOff>
    </xdr:from>
    <xdr:to>
      <xdr:col>24</xdr:col>
      <xdr:colOff>62865</xdr:colOff>
      <xdr:row>86</xdr:row>
      <xdr:rowOff>168910</xdr:rowOff>
    </xdr:to>
    <xdr:cxnSp macro="">
      <xdr:nvCxnSpPr>
        <xdr:cNvPr id="269" name="直線コネクタ 268">
          <a:extLst>
            <a:ext uri="{FF2B5EF4-FFF2-40B4-BE49-F238E27FC236}">
              <a16:creationId xmlns:a16="http://schemas.microsoft.com/office/drawing/2014/main" id="{974E8539-D94B-48A0-A97B-8676540B1CF7}"/>
            </a:ext>
          </a:extLst>
        </xdr:cNvPr>
        <xdr:cNvCxnSpPr/>
      </xdr:nvCxnSpPr>
      <xdr:spPr>
        <a:xfrm flipV="1">
          <a:off x="4634865" y="134778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70" name="【福祉施設】&#10;有形固定資産減価償却率最小値テキスト">
          <a:extLst>
            <a:ext uri="{FF2B5EF4-FFF2-40B4-BE49-F238E27FC236}">
              <a16:creationId xmlns:a16="http://schemas.microsoft.com/office/drawing/2014/main" id="{44315EF7-FC39-4F87-9614-8125053DCB36}"/>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71" name="直線コネクタ 270">
          <a:extLst>
            <a:ext uri="{FF2B5EF4-FFF2-40B4-BE49-F238E27FC236}">
              <a16:creationId xmlns:a16="http://schemas.microsoft.com/office/drawing/2014/main" id="{808DF6ED-79A9-49B9-844F-2EF679E4C42B}"/>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52070</xdr:rowOff>
    </xdr:from>
    <xdr:ext cx="405130" cy="254000"/>
    <xdr:sp macro="" textlink="">
      <xdr:nvSpPr>
        <xdr:cNvPr id="272" name="【福祉施設】&#10;有形固定資産減価償却率最大値テキスト">
          <a:extLst>
            <a:ext uri="{FF2B5EF4-FFF2-40B4-BE49-F238E27FC236}">
              <a16:creationId xmlns:a16="http://schemas.microsoft.com/office/drawing/2014/main" id="{6C7DB314-401A-4A02-A60F-773E51904DC3}"/>
            </a:ext>
          </a:extLst>
        </xdr:cNvPr>
        <xdr:cNvSpPr txBox="1"/>
      </xdr:nvSpPr>
      <xdr:spPr>
        <a:xfrm>
          <a:off x="4673600" y="132537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104775</xdr:rowOff>
    </xdr:from>
    <xdr:to>
      <xdr:col>24</xdr:col>
      <xdr:colOff>152400</xdr:colOff>
      <xdr:row>78</xdr:row>
      <xdr:rowOff>104775</xdr:rowOff>
    </xdr:to>
    <xdr:cxnSp macro="">
      <xdr:nvCxnSpPr>
        <xdr:cNvPr id="273" name="直線コネクタ 272">
          <a:extLst>
            <a:ext uri="{FF2B5EF4-FFF2-40B4-BE49-F238E27FC236}">
              <a16:creationId xmlns:a16="http://schemas.microsoft.com/office/drawing/2014/main" id="{0267EBA4-1B1D-4E7A-83F2-7E2E432897B7}"/>
            </a:ext>
          </a:extLst>
        </xdr:cNvPr>
        <xdr:cNvCxnSpPr/>
      </xdr:nvCxnSpPr>
      <xdr:spPr>
        <a:xfrm>
          <a:off x="4546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53975</xdr:rowOff>
    </xdr:from>
    <xdr:ext cx="405130" cy="254000"/>
    <xdr:sp macro="" textlink="">
      <xdr:nvSpPr>
        <xdr:cNvPr id="274" name="【福祉施設】&#10;有形固定資産減価償却率平均値テキスト">
          <a:extLst>
            <a:ext uri="{FF2B5EF4-FFF2-40B4-BE49-F238E27FC236}">
              <a16:creationId xmlns:a16="http://schemas.microsoft.com/office/drawing/2014/main" id="{9CD54071-72E2-406F-903B-04A72D2C8E49}"/>
            </a:ext>
          </a:extLst>
        </xdr:cNvPr>
        <xdr:cNvSpPr txBox="1"/>
      </xdr:nvSpPr>
      <xdr:spPr>
        <a:xfrm>
          <a:off x="4673600" y="1411287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31115</xdr:rowOff>
    </xdr:from>
    <xdr:to>
      <xdr:col>24</xdr:col>
      <xdr:colOff>114300</xdr:colOff>
      <xdr:row>83</xdr:row>
      <xdr:rowOff>132715</xdr:rowOff>
    </xdr:to>
    <xdr:sp macro="" textlink="">
      <xdr:nvSpPr>
        <xdr:cNvPr id="275" name="フローチャート: 判断 274">
          <a:extLst>
            <a:ext uri="{FF2B5EF4-FFF2-40B4-BE49-F238E27FC236}">
              <a16:creationId xmlns:a16="http://schemas.microsoft.com/office/drawing/2014/main" id="{DF51D37F-2A31-4012-A315-504933AA80DC}"/>
            </a:ext>
          </a:extLst>
        </xdr:cNvPr>
        <xdr:cNvSpPr/>
      </xdr:nvSpPr>
      <xdr:spPr>
        <a:xfrm>
          <a:off x="45847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76" name="フローチャート: 判断 275">
          <a:extLst>
            <a:ext uri="{FF2B5EF4-FFF2-40B4-BE49-F238E27FC236}">
              <a16:creationId xmlns:a16="http://schemas.microsoft.com/office/drawing/2014/main" id="{B4EA7288-2F33-4421-9D1B-CBAB674ABFBA}"/>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155575</xdr:rowOff>
    </xdr:from>
    <xdr:to>
      <xdr:col>15</xdr:col>
      <xdr:colOff>101600</xdr:colOff>
      <xdr:row>83</xdr:row>
      <xdr:rowOff>86360</xdr:rowOff>
    </xdr:to>
    <xdr:sp macro="" textlink="">
      <xdr:nvSpPr>
        <xdr:cNvPr id="277" name="フローチャート: 判断 276">
          <a:extLst>
            <a:ext uri="{FF2B5EF4-FFF2-40B4-BE49-F238E27FC236}">
              <a16:creationId xmlns:a16="http://schemas.microsoft.com/office/drawing/2014/main" id="{5E17D6DE-D3CD-4587-A683-698AC6B362A2}"/>
            </a:ext>
          </a:extLst>
        </xdr:cNvPr>
        <xdr:cNvSpPr/>
      </xdr:nvSpPr>
      <xdr:spPr>
        <a:xfrm>
          <a:off x="28575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116205</xdr:rowOff>
    </xdr:from>
    <xdr:to>
      <xdr:col>10</xdr:col>
      <xdr:colOff>165100</xdr:colOff>
      <xdr:row>83</xdr:row>
      <xdr:rowOff>46355</xdr:rowOff>
    </xdr:to>
    <xdr:sp macro="" textlink="">
      <xdr:nvSpPr>
        <xdr:cNvPr id="278" name="フローチャート: 判断 277">
          <a:extLst>
            <a:ext uri="{FF2B5EF4-FFF2-40B4-BE49-F238E27FC236}">
              <a16:creationId xmlns:a16="http://schemas.microsoft.com/office/drawing/2014/main" id="{A1D7AEAA-DE2E-4152-A70E-9A432558F650}"/>
            </a:ext>
          </a:extLst>
        </xdr:cNvPr>
        <xdr:cNvSpPr/>
      </xdr:nvSpPr>
      <xdr:spPr>
        <a:xfrm>
          <a:off x="1968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114935</xdr:rowOff>
    </xdr:from>
    <xdr:to>
      <xdr:col>6</xdr:col>
      <xdr:colOff>38100</xdr:colOff>
      <xdr:row>83</xdr:row>
      <xdr:rowOff>45085</xdr:rowOff>
    </xdr:to>
    <xdr:sp macro="" textlink="">
      <xdr:nvSpPr>
        <xdr:cNvPr id="279" name="フローチャート: 判断 278">
          <a:extLst>
            <a:ext uri="{FF2B5EF4-FFF2-40B4-BE49-F238E27FC236}">
              <a16:creationId xmlns:a16="http://schemas.microsoft.com/office/drawing/2014/main" id="{268DE457-0EEA-4A18-BCAC-AC92C49549B6}"/>
            </a:ext>
          </a:extLst>
        </xdr:cNvPr>
        <xdr:cNvSpPr/>
      </xdr:nvSpPr>
      <xdr:spPr>
        <a:xfrm>
          <a:off x="1079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0" name="テキスト ボックス 279">
          <a:extLst>
            <a:ext uri="{FF2B5EF4-FFF2-40B4-BE49-F238E27FC236}">
              <a16:creationId xmlns:a16="http://schemas.microsoft.com/office/drawing/2014/main" id="{C3E690BA-D1DA-4936-A1F5-602757EC0766}"/>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1" name="テキスト ボックス 280">
          <a:extLst>
            <a:ext uri="{FF2B5EF4-FFF2-40B4-BE49-F238E27FC236}">
              <a16:creationId xmlns:a16="http://schemas.microsoft.com/office/drawing/2014/main" id="{596544E0-5A98-4257-BBCC-C9BB37B90AAB}"/>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2" name="テキスト ボックス 281">
          <a:extLst>
            <a:ext uri="{FF2B5EF4-FFF2-40B4-BE49-F238E27FC236}">
              <a16:creationId xmlns:a16="http://schemas.microsoft.com/office/drawing/2014/main" id="{F046BFC7-C48F-404A-835C-90E1DA640A86}"/>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3" name="テキスト ボックス 282">
          <a:extLst>
            <a:ext uri="{FF2B5EF4-FFF2-40B4-BE49-F238E27FC236}">
              <a16:creationId xmlns:a16="http://schemas.microsoft.com/office/drawing/2014/main" id="{4E3A2EF9-D913-4E65-8575-A7DC68897B9B}"/>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4" name="テキスト ボックス 283">
          <a:extLst>
            <a:ext uri="{FF2B5EF4-FFF2-40B4-BE49-F238E27FC236}">
              <a16:creationId xmlns:a16="http://schemas.microsoft.com/office/drawing/2014/main" id="{2CBBB5A7-4EBE-40DB-9255-168EC9167B27}"/>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86</xdr:row>
      <xdr:rowOff>118110</xdr:rowOff>
    </xdr:from>
    <xdr:to>
      <xdr:col>24</xdr:col>
      <xdr:colOff>114300</xdr:colOff>
      <xdr:row>87</xdr:row>
      <xdr:rowOff>48260</xdr:rowOff>
    </xdr:to>
    <xdr:sp macro="" textlink="">
      <xdr:nvSpPr>
        <xdr:cNvPr id="285" name="楕円 284">
          <a:extLst>
            <a:ext uri="{FF2B5EF4-FFF2-40B4-BE49-F238E27FC236}">
              <a16:creationId xmlns:a16="http://schemas.microsoft.com/office/drawing/2014/main" id="{9DF024AF-0C6C-41E7-BB22-7406C27536B0}"/>
            </a:ext>
          </a:extLst>
        </xdr:cNvPr>
        <xdr:cNvSpPr/>
      </xdr:nvSpPr>
      <xdr:spPr>
        <a:xfrm>
          <a:off x="4584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33020</xdr:rowOff>
    </xdr:from>
    <xdr:ext cx="469900" cy="259080"/>
    <xdr:sp macro="" textlink="">
      <xdr:nvSpPr>
        <xdr:cNvPr id="286" name="【福祉施設】&#10;有形固定資産減価償却率該当値テキスト">
          <a:extLst>
            <a:ext uri="{FF2B5EF4-FFF2-40B4-BE49-F238E27FC236}">
              <a16:creationId xmlns:a16="http://schemas.microsoft.com/office/drawing/2014/main" id="{9F8F9BF9-7130-44D5-8DBC-5AAE5E81767A}"/>
            </a:ext>
          </a:extLst>
        </xdr:cNvPr>
        <xdr:cNvSpPr txBox="1"/>
      </xdr:nvSpPr>
      <xdr:spPr>
        <a:xfrm>
          <a:off x="4673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118110</xdr:rowOff>
    </xdr:from>
    <xdr:to>
      <xdr:col>20</xdr:col>
      <xdr:colOff>38100</xdr:colOff>
      <xdr:row>87</xdr:row>
      <xdr:rowOff>48260</xdr:rowOff>
    </xdr:to>
    <xdr:sp macro="" textlink="">
      <xdr:nvSpPr>
        <xdr:cNvPr id="287" name="楕円 286">
          <a:extLst>
            <a:ext uri="{FF2B5EF4-FFF2-40B4-BE49-F238E27FC236}">
              <a16:creationId xmlns:a16="http://schemas.microsoft.com/office/drawing/2014/main" id="{BB2ED2EE-9C69-4806-BF6C-F13E9CC28E7E}"/>
            </a:ext>
          </a:extLst>
        </xdr:cNvPr>
        <xdr:cNvSpPr/>
      </xdr:nvSpPr>
      <xdr:spPr>
        <a:xfrm>
          <a:off x="3746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168910</xdr:rowOff>
    </xdr:from>
    <xdr:to>
      <xdr:col>24</xdr:col>
      <xdr:colOff>63500</xdr:colOff>
      <xdr:row>86</xdr:row>
      <xdr:rowOff>168910</xdr:rowOff>
    </xdr:to>
    <xdr:cxnSp macro="">
      <xdr:nvCxnSpPr>
        <xdr:cNvPr id="288" name="直線コネクタ 287">
          <a:extLst>
            <a:ext uri="{FF2B5EF4-FFF2-40B4-BE49-F238E27FC236}">
              <a16:creationId xmlns:a16="http://schemas.microsoft.com/office/drawing/2014/main" id="{DB5C4A9B-A3AB-4F06-A291-CB0B5DC16996}"/>
            </a:ext>
          </a:extLst>
        </xdr:cNvPr>
        <xdr:cNvCxnSpPr/>
      </xdr:nvCxnSpPr>
      <xdr:spPr>
        <a:xfrm>
          <a:off x="3797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118110</xdr:rowOff>
    </xdr:from>
    <xdr:to>
      <xdr:col>15</xdr:col>
      <xdr:colOff>101600</xdr:colOff>
      <xdr:row>87</xdr:row>
      <xdr:rowOff>48260</xdr:rowOff>
    </xdr:to>
    <xdr:sp macro="" textlink="">
      <xdr:nvSpPr>
        <xdr:cNvPr id="289" name="楕円 288">
          <a:extLst>
            <a:ext uri="{FF2B5EF4-FFF2-40B4-BE49-F238E27FC236}">
              <a16:creationId xmlns:a16="http://schemas.microsoft.com/office/drawing/2014/main" id="{F31BF577-C029-4A07-A316-4BCE6C98217E}"/>
            </a:ext>
          </a:extLst>
        </xdr:cNvPr>
        <xdr:cNvSpPr/>
      </xdr:nvSpPr>
      <xdr:spPr>
        <a:xfrm>
          <a:off x="2857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168910</xdr:rowOff>
    </xdr:from>
    <xdr:to>
      <xdr:col>19</xdr:col>
      <xdr:colOff>177800</xdr:colOff>
      <xdr:row>86</xdr:row>
      <xdr:rowOff>168910</xdr:rowOff>
    </xdr:to>
    <xdr:cxnSp macro="">
      <xdr:nvCxnSpPr>
        <xdr:cNvPr id="290" name="直線コネクタ 289">
          <a:extLst>
            <a:ext uri="{FF2B5EF4-FFF2-40B4-BE49-F238E27FC236}">
              <a16:creationId xmlns:a16="http://schemas.microsoft.com/office/drawing/2014/main" id="{22C2DBEB-FEAA-434D-B53E-8B78DC2CBF28}"/>
            </a:ext>
          </a:extLst>
        </xdr:cNvPr>
        <xdr:cNvCxnSpPr/>
      </xdr:nvCxnSpPr>
      <xdr:spPr>
        <a:xfrm>
          <a:off x="2908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145415</xdr:rowOff>
    </xdr:from>
    <xdr:to>
      <xdr:col>10</xdr:col>
      <xdr:colOff>165100</xdr:colOff>
      <xdr:row>86</xdr:row>
      <xdr:rowOff>75565</xdr:rowOff>
    </xdr:to>
    <xdr:sp macro="" textlink="">
      <xdr:nvSpPr>
        <xdr:cNvPr id="291" name="楕円 290">
          <a:extLst>
            <a:ext uri="{FF2B5EF4-FFF2-40B4-BE49-F238E27FC236}">
              <a16:creationId xmlns:a16="http://schemas.microsoft.com/office/drawing/2014/main" id="{10C4707B-1400-4AFC-90E3-59F55B501F91}"/>
            </a:ext>
          </a:extLst>
        </xdr:cNvPr>
        <xdr:cNvSpPr/>
      </xdr:nvSpPr>
      <xdr:spPr>
        <a:xfrm>
          <a:off x="1968500" y="147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24765</xdr:rowOff>
    </xdr:from>
    <xdr:to>
      <xdr:col>15</xdr:col>
      <xdr:colOff>50800</xdr:colOff>
      <xdr:row>86</xdr:row>
      <xdr:rowOff>168910</xdr:rowOff>
    </xdr:to>
    <xdr:cxnSp macro="">
      <xdr:nvCxnSpPr>
        <xdr:cNvPr id="292" name="直線コネクタ 291">
          <a:extLst>
            <a:ext uri="{FF2B5EF4-FFF2-40B4-BE49-F238E27FC236}">
              <a16:creationId xmlns:a16="http://schemas.microsoft.com/office/drawing/2014/main" id="{985CDB45-16C4-4EC5-AFD5-A72317A25A7A}"/>
            </a:ext>
          </a:extLst>
        </xdr:cNvPr>
        <xdr:cNvCxnSpPr/>
      </xdr:nvCxnSpPr>
      <xdr:spPr>
        <a:xfrm>
          <a:off x="2019300" y="1476946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19685</xdr:rowOff>
    </xdr:from>
    <xdr:to>
      <xdr:col>6</xdr:col>
      <xdr:colOff>38100</xdr:colOff>
      <xdr:row>86</xdr:row>
      <xdr:rowOff>121285</xdr:rowOff>
    </xdr:to>
    <xdr:sp macro="" textlink="">
      <xdr:nvSpPr>
        <xdr:cNvPr id="293" name="楕円 292">
          <a:extLst>
            <a:ext uri="{FF2B5EF4-FFF2-40B4-BE49-F238E27FC236}">
              <a16:creationId xmlns:a16="http://schemas.microsoft.com/office/drawing/2014/main" id="{E22E4803-1A66-458B-B001-6A159D3906CF}"/>
            </a:ext>
          </a:extLst>
        </xdr:cNvPr>
        <xdr:cNvSpPr/>
      </xdr:nvSpPr>
      <xdr:spPr>
        <a:xfrm>
          <a:off x="1079500" y="147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24765</xdr:rowOff>
    </xdr:from>
    <xdr:to>
      <xdr:col>10</xdr:col>
      <xdr:colOff>114300</xdr:colOff>
      <xdr:row>86</xdr:row>
      <xdr:rowOff>70485</xdr:rowOff>
    </xdr:to>
    <xdr:cxnSp macro="">
      <xdr:nvCxnSpPr>
        <xdr:cNvPr id="294" name="直線コネクタ 293">
          <a:extLst>
            <a:ext uri="{FF2B5EF4-FFF2-40B4-BE49-F238E27FC236}">
              <a16:creationId xmlns:a16="http://schemas.microsoft.com/office/drawing/2014/main" id="{3F1EAE33-B478-46FA-8C02-D6C60C68A8AA}"/>
            </a:ext>
          </a:extLst>
        </xdr:cNvPr>
        <xdr:cNvCxnSpPr/>
      </xdr:nvCxnSpPr>
      <xdr:spPr>
        <a:xfrm flipV="1">
          <a:off x="1130300" y="147694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114935</xdr:rowOff>
    </xdr:from>
    <xdr:ext cx="405130" cy="259080"/>
    <xdr:sp macro="" textlink="">
      <xdr:nvSpPr>
        <xdr:cNvPr id="295" name="n_1aveValue【福祉施設】&#10;有形固定資産減価償却率">
          <a:extLst>
            <a:ext uri="{FF2B5EF4-FFF2-40B4-BE49-F238E27FC236}">
              <a16:creationId xmlns:a16="http://schemas.microsoft.com/office/drawing/2014/main" id="{B37B01D8-F4C8-42BC-AEEA-98B9A92CDD6C}"/>
            </a:ext>
          </a:extLst>
        </xdr:cNvPr>
        <xdr:cNvSpPr txBox="1"/>
      </xdr:nvSpPr>
      <xdr:spPr>
        <a:xfrm>
          <a:off x="3582035" y="14002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102235</xdr:rowOff>
    </xdr:from>
    <xdr:ext cx="400050" cy="258445"/>
    <xdr:sp macro="" textlink="">
      <xdr:nvSpPr>
        <xdr:cNvPr id="296" name="n_2aveValue【福祉施設】&#10;有形固定資産減価償却率">
          <a:extLst>
            <a:ext uri="{FF2B5EF4-FFF2-40B4-BE49-F238E27FC236}">
              <a16:creationId xmlns:a16="http://schemas.microsoft.com/office/drawing/2014/main" id="{4BF6F808-0C2D-4DB2-B67A-6D8AD1534375}"/>
            </a:ext>
          </a:extLst>
        </xdr:cNvPr>
        <xdr:cNvSpPr txBox="1"/>
      </xdr:nvSpPr>
      <xdr:spPr>
        <a:xfrm>
          <a:off x="2705735" y="1398968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63500</xdr:rowOff>
    </xdr:from>
    <xdr:ext cx="400050" cy="254000"/>
    <xdr:sp macro="" textlink="">
      <xdr:nvSpPr>
        <xdr:cNvPr id="297" name="n_3aveValue【福祉施設】&#10;有形固定資産減価償却率">
          <a:extLst>
            <a:ext uri="{FF2B5EF4-FFF2-40B4-BE49-F238E27FC236}">
              <a16:creationId xmlns:a16="http://schemas.microsoft.com/office/drawing/2014/main" id="{F6B1E056-0BDC-4249-B560-389756A36B5A}"/>
            </a:ext>
          </a:extLst>
        </xdr:cNvPr>
        <xdr:cNvSpPr txBox="1"/>
      </xdr:nvSpPr>
      <xdr:spPr>
        <a:xfrm>
          <a:off x="1816735" y="139509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61595</xdr:rowOff>
    </xdr:from>
    <xdr:ext cx="400050" cy="259080"/>
    <xdr:sp macro="" textlink="">
      <xdr:nvSpPr>
        <xdr:cNvPr id="298" name="n_4aveValue【福祉施設】&#10;有形固定資産減価償却率">
          <a:extLst>
            <a:ext uri="{FF2B5EF4-FFF2-40B4-BE49-F238E27FC236}">
              <a16:creationId xmlns:a16="http://schemas.microsoft.com/office/drawing/2014/main" id="{BFA8584C-4E6D-4A48-B237-DBC5CB825733}"/>
            </a:ext>
          </a:extLst>
        </xdr:cNvPr>
        <xdr:cNvSpPr txBox="1"/>
      </xdr:nvSpPr>
      <xdr:spPr>
        <a:xfrm>
          <a:off x="927735" y="139490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87</xdr:row>
      <xdr:rowOff>39370</xdr:rowOff>
    </xdr:from>
    <xdr:ext cx="469900" cy="259080"/>
    <xdr:sp macro="" textlink="">
      <xdr:nvSpPr>
        <xdr:cNvPr id="299" name="n_1mainValue【福祉施設】&#10;有形固定資産減価償却率">
          <a:extLst>
            <a:ext uri="{FF2B5EF4-FFF2-40B4-BE49-F238E27FC236}">
              <a16:creationId xmlns:a16="http://schemas.microsoft.com/office/drawing/2014/main" id="{856921DD-4FBA-4492-8CFB-D6435C510785}"/>
            </a:ext>
          </a:extLst>
        </xdr:cNvPr>
        <xdr:cNvSpPr txBox="1"/>
      </xdr:nvSpPr>
      <xdr:spPr>
        <a:xfrm>
          <a:off x="3549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87</xdr:row>
      <xdr:rowOff>39370</xdr:rowOff>
    </xdr:from>
    <xdr:ext cx="464820" cy="259080"/>
    <xdr:sp macro="" textlink="">
      <xdr:nvSpPr>
        <xdr:cNvPr id="300" name="n_2mainValue【福祉施設】&#10;有形固定資産減価償却率">
          <a:extLst>
            <a:ext uri="{FF2B5EF4-FFF2-40B4-BE49-F238E27FC236}">
              <a16:creationId xmlns:a16="http://schemas.microsoft.com/office/drawing/2014/main" id="{E8E94A7D-38DC-48D6-83BA-4EA09E4CE6C7}"/>
            </a:ext>
          </a:extLst>
        </xdr:cNvPr>
        <xdr:cNvSpPr txBox="1"/>
      </xdr:nvSpPr>
      <xdr:spPr>
        <a:xfrm>
          <a:off x="2673350" y="149555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66675</xdr:rowOff>
    </xdr:from>
    <xdr:ext cx="400050" cy="254000"/>
    <xdr:sp macro="" textlink="">
      <xdr:nvSpPr>
        <xdr:cNvPr id="301" name="n_3mainValue【福祉施設】&#10;有形固定資産減価償却率">
          <a:extLst>
            <a:ext uri="{FF2B5EF4-FFF2-40B4-BE49-F238E27FC236}">
              <a16:creationId xmlns:a16="http://schemas.microsoft.com/office/drawing/2014/main" id="{77EEAE81-D71D-46BC-A401-CFFF7C89CFF1}"/>
            </a:ext>
          </a:extLst>
        </xdr:cNvPr>
        <xdr:cNvSpPr txBox="1"/>
      </xdr:nvSpPr>
      <xdr:spPr>
        <a:xfrm>
          <a:off x="1816735" y="148113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112395</xdr:rowOff>
    </xdr:from>
    <xdr:ext cx="400050" cy="254000"/>
    <xdr:sp macro="" textlink="">
      <xdr:nvSpPr>
        <xdr:cNvPr id="302" name="n_4mainValue【福祉施設】&#10;有形固定資産減価償却率">
          <a:extLst>
            <a:ext uri="{FF2B5EF4-FFF2-40B4-BE49-F238E27FC236}">
              <a16:creationId xmlns:a16="http://schemas.microsoft.com/office/drawing/2014/main" id="{046818F4-6A24-4577-923D-07F4C22927C7}"/>
            </a:ext>
          </a:extLst>
        </xdr:cNvPr>
        <xdr:cNvSpPr txBox="1"/>
      </xdr:nvSpPr>
      <xdr:spPr>
        <a:xfrm>
          <a:off x="927735" y="148570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287EFCC6-4F25-4EBB-86A3-C82F567B224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E33311BD-7433-4916-8DCF-B7D36A406FAE}"/>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978A2F0F-E24F-42ED-AB96-8500FEC10563}"/>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CDFFAAB1-5235-436C-9B9E-ECC0CA22DB87}"/>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EEB93093-042E-4FA0-ADD0-0CAEDAECB643}"/>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B15F71A8-7366-4B4D-8BFB-623241647533}"/>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FEAEB1B0-FD40-4539-96DD-6BB18F250968}"/>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8A11B90-B387-45DD-A4C1-1E1B5E5503CE}"/>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805" cy="220345"/>
    <xdr:sp macro="" textlink="">
      <xdr:nvSpPr>
        <xdr:cNvPr id="311" name="テキスト ボックス 310">
          <a:extLst>
            <a:ext uri="{FF2B5EF4-FFF2-40B4-BE49-F238E27FC236}">
              <a16:creationId xmlns:a16="http://schemas.microsoft.com/office/drawing/2014/main" id="{8210686A-9CDA-4D34-9229-C3AF7880A42A}"/>
            </a:ext>
          </a:extLst>
        </xdr:cNvPr>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49B1A54B-A11E-4E83-BD94-4C954F38972E}"/>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2B53B6F1-59B7-4783-A28C-4594D0910C1A}"/>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2280" cy="259080"/>
    <xdr:sp macro="" textlink="">
      <xdr:nvSpPr>
        <xdr:cNvPr id="314" name="テキスト ボックス 313">
          <a:extLst>
            <a:ext uri="{FF2B5EF4-FFF2-40B4-BE49-F238E27FC236}">
              <a16:creationId xmlns:a16="http://schemas.microsoft.com/office/drawing/2014/main" id="{BF3EAC9A-2A5E-4876-8AD6-ED230FAB4258}"/>
            </a:ext>
          </a:extLst>
        </xdr:cNvPr>
        <xdr:cNvSpPr txBox="1"/>
      </xdr:nvSpPr>
      <xdr:spPr>
        <a:xfrm>
          <a:off x="6136640" y="14526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BF7C33DA-5F50-4D65-9ECA-6A58D3C0C568}"/>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280" cy="259080"/>
    <xdr:sp macro="" textlink="">
      <xdr:nvSpPr>
        <xdr:cNvPr id="316" name="テキスト ボックス 315">
          <a:extLst>
            <a:ext uri="{FF2B5EF4-FFF2-40B4-BE49-F238E27FC236}">
              <a16:creationId xmlns:a16="http://schemas.microsoft.com/office/drawing/2014/main" id="{019CBDC4-0200-411D-9E7B-9B110CF17745}"/>
            </a:ext>
          </a:extLst>
        </xdr:cNvPr>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8A4E99B1-904C-44BB-B9BE-28D000DD24A5}"/>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2280" cy="259080"/>
    <xdr:sp macro="" textlink="">
      <xdr:nvSpPr>
        <xdr:cNvPr id="318" name="テキスト ボックス 317">
          <a:extLst>
            <a:ext uri="{FF2B5EF4-FFF2-40B4-BE49-F238E27FC236}">
              <a16:creationId xmlns:a16="http://schemas.microsoft.com/office/drawing/2014/main" id="{589C595A-E01C-4186-B49F-551C1B72C875}"/>
            </a:ext>
          </a:extLst>
        </xdr:cNvPr>
        <xdr:cNvSpPr txBox="1"/>
      </xdr:nvSpPr>
      <xdr:spPr>
        <a:xfrm>
          <a:off x="6136640" y="13383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BF82567A-5C8F-4771-A3EC-934C62D4453E}"/>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280" cy="259080"/>
    <xdr:sp macro="" textlink="">
      <xdr:nvSpPr>
        <xdr:cNvPr id="320" name="テキスト ボックス 319">
          <a:extLst>
            <a:ext uri="{FF2B5EF4-FFF2-40B4-BE49-F238E27FC236}">
              <a16:creationId xmlns:a16="http://schemas.microsoft.com/office/drawing/2014/main" id="{7340471B-BE8A-4EED-9660-F9A88C35489A}"/>
            </a:ext>
          </a:extLst>
        </xdr:cNvPr>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BF9BEBCA-6D4C-4730-B29C-53F9F37A4A1E}"/>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60960</xdr:rowOff>
    </xdr:from>
    <xdr:to>
      <xdr:col>54</xdr:col>
      <xdr:colOff>189865</xdr:colOff>
      <xdr:row>85</xdr:row>
      <xdr:rowOff>78105</xdr:rowOff>
    </xdr:to>
    <xdr:cxnSp macro="">
      <xdr:nvCxnSpPr>
        <xdr:cNvPr id="322" name="直線コネクタ 321">
          <a:extLst>
            <a:ext uri="{FF2B5EF4-FFF2-40B4-BE49-F238E27FC236}">
              <a16:creationId xmlns:a16="http://schemas.microsoft.com/office/drawing/2014/main" id="{CB4B8D69-9311-447B-9409-95C8C5E66D06}"/>
            </a:ext>
          </a:extLst>
        </xdr:cNvPr>
        <xdr:cNvCxnSpPr/>
      </xdr:nvCxnSpPr>
      <xdr:spPr>
        <a:xfrm flipV="1">
          <a:off x="10476865" y="1343406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9900" cy="259080"/>
    <xdr:sp macro="" textlink="">
      <xdr:nvSpPr>
        <xdr:cNvPr id="323" name="【福祉施設】&#10;一人当たり面積最小値テキスト">
          <a:extLst>
            <a:ext uri="{FF2B5EF4-FFF2-40B4-BE49-F238E27FC236}">
              <a16:creationId xmlns:a16="http://schemas.microsoft.com/office/drawing/2014/main" id="{3DDF8A9B-C288-4C6D-B0AE-CB4568630908}"/>
            </a:ext>
          </a:extLst>
        </xdr:cNvPr>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a:extLst>
            <a:ext uri="{FF2B5EF4-FFF2-40B4-BE49-F238E27FC236}">
              <a16:creationId xmlns:a16="http://schemas.microsoft.com/office/drawing/2014/main" id="{B19C629C-8773-4B55-A79F-E84EFE61BAE0}"/>
            </a:ext>
          </a:extLst>
        </xdr:cNvPr>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7620</xdr:rowOff>
    </xdr:from>
    <xdr:ext cx="469900" cy="254000"/>
    <xdr:sp macro="" textlink="">
      <xdr:nvSpPr>
        <xdr:cNvPr id="325" name="【福祉施設】&#10;一人当たり面積最大値テキスト">
          <a:extLst>
            <a:ext uri="{FF2B5EF4-FFF2-40B4-BE49-F238E27FC236}">
              <a16:creationId xmlns:a16="http://schemas.microsoft.com/office/drawing/2014/main" id="{61DC20B4-06F5-4619-BDE1-A8087D17E077}"/>
            </a:ext>
          </a:extLst>
        </xdr:cNvPr>
        <xdr:cNvSpPr txBox="1"/>
      </xdr:nvSpPr>
      <xdr:spPr>
        <a:xfrm>
          <a:off x="10515600" y="132092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60960</xdr:rowOff>
    </xdr:from>
    <xdr:to>
      <xdr:col>55</xdr:col>
      <xdr:colOff>88900</xdr:colOff>
      <xdr:row>78</xdr:row>
      <xdr:rowOff>60960</xdr:rowOff>
    </xdr:to>
    <xdr:cxnSp macro="">
      <xdr:nvCxnSpPr>
        <xdr:cNvPr id="326" name="直線コネクタ 325">
          <a:extLst>
            <a:ext uri="{FF2B5EF4-FFF2-40B4-BE49-F238E27FC236}">
              <a16:creationId xmlns:a16="http://schemas.microsoft.com/office/drawing/2014/main" id="{382995FA-A881-419A-97E3-90327485DE88}"/>
            </a:ext>
          </a:extLst>
        </xdr:cNvPr>
        <xdr:cNvCxnSpPr/>
      </xdr:nvCxnSpPr>
      <xdr:spPr>
        <a:xfrm>
          <a:off x="10388600" y="1343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33020</xdr:rowOff>
    </xdr:from>
    <xdr:ext cx="469900" cy="259080"/>
    <xdr:sp macro="" textlink="">
      <xdr:nvSpPr>
        <xdr:cNvPr id="327" name="【福祉施設】&#10;一人当たり面積平均値テキスト">
          <a:extLst>
            <a:ext uri="{FF2B5EF4-FFF2-40B4-BE49-F238E27FC236}">
              <a16:creationId xmlns:a16="http://schemas.microsoft.com/office/drawing/2014/main" id="{540602CA-F3EB-4C99-B497-EF287FA9A513}"/>
            </a:ext>
          </a:extLst>
        </xdr:cNvPr>
        <xdr:cNvSpPr txBox="1"/>
      </xdr:nvSpPr>
      <xdr:spPr>
        <a:xfrm>
          <a:off x="10515600" y="14091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10160</xdr:rowOff>
    </xdr:from>
    <xdr:to>
      <xdr:col>55</xdr:col>
      <xdr:colOff>50800</xdr:colOff>
      <xdr:row>83</xdr:row>
      <xdr:rowOff>111760</xdr:rowOff>
    </xdr:to>
    <xdr:sp macro="" textlink="">
      <xdr:nvSpPr>
        <xdr:cNvPr id="328" name="フローチャート: 判断 327">
          <a:extLst>
            <a:ext uri="{FF2B5EF4-FFF2-40B4-BE49-F238E27FC236}">
              <a16:creationId xmlns:a16="http://schemas.microsoft.com/office/drawing/2014/main" id="{9A625712-E4DA-470B-825D-8C909199432C}"/>
            </a:ext>
          </a:extLst>
        </xdr:cNvPr>
        <xdr:cNvSpPr/>
      </xdr:nvSpPr>
      <xdr:spPr>
        <a:xfrm>
          <a:off x="10426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29" name="フローチャート: 判断 328">
          <a:extLst>
            <a:ext uri="{FF2B5EF4-FFF2-40B4-BE49-F238E27FC236}">
              <a16:creationId xmlns:a16="http://schemas.microsoft.com/office/drawing/2014/main" id="{5EC9F50A-F8BD-43B9-8FC1-DF27C5E05B1E}"/>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0" name="フローチャート: 判断 329">
          <a:extLst>
            <a:ext uri="{FF2B5EF4-FFF2-40B4-BE49-F238E27FC236}">
              <a16:creationId xmlns:a16="http://schemas.microsoft.com/office/drawing/2014/main" id="{FC0099E3-D4FF-4A03-B40E-229C0642B3FC}"/>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1" name="フローチャート: 判断 330">
          <a:extLst>
            <a:ext uri="{FF2B5EF4-FFF2-40B4-BE49-F238E27FC236}">
              <a16:creationId xmlns:a16="http://schemas.microsoft.com/office/drawing/2014/main" id="{EE4DF85A-36AE-4463-BBCD-2CE9462A9943}"/>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50165</xdr:rowOff>
    </xdr:from>
    <xdr:to>
      <xdr:col>36</xdr:col>
      <xdr:colOff>165100</xdr:colOff>
      <xdr:row>83</xdr:row>
      <xdr:rowOff>151765</xdr:rowOff>
    </xdr:to>
    <xdr:sp macro="" textlink="">
      <xdr:nvSpPr>
        <xdr:cNvPr id="332" name="フローチャート: 判断 331">
          <a:extLst>
            <a:ext uri="{FF2B5EF4-FFF2-40B4-BE49-F238E27FC236}">
              <a16:creationId xmlns:a16="http://schemas.microsoft.com/office/drawing/2014/main" id="{A341F641-6ECE-43B2-8E76-D8A57A5C8C8D}"/>
            </a:ext>
          </a:extLst>
        </xdr:cNvPr>
        <xdr:cNvSpPr/>
      </xdr:nvSpPr>
      <xdr:spPr>
        <a:xfrm>
          <a:off x="69215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3" name="テキスト ボックス 332">
          <a:extLst>
            <a:ext uri="{FF2B5EF4-FFF2-40B4-BE49-F238E27FC236}">
              <a16:creationId xmlns:a16="http://schemas.microsoft.com/office/drawing/2014/main" id="{FE4C8C08-388D-46E2-A380-25DD670EB4F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4" name="テキスト ボックス 333">
          <a:extLst>
            <a:ext uri="{FF2B5EF4-FFF2-40B4-BE49-F238E27FC236}">
              <a16:creationId xmlns:a16="http://schemas.microsoft.com/office/drawing/2014/main" id="{DAFF480A-6D2D-46E8-A857-33B87C9FD48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5" name="テキスト ボックス 334">
          <a:extLst>
            <a:ext uri="{FF2B5EF4-FFF2-40B4-BE49-F238E27FC236}">
              <a16:creationId xmlns:a16="http://schemas.microsoft.com/office/drawing/2014/main" id="{3ECD6082-54C0-437F-846F-928C7AB85813}"/>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6" name="テキスト ボックス 335">
          <a:extLst>
            <a:ext uri="{FF2B5EF4-FFF2-40B4-BE49-F238E27FC236}">
              <a16:creationId xmlns:a16="http://schemas.microsoft.com/office/drawing/2014/main" id="{211AA0F7-00FD-48B8-9B86-38771D9F1ACD}"/>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7" name="テキスト ボックス 336">
          <a:extLst>
            <a:ext uri="{FF2B5EF4-FFF2-40B4-BE49-F238E27FC236}">
              <a16:creationId xmlns:a16="http://schemas.microsoft.com/office/drawing/2014/main" id="{42EFC0EE-0D57-4840-887F-5B4A0D583F4D}"/>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8" name="楕円 337">
          <a:extLst>
            <a:ext uri="{FF2B5EF4-FFF2-40B4-BE49-F238E27FC236}">
              <a16:creationId xmlns:a16="http://schemas.microsoft.com/office/drawing/2014/main" id="{B81A23F9-ECEC-4967-9B24-07BD1488A769}"/>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62230</xdr:rowOff>
    </xdr:from>
    <xdr:ext cx="469900" cy="259080"/>
    <xdr:sp macro="" textlink="">
      <xdr:nvSpPr>
        <xdr:cNvPr id="339" name="【福祉施設】&#10;一人当たり面積該当値テキスト">
          <a:extLst>
            <a:ext uri="{FF2B5EF4-FFF2-40B4-BE49-F238E27FC236}">
              <a16:creationId xmlns:a16="http://schemas.microsoft.com/office/drawing/2014/main" id="{1D3AD988-12EA-4522-BDDD-88A7C75372E6}"/>
            </a:ext>
          </a:extLst>
        </xdr:cNvPr>
        <xdr:cNvSpPr txBox="1"/>
      </xdr:nvSpPr>
      <xdr:spPr>
        <a:xfrm>
          <a:off x="10515600" y="1446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40" name="楕円 339">
          <a:extLst>
            <a:ext uri="{FF2B5EF4-FFF2-40B4-BE49-F238E27FC236}">
              <a16:creationId xmlns:a16="http://schemas.microsoft.com/office/drawing/2014/main" id="{C721A24A-1B9D-45F4-88A4-3EC2BE57B0CB}"/>
            </a:ext>
          </a:extLst>
        </xdr:cNvPr>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41" name="直線コネクタ 340">
          <a:extLst>
            <a:ext uri="{FF2B5EF4-FFF2-40B4-BE49-F238E27FC236}">
              <a16:creationId xmlns:a16="http://schemas.microsoft.com/office/drawing/2014/main" id="{B20E2091-EBBA-4925-846B-4F690462681A}"/>
            </a:ext>
          </a:extLst>
        </xdr:cNvPr>
        <xdr:cNvCxnSpPr/>
      </xdr:nvCxnSpPr>
      <xdr:spPr>
        <a:xfrm>
          <a:off x="9639300" y="1459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42" name="楕円 341">
          <a:extLst>
            <a:ext uri="{FF2B5EF4-FFF2-40B4-BE49-F238E27FC236}">
              <a16:creationId xmlns:a16="http://schemas.microsoft.com/office/drawing/2014/main" id="{CC40DC3B-C46D-43C3-B25D-D74518A6DE8C}"/>
            </a:ext>
          </a:extLst>
        </xdr:cNvPr>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43" name="直線コネクタ 342">
          <a:extLst>
            <a:ext uri="{FF2B5EF4-FFF2-40B4-BE49-F238E27FC236}">
              <a16:creationId xmlns:a16="http://schemas.microsoft.com/office/drawing/2014/main" id="{B5615732-67A7-4E79-AC57-15B632786BD0}"/>
            </a:ext>
          </a:extLst>
        </xdr:cNvPr>
        <xdr:cNvCxnSpPr/>
      </xdr:nvCxnSpPr>
      <xdr:spPr>
        <a:xfrm>
          <a:off x="8750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44" name="楕円 343">
          <a:extLst>
            <a:ext uri="{FF2B5EF4-FFF2-40B4-BE49-F238E27FC236}">
              <a16:creationId xmlns:a16="http://schemas.microsoft.com/office/drawing/2014/main" id="{83C2B0E5-93F7-407C-B9E6-D58409DA3813}"/>
            </a:ext>
          </a:extLst>
        </xdr:cNvPr>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45" name="直線コネクタ 344">
          <a:extLst>
            <a:ext uri="{FF2B5EF4-FFF2-40B4-BE49-F238E27FC236}">
              <a16:creationId xmlns:a16="http://schemas.microsoft.com/office/drawing/2014/main" id="{C69640B8-8EF2-4107-AF33-599EFFD088D2}"/>
            </a:ext>
          </a:extLst>
        </xdr:cNvPr>
        <xdr:cNvCxnSpPr/>
      </xdr:nvCxnSpPr>
      <xdr:spPr>
        <a:xfrm>
          <a:off x="7861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46" name="楕円 345">
          <a:extLst>
            <a:ext uri="{FF2B5EF4-FFF2-40B4-BE49-F238E27FC236}">
              <a16:creationId xmlns:a16="http://schemas.microsoft.com/office/drawing/2014/main" id="{EA3FC650-4A13-4343-AED5-971D3AA7BE95}"/>
            </a:ext>
          </a:extLst>
        </xdr:cNvPr>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47" name="直線コネクタ 346">
          <a:extLst>
            <a:ext uri="{FF2B5EF4-FFF2-40B4-BE49-F238E27FC236}">
              <a16:creationId xmlns:a16="http://schemas.microsoft.com/office/drawing/2014/main" id="{18F41B44-9FFB-49A6-ABBF-6649F4610531}"/>
            </a:ext>
          </a:extLst>
        </xdr:cNvPr>
        <xdr:cNvCxnSpPr/>
      </xdr:nvCxnSpPr>
      <xdr:spPr>
        <a:xfrm>
          <a:off x="6972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122555</xdr:rowOff>
    </xdr:from>
    <xdr:ext cx="469900" cy="254000"/>
    <xdr:sp macro="" textlink="">
      <xdr:nvSpPr>
        <xdr:cNvPr id="348" name="n_1aveValue【福祉施設】&#10;一人当たり面積">
          <a:extLst>
            <a:ext uri="{FF2B5EF4-FFF2-40B4-BE49-F238E27FC236}">
              <a16:creationId xmlns:a16="http://schemas.microsoft.com/office/drawing/2014/main" id="{A05C3717-6DF5-463B-A4DC-754CA9DE2085}"/>
            </a:ext>
          </a:extLst>
        </xdr:cNvPr>
        <xdr:cNvSpPr txBox="1"/>
      </xdr:nvSpPr>
      <xdr:spPr>
        <a:xfrm>
          <a:off x="9391650" y="140100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162560</xdr:rowOff>
    </xdr:from>
    <xdr:ext cx="464820" cy="259080"/>
    <xdr:sp macro="" textlink="">
      <xdr:nvSpPr>
        <xdr:cNvPr id="349" name="n_2aveValue【福祉施設】&#10;一人当たり面積">
          <a:extLst>
            <a:ext uri="{FF2B5EF4-FFF2-40B4-BE49-F238E27FC236}">
              <a16:creationId xmlns:a16="http://schemas.microsoft.com/office/drawing/2014/main" id="{51479DA0-0608-4532-9ECD-BC008A7D976A}"/>
            </a:ext>
          </a:extLst>
        </xdr:cNvPr>
        <xdr:cNvSpPr txBox="1"/>
      </xdr:nvSpPr>
      <xdr:spPr>
        <a:xfrm>
          <a:off x="8515350" y="140500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2540</xdr:rowOff>
    </xdr:from>
    <xdr:ext cx="464820" cy="259080"/>
    <xdr:sp macro="" textlink="">
      <xdr:nvSpPr>
        <xdr:cNvPr id="350" name="n_3aveValue【福祉施設】&#10;一人当たり面積">
          <a:extLst>
            <a:ext uri="{FF2B5EF4-FFF2-40B4-BE49-F238E27FC236}">
              <a16:creationId xmlns:a16="http://schemas.microsoft.com/office/drawing/2014/main" id="{A066ACDD-F913-470D-AD2B-C39002B4D842}"/>
            </a:ext>
          </a:extLst>
        </xdr:cNvPr>
        <xdr:cNvSpPr txBox="1"/>
      </xdr:nvSpPr>
      <xdr:spPr>
        <a:xfrm>
          <a:off x="7626350" y="140614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168275</xdr:rowOff>
    </xdr:from>
    <xdr:ext cx="464820" cy="254000"/>
    <xdr:sp macro="" textlink="">
      <xdr:nvSpPr>
        <xdr:cNvPr id="351" name="n_4aveValue【福祉施設】&#10;一人当たり面積">
          <a:extLst>
            <a:ext uri="{FF2B5EF4-FFF2-40B4-BE49-F238E27FC236}">
              <a16:creationId xmlns:a16="http://schemas.microsoft.com/office/drawing/2014/main" id="{BFF026A4-363E-4031-A95F-600048F48E39}"/>
            </a:ext>
          </a:extLst>
        </xdr:cNvPr>
        <xdr:cNvSpPr txBox="1"/>
      </xdr:nvSpPr>
      <xdr:spPr>
        <a:xfrm>
          <a:off x="6737350" y="140557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68580</xdr:rowOff>
    </xdr:from>
    <xdr:ext cx="469900" cy="259080"/>
    <xdr:sp macro="" textlink="">
      <xdr:nvSpPr>
        <xdr:cNvPr id="352" name="n_1mainValue【福祉施設】&#10;一人当たり面積">
          <a:extLst>
            <a:ext uri="{FF2B5EF4-FFF2-40B4-BE49-F238E27FC236}">
              <a16:creationId xmlns:a16="http://schemas.microsoft.com/office/drawing/2014/main" id="{BD09A3EC-1E5D-4564-8849-3AA9943CDBE4}"/>
            </a:ext>
          </a:extLst>
        </xdr:cNvPr>
        <xdr:cNvSpPr txBox="1"/>
      </xdr:nvSpPr>
      <xdr:spPr>
        <a:xfrm>
          <a:off x="9391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68580</xdr:rowOff>
    </xdr:from>
    <xdr:ext cx="464820" cy="259080"/>
    <xdr:sp macro="" textlink="">
      <xdr:nvSpPr>
        <xdr:cNvPr id="353" name="n_2mainValue【福祉施設】&#10;一人当たり面積">
          <a:extLst>
            <a:ext uri="{FF2B5EF4-FFF2-40B4-BE49-F238E27FC236}">
              <a16:creationId xmlns:a16="http://schemas.microsoft.com/office/drawing/2014/main" id="{391519F2-91EE-48D5-A88A-CF29B244C597}"/>
            </a:ext>
          </a:extLst>
        </xdr:cNvPr>
        <xdr:cNvSpPr txBox="1"/>
      </xdr:nvSpPr>
      <xdr:spPr>
        <a:xfrm>
          <a:off x="8515350" y="14641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68580</xdr:rowOff>
    </xdr:from>
    <xdr:ext cx="464820" cy="259080"/>
    <xdr:sp macro="" textlink="">
      <xdr:nvSpPr>
        <xdr:cNvPr id="354" name="n_3mainValue【福祉施設】&#10;一人当たり面積">
          <a:extLst>
            <a:ext uri="{FF2B5EF4-FFF2-40B4-BE49-F238E27FC236}">
              <a16:creationId xmlns:a16="http://schemas.microsoft.com/office/drawing/2014/main" id="{24703B63-CFFF-410B-9F55-8419136042BB}"/>
            </a:ext>
          </a:extLst>
        </xdr:cNvPr>
        <xdr:cNvSpPr txBox="1"/>
      </xdr:nvSpPr>
      <xdr:spPr>
        <a:xfrm>
          <a:off x="7626350" y="14641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68580</xdr:rowOff>
    </xdr:from>
    <xdr:ext cx="464820" cy="259080"/>
    <xdr:sp macro="" textlink="">
      <xdr:nvSpPr>
        <xdr:cNvPr id="355" name="n_4mainValue【福祉施設】&#10;一人当たり面積">
          <a:extLst>
            <a:ext uri="{FF2B5EF4-FFF2-40B4-BE49-F238E27FC236}">
              <a16:creationId xmlns:a16="http://schemas.microsoft.com/office/drawing/2014/main" id="{0D01E992-18EB-4CC7-B2CE-F54F288E82F8}"/>
            </a:ext>
          </a:extLst>
        </xdr:cNvPr>
        <xdr:cNvSpPr txBox="1"/>
      </xdr:nvSpPr>
      <xdr:spPr>
        <a:xfrm>
          <a:off x="6737350" y="14641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E6247169-BE7C-4AF7-A3DA-00D6CBA9FB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7A6189A6-007D-4E4D-8245-39856188A3B4}"/>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EE6ACAC0-97D4-42FF-9A50-DB8D3919ADED}"/>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01A68B79-1ACD-448C-AA8B-3626EFE069B4}"/>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15A0E37B-A1BF-4FE4-9546-C3C005F583E5}"/>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3AFD62FD-6C8E-4D41-9D96-FAB89CD0F3B5}"/>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62510E4D-2600-4B62-98BD-DC6D3074C5DE}"/>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6A7117B4-D51C-44E3-AE32-7DC083B724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7035458F-DCAB-4217-B48B-8807952C1E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CF507D28-DD35-4C8B-A5D5-862EFCF171CB}"/>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00A81329-9F49-4864-8F7F-F3D1BF029D4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657C28A6-0662-47CA-BEF4-A879E6248B28}"/>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83C5B5AB-45BD-4FF4-AEFD-65036589364B}"/>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93DC9023-FE2A-44C6-A39E-A2F05CD36E02}"/>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0B7E1E19-2A7D-47DE-BC69-C9FEC8EE8E5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FE5BA84F-6D23-4231-B53C-5B229ACB70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E48E8F96-B51C-4E06-9F36-6BF9A9273E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FD21B203-302B-4F52-986F-1AEA626078A4}"/>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93EA0A56-6275-43EA-B114-8FB8E5B76DAF}"/>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695AFC13-FBC1-4C7C-B229-26EA350D37A9}"/>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BA310A81-095D-4311-B1B3-15DDC5D328ED}"/>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8BEE9AC0-6940-4AC2-8D3E-4067ACBFA8EE}"/>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427261C4-9A37-4703-ACE0-6AD41482F686}"/>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31801386-7E13-41D4-A32C-80E82B97C2CC}"/>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25425"/>
    <xdr:sp macro="" textlink="">
      <xdr:nvSpPr>
        <xdr:cNvPr id="380" name="テキスト ボックス 379">
          <a:extLst>
            <a:ext uri="{FF2B5EF4-FFF2-40B4-BE49-F238E27FC236}">
              <a16:creationId xmlns:a16="http://schemas.microsoft.com/office/drawing/2014/main" id="{976493A4-6B8B-4D2B-874B-2468B7A4D59E}"/>
            </a:ext>
          </a:extLst>
        </xdr:cNvPr>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D3492EBF-B075-46C4-AA52-AC9C0E400295}"/>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280" cy="259080"/>
    <xdr:sp macro="" textlink="">
      <xdr:nvSpPr>
        <xdr:cNvPr id="382" name="テキスト ボックス 381">
          <a:extLst>
            <a:ext uri="{FF2B5EF4-FFF2-40B4-BE49-F238E27FC236}">
              <a16:creationId xmlns:a16="http://schemas.microsoft.com/office/drawing/2014/main" id="{D3E172CE-CF6D-4FCC-97A8-4593AD6DC00E}"/>
            </a:ext>
          </a:extLst>
        </xdr:cNvPr>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83" name="直線コネクタ 382">
          <a:extLst>
            <a:ext uri="{FF2B5EF4-FFF2-40B4-BE49-F238E27FC236}">
              <a16:creationId xmlns:a16="http://schemas.microsoft.com/office/drawing/2014/main" id="{5124503C-F300-4BDD-881C-7B40B73B8ED7}"/>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280" cy="254000"/>
    <xdr:sp macro="" textlink="">
      <xdr:nvSpPr>
        <xdr:cNvPr id="384" name="テキスト ボックス 383">
          <a:extLst>
            <a:ext uri="{FF2B5EF4-FFF2-40B4-BE49-F238E27FC236}">
              <a16:creationId xmlns:a16="http://schemas.microsoft.com/office/drawing/2014/main" id="{423E31CD-AFD5-4CBE-B17E-6223FF3A5BBB}"/>
            </a:ext>
          </a:extLst>
        </xdr:cNvPr>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85" name="直線コネクタ 384">
          <a:extLst>
            <a:ext uri="{FF2B5EF4-FFF2-40B4-BE49-F238E27FC236}">
              <a16:creationId xmlns:a16="http://schemas.microsoft.com/office/drawing/2014/main" id="{7BDFD5AA-2C25-430B-857A-378C93D4CF48}"/>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86" name="テキスト ボックス 385">
          <a:extLst>
            <a:ext uri="{FF2B5EF4-FFF2-40B4-BE49-F238E27FC236}">
              <a16:creationId xmlns:a16="http://schemas.microsoft.com/office/drawing/2014/main" id="{45846BA7-D704-42C4-860E-ECAFB13354AB}"/>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87" name="直線コネクタ 386">
          <a:extLst>
            <a:ext uri="{FF2B5EF4-FFF2-40B4-BE49-F238E27FC236}">
              <a16:creationId xmlns:a16="http://schemas.microsoft.com/office/drawing/2014/main" id="{28EDF58F-4DCB-45C2-93C4-F060C47E3962}"/>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000"/>
    <xdr:sp macro="" textlink="">
      <xdr:nvSpPr>
        <xdr:cNvPr id="388" name="テキスト ボックス 387">
          <a:extLst>
            <a:ext uri="{FF2B5EF4-FFF2-40B4-BE49-F238E27FC236}">
              <a16:creationId xmlns:a16="http://schemas.microsoft.com/office/drawing/2014/main" id="{2F2EC65B-1B5B-4D2D-B9DF-A6D9495617FA}"/>
            </a:ext>
          </a:extLst>
        </xdr:cNvPr>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89" name="直線コネクタ 388">
          <a:extLst>
            <a:ext uri="{FF2B5EF4-FFF2-40B4-BE49-F238E27FC236}">
              <a16:creationId xmlns:a16="http://schemas.microsoft.com/office/drawing/2014/main" id="{DDBF128A-42D9-49FB-AFC7-3B777A644B8C}"/>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90" name="テキスト ボックス 389">
          <a:extLst>
            <a:ext uri="{FF2B5EF4-FFF2-40B4-BE49-F238E27FC236}">
              <a16:creationId xmlns:a16="http://schemas.microsoft.com/office/drawing/2014/main" id="{9BAD8AB3-B19C-49A3-981B-9C59A0DCFF03}"/>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91" name="直線コネクタ 390">
          <a:extLst>
            <a:ext uri="{FF2B5EF4-FFF2-40B4-BE49-F238E27FC236}">
              <a16:creationId xmlns:a16="http://schemas.microsoft.com/office/drawing/2014/main" id="{BCCF3E10-0E7D-41A2-8676-84F8F763291C}"/>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92" name="テキスト ボックス 391">
          <a:extLst>
            <a:ext uri="{FF2B5EF4-FFF2-40B4-BE49-F238E27FC236}">
              <a16:creationId xmlns:a16="http://schemas.microsoft.com/office/drawing/2014/main" id="{2F31C5FE-C95B-4C6B-A583-25A6D2F654FB}"/>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93" name="直線コネクタ 392">
          <a:extLst>
            <a:ext uri="{FF2B5EF4-FFF2-40B4-BE49-F238E27FC236}">
              <a16:creationId xmlns:a16="http://schemas.microsoft.com/office/drawing/2014/main" id="{C7C5A2E8-220F-4237-89C4-55BACE8FD472}"/>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010" cy="254000"/>
    <xdr:sp macro="" textlink="">
      <xdr:nvSpPr>
        <xdr:cNvPr id="394" name="テキスト ボックス 393">
          <a:extLst>
            <a:ext uri="{FF2B5EF4-FFF2-40B4-BE49-F238E27FC236}">
              <a16:creationId xmlns:a16="http://schemas.microsoft.com/office/drawing/2014/main" id="{41AB2C60-476D-4624-A103-2591A5119A06}"/>
            </a:ext>
          </a:extLst>
        </xdr:cNvPr>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F0701280-65A3-46C8-B674-F8EE8766C4B5}"/>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a:extLst>
            <a:ext uri="{FF2B5EF4-FFF2-40B4-BE49-F238E27FC236}">
              <a16:creationId xmlns:a16="http://schemas.microsoft.com/office/drawing/2014/main" id="{AA009BCA-E89A-4AE1-A8BC-F630F34F4A43}"/>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33655</xdr:rowOff>
    </xdr:from>
    <xdr:to>
      <xdr:col>85</xdr:col>
      <xdr:colOff>126365</xdr:colOff>
      <xdr:row>42</xdr:row>
      <xdr:rowOff>19050</xdr:rowOff>
    </xdr:to>
    <xdr:cxnSp macro="">
      <xdr:nvCxnSpPr>
        <xdr:cNvPr id="397" name="直線コネクタ 396">
          <a:extLst>
            <a:ext uri="{FF2B5EF4-FFF2-40B4-BE49-F238E27FC236}">
              <a16:creationId xmlns:a16="http://schemas.microsoft.com/office/drawing/2014/main" id="{009D9241-DEB8-48F8-8709-6A395CF71316}"/>
            </a:ext>
          </a:extLst>
        </xdr:cNvPr>
        <xdr:cNvCxnSpPr/>
      </xdr:nvCxnSpPr>
      <xdr:spPr>
        <a:xfrm flipV="1">
          <a:off x="16318865" y="5862955"/>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22860</xdr:rowOff>
    </xdr:from>
    <xdr:ext cx="405130" cy="259080"/>
    <xdr:sp macro="" textlink="">
      <xdr:nvSpPr>
        <xdr:cNvPr id="398" name="【一般廃棄物処理施設】&#10;有形固定資産減価償却率最小値テキスト">
          <a:extLst>
            <a:ext uri="{FF2B5EF4-FFF2-40B4-BE49-F238E27FC236}">
              <a16:creationId xmlns:a16="http://schemas.microsoft.com/office/drawing/2014/main" id="{64E14918-631B-478C-9C60-C420D895E5B1}"/>
            </a:ext>
          </a:extLst>
        </xdr:cNvPr>
        <xdr:cNvSpPr txBox="1"/>
      </xdr:nvSpPr>
      <xdr:spPr>
        <a:xfrm>
          <a:off x="16357600" y="722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99" name="直線コネクタ 398">
          <a:extLst>
            <a:ext uri="{FF2B5EF4-FFF2-40B4-BE49-F238E27FC236}">
              <a16:creationId xmlns:a16="http://schemas.microsoft.com/office/drawing/2014/main" id="{B1C1B384-84AF-46E0-B56C-3751B608B0E2}"/>
            </a:ext>
          </a:extLst>
        </xdr:cNvPr>
        <xdr:cNvCxnSpPr/>
      </xdr:nvCxnSpPr>
      <xdr:spPr>
        <a:xfrm>
          <a:off x="16230600" y="721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151765</xdr:rowOff>
    </xdr:from>
    <xdr:ext cx="405130" cy="259080"/>
    <xdr:sp macro="" textlink="">
      <xdr:nvSpPr>
        <xdr:cNvPr id="400" name="【一般廃棄物処理施設】&#10;有形固定資産減価償却率最大値テキスト">
          <a:extLst>
            <a:ext uri="{FF2B5EF4-FFF2-40B4-BE49-F238E27FC236}">
              <a16:creationId xmlns:a16="http://schemas.microsoft.com/office/drawing/2014/main" id="{76DA7CF8-ECDB-4CF2-B4F3-F5B656D333A1}"/>
            </a:ext>
          </a:extLst>
        </xdr:cNvPr>
        <xdr:cNvSpPr txBox="1"/>
      </xdr:nvSpPr>
      <xdr:spPr>
        <a:xfrm>
          <a:off x="16357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33655</xdr:rowOff>
    </xdr:from>
    <xdr:to>
      <xdr:col>86</xdr:col>
      <xdr:colOff>25400</xdr:colOff>
      <xdr:row>34</xdr:row>
      <xdr:rowOff>33655</xdr:rowOff>
    </xdr:to>
    <xdr:cxnSp macro="">
      <xdr:nvCxnSpPr>
        <xdr:cNvPr id="401" name="直線コネクタ 400">
          <a:extLst>
            <a:ext uri="{FF2B5EF4-FFF2-40B4-BE49-F238E27FC236}">
              <a16:creationId xmlns:a16="http://schemas.microsoft.com/office/drawing/2014/main" id="{B8A3FD9A-BAEF-462C-96C2-D02421686239}"/>
            </a:ext>
          </a:extLst>
        </xdr:cNvPr>
        <xdr:cNvCxnSpPr/>
      </xdr:nvCxnSpPr>
      <xdr:spPr>
        <a:xfrm>
          <a:off x="16230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149225</xdr:rowOff>
    </xdr:from>
    <xdr:ext cx="405130" cy="259080"/>
    <xdr:sp macro="" textlink="">
      <xdr:nvSpPr>
        <xdr:cNvPr id="402" name="【一般廃棄物処理施設】&#10;有形固定資産減価償却率平均値テキスト">
          <a:extLst>
            <a:ext uri="{FF2B5EF4-FFF2-40B4-BE49-F238E27FC236}">
              <a16:creationId xmlns:a16="http://schemas.microsoft.com/office/drawing/2014/main" id="{24177E71-832B-4B1D-8149-16B3F2C2B091}"/>
            </a:ext>
          </a:extLst>
        </xdr:cNvPr>
        <xdr:cNvSpPr txBox="1"/>
      </xdr:nvSpPr>
      <xdr:spPr>
        <a:xfrm>
          <a:off x="16357600" y="6492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126365</xdr:rowOff>
    </xdr:from>
    <xdr:to>
      <xdr:col>85</xdr:col>
      <xdr:colOff>177800</xdr:colOff>
      <xdr:row>39</xdr:row>
      <xdr:rowOff>56515</xdr:rowOff>
    </xdr:to>
    <xdr:sp macro="" textlink="">
      <xdr:nvSpPr>
        <xdr:cNvPr id="403" name="フローチャート: 判断 402">
          <a:extLst>
            <a:ext uri="{FF2B5EF4-FFF2-40B4-BE49-F238E27FC236}">
              <a16:creationId xmlns:a16="http://schemas.microsoft.com/office/drawing/2014/main" id="{92E2892B-9241-41CE-81CB-0DDF1B626111}"/>
            </a:ext>
          </a:extLst>
        </xdr:cNvPr>
        <xdr:cNvSpPr/>
      </xdr:nvSpPr>
      <xdr:spPr>
        <a:xfrm>
          <a:off x="16268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123190</xdr:rowOff>
    </xdr:from>
    <xdr:to>
      <xdr:col>81</xdr:col>
      <xdr:colOff>101600</xdr:colOff>
      <xdr:row>39</xdr:row>
      <xdr:rowOff>53340</xdr:rowOff>
    </xdr:to>
    <xdr:sp macro="" textlink="">
      <xdr:nvSpPr>
        <xdr:cNvPr id="404" name="フローチャート: 判断 403">
          <a:extLst>
            <a:ext uri="{FF2B5EF4-FFF2-40B4-BE49-F238E27FC236}">
              <a16:creationId xmlns:a16="http://schemas.microsoft.com/office/drawing/2014/main" id="{F5E045C8-0C6C-4AC8-9341-A1DA8EC33983}"/>
            </a:ext>
          </a:extLst>
        </xdr:cNvPr>
        <xdr:cNvSpPr/>
      </xdr:nvSpPr>
      <xdr:spPr>
        <a:xfrm>
          <a:off x="15430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27305</xdr:rowOff>
    </xdr:to>
    <xdr:sp macro="" textlink="">
      <xdr:nvSpPr>
        <xdr:cNvPr id="405" name="フローチャート: 判断 404">
          <a:extLst>
            <a:ext uri="{FF2B5EF4-FFF2-40B4-BE49-F238E27FC236}">
              <a16:creationId xmlns:a16="http://schemas.microsoft.com/office/drawing/2014/main" id="{DAC00E38-A6C7-49E9-A3CD-E44ED75DDF7E}"/>
            </a:ext>
          </a:extLst>
        </xdr:cNvPr>
        <xdr:cNvSpPr/>
      </xdr:nvSpPr>
      <xdr:spPr>
        <a:xfrm>
          <a:off x="14541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57785</xdr:rowOff>
    </xdr:from>
    <xdr:to>
      <xdr:col>72</xdr:col>
      <xdr:colOff>38100</xdr:colOff>
      <xdr:row>38</xdr:row>
      <xdr:rowOff>159385</xdr:rowOff>
    </xdr:to>
    <xdr:sp macro="" textlink="">
      <xdr:nvSpPr>
        <xdr:cNvPr id="406" name="フローチャート: 判断 405">
          <a:extLst>
            <a:ext uri="{FF2B5EF4-FFF2-40B4-BE49-F238E27FC236}">
              <a16:creationId xmlns:a16="http://schemas.microsoft.com/office/drawing/2014/main" id="{E30FAF82-0A00-4C15-80A5-A6F1FD3D99C3}"/>
            </a:ext>
          </a:extLst>
        </xdr:cNvPr>
        <xdr:cNvSpPr/>
      </xdr:nvSpPr>
      <xdr:spPr>
        <a:xfrm>
          <a:off x="1365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38735</xdr:rowOff>
    </xdr:from>
    <xdr:to>
      <xdr:col>67</xdr:col>
      <xdr:colOff>101600</xdr:colOff>
      <xdr:row>38</xdr:row>
      <xdr:rowOff>140335</xdr:rowOff>
    </xdr:to>
    <xdr:sp macro="" textlink="">
      <xdr:nvSpPr>
        <xdr:cNvPr id="407" name="フローチャート: 判断 406">
          <a:extLst>
            <a:ext uri="{FF2B5EF4-FFF2-40B4-BE49-F238E27FC236}">
              <a16:creationId xmlns:a16="http://schemas.microsoft.com/office/drawing/2014/main" id="{834DB694-572C-4939-8C5D-FF00D5725EAF}"/>
            </a:ext>
          </a:extLst>
        </xdr:cNvPr>
        <xdr:cNvSpPr/>
      </xdr:nvSpPr>
      <xdr:spPr>
        <a:xfrm>
          <a:off x="1276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08" name="テキスト ボックス 407">
          <a:extLst>
            <a:ext uri="{FF2B5EF4-FFF2-40B4-BE49-F238E27FC236}">
              <a16:creationId xmlns:a16="http://schemas.microsoft.com/office/drawing/2014/main" id="{3740A9E0-A974-49F3-8E71-8DE3F1A66E37}"/>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09" name="テキスト ボックス 408">
          <a:extLst>
            <a:ext uri="{FF2B5EF4-FFF2-40B4-BE49-F238E27FC236}">
              <a16:creationId xmlns:a16="http://schemas.microsoft.com/office/drawing/2014/main" id="{1432D7E2-88E0-4958-A0D8-BB9DDAD28AF4}"/>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0" name="テキスト ボックス 409">
          <a:extLst>
            <a:ext uri="{FF2B5EF4-FFF2-40B4-BE49-F238E27FC236}">
              <a16:creationId xmlns:a16="http://schemas.microsoft.com/office/drawing/2014/main" id="{53B5E812-310D-4327-B71C-DFB31AF88F8F}"/>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1" name="テキスト ボックス 410">
          <a:extLst>
            <a:ext uri="{FF2B5EF4-FFF2-40B4-BE49-F238E27FC236}">
              <a16:creationId xmlns:a16="http://schemas.microsoft.com/office/drawing/2014/main" id="{AEE44D06-B5C4-4D8D-A35E-450539C48D9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2" name="テキスト ボックス 411">
          <a:extLst>
            <a:ext uri="{FF2B5EF4-FFF2-40B4-BE49-F238E27FC236}">
              <a16:creationId xmlns:a16="http://schemas.microsoft.com/office/drawing/2014/main" id="{FA3C5E97-4D93-4381-BDED-3FE46784ADD5}"/>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413" name="楕円 412">
          <a:extLst>
            <a:ext uri="{FF2B5EF4-FFF2-40B4-BE49-F238E27FC236}">
              <a16:creationId xmlns:a16="http://schemas.microsoft.com/office/drawing/2014/main" id="{6B0B29ED-4F46-4E4E-9751-61F69B9BDCDF}"/>
            </a:ext>
          </a:extLst>
        </xdr:cNvPr>
        <xdr:cNvSpPr/>
      </xdr:nvSpPr>
      <xdr:spPr>
        <a:xfrm>
          <a:off x="16268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6350</xdr:rowOff>
    </xdr:from>
    <xdr:ext cx="405130" cy="254000"/>
    <xdr:sp macro="" textlink="">
      <xdr:nvSpPr>
        <xdr:cNvPr id="414" name="【一般廃棄物処理施設】&#10;有形固定資産減価償却率該当値テキスト">
          <a:extLst>
            <a:ext uri="{FF2B5EF4-FFF2-40B4-BE49-F238E27FC236}">
              <a16:creationId xmlns:a16="http://schemas.microsoft.com/office/drawing/2014/main" id="{A58A0C31-9058-4563-8D35-A663D5406B1D}"/>
            </a:ext>
          </a:extLst>
        </xdr:cNvPr>
        <xdr:cNvSpPr txBox="1"/>
      </xdr:nvSpPr>
      <xdr:spPr>
        <a:xfrm>
          <a:off x="16357600" y="66929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154940</xdr:rowOff>
    </xdr:from>
    <xdr:to>
      <xdr:col>81</xdr:col>
      <xdr:colOff>101600</xdr:colOff>
      <xdr:row>39</xdr:row>
      <xdr:rowOff>84455</xdr:rowOff>
    </xdr:to>
    <xdr:sp macro="" textlink="">
      <xdr:nvSpPr>
        <xdr:cNvPr id="415" name="楕円 414">
          <a:extLst>
            <a:ext uri="{FF2B5EF4-FFF2-40B4-BE49-F238E27FC236}">
              <a16:creationId xmlns:a16="http://schemas.microsoft.com/office/drawing/2014/main" id="{4F85A390-CA8D-45E5-B33A-012A9AC7E1A7}"/>
            </a:ext>
          </a:extLst>
        </xdr:cNvPr>
        <xdr:cNvSpPr/>
      </xdr:nvSpPr>
      <xdr:spPr>
        <a:xfrm>
          <a:off x="15430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33655</xdr:rowOff>
    </xdr:from>
    <xdr:to>
      <xdr:col>85</xdr:col>
      <xdr:colOff>127000</xdr:colOff>
      <xdr:row>39</xdr:row>
      <xdr:rowOff>78105</xdr:rowOff>
    </xdr:to>
    <xdr:cxnSp macro="">
      <xdr:nvCxnSpPr>
        <xdr:cNvPr id="416" name="直線コネクタ 415">
          <a:extLst>
            <a:ext uri="{FF2B5EF4-FFF2-40B4-BE49-F238E27FC236}">
              <a16:creationId xmlns:a16="http://schemas.microsoft.com/office/drawing/2014/main" id="{5EAC4220-5D92-4E06-AE09-3378D3089C8D}"/>
            </a:ext>
          </a:extLst>
        </xdr:cNvPr>
        <xdr:cNvCxnSpPr/>
      </xdr:nvCxnSpPr>
      <xdr:spPr>
        <a:xfrm>
          <a:off x="15481300" y="672020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111760</xdr:rowOff>
    </xdr:from>
    <xdr:to>
      <xdr:col>76</xdr:col>
      <xdr:colOff>165100</xdr:colOff>
      <xdr:row>39</xdr:row>
      <xdr:rowOff>41910</xdr:rowOff>
    </xdr:to>
    <xdr:sp macro="" textlink="">
      <xdr:nvSpPr>
        <xdr:cNvPr id="417" name="楕円 416">
          <a:extLst>
            <a:ext uri="{FF2B5EF4-FFF2-40B4-BE49-F238E27FC236}">
              <a16:creationId xmlns:a16="http://schemas.microsoft.com/office/drawing/2014/main" id="{7F3A7AB8-BC72-4746-AE6D-3F422CB6EA74}"/>
            </a:ext>
          </a:extLst>
        </xdr:cNvPr>
        <xdr:cNvSpPr/>
      </xdr:nvSpPr>
      <xdr:spPr>
        <a:xfrm>
          <a:off x="14541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162560</xdr:rowOff>
    </xdr:from>
    <xdr:to>
      <xdr:col>81</xdr:col>
      <xdr:colOff>50800</xdr:colOff>
      <xdr:row>39</xdr:row>
      <xdr:rowOff>33655</xdr:rowOff>
    </xdr:to>
    <xdr:cxnSp macro="">
      <xdr:nvCxnSpPr>
        <xdr:cNvPr id="418" name="直線コネクタ 417">
          <a:extLst>
            <a:ext uri="{FF2B5EF4-FFF2-40B4-BE49-F238E27FC236}">
              <a16:creationId xmlns:a16="http://schemas.microsoft.com/office/drawing/2014/main" id="{937CE2D5-F71A-4A35-9503-709672E3F47E}"/>
            </a:ext>
          </a:extLst>
        </xdr:cNvPr>
        <xdr:cNvCxnSpPr/>
      </xdr:nvCxnSpPr>
      <xdr:spPr>
        <a:xfrm>
          <a:off x="14592300" y="66776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67945</xdr:rowOff>
    </xdr:from>
    <xdr:to>
      <xdr:col>72</xdr:col>
      <xdr:colOff>38100</xdr:colOff>
      <xdr:row>38</xdr:row>
      <xdr:rowOff>169545</xdr:rowOff>
    </xdr:to>
    <xdr:sp macro="" textlink="">
      <xdr:nvSpPr>
        <xdr:cNvPr id="419" name="楕円 418">
          <a:extLst>
            <a:ext uri="{FF2B5EF4-FFF2-40B4-BE49-F238E27FC236}">
              <a16:creationId xmlns:a16="http://schemas.microsoft.com/office/drawing/2014/main" id="{137B04A6-7983-44CA-92B8-7BAB1785E078}"/>
            </a:ext>
          </a:extLst>
        </xdr:cNvPr>
        <xdr:cNvSpPr/>
      </xdr:nvSpPr>
      <xdr:spPr>
        <a:xfrm>
          <a:off x="13652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118745</xdr:rowOff>
    </xdr:from>
    <xdr:to>
      <xdr:col>76</xdr:col>
      <xdr:colOff>114300</xdr:colOff>
      <xdr:row>38</xdr:row>
      <xdr:rowOff>162560</xdr:rowOff>
    </xdr:to>
    <xdr:cxnSp macro="">
      <xdr:nvCxnSpPr>
        <xdr:cNvPr id="420" name="直線コネクタ 419">
          <a:extLst>
            <a:ext uri="{FF2B5EF4-FFF2-40B4-BE49-F238E27FC236}">
              <a16:creationId xmlns:a16="http://schemas.microsoft.com/office/drawing/2014/main" id="{4AB1902E-2711-4546-804F-4146BE7965EA}"/>
            </a:ext>
          </a:extLst>
        </xdr:cNvPr>
        <xdr:cNvCxnSpPr/>
      </xdr:nvCxnSpPr>
      <xdr:spPr>
        <a:xfrm>
          <a:off x="13703300" y="66338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17780</xdr:rowOff>
    </xdr:from>
    <xdr:to>
      <xdr:col>67</xdr:col>
      <xdr:colOff>101600</xdr:colOff>
      <xdr:row>38</xdr:row>
      <xdr:rowOff>118745</xdr:rowOff>
    </xdr:to>
    <xdr:sp macro="" textlink="">
      <xdr:nvSpPr>
        <xdr:cNvPr id="421" name="楕円 420">
          <a:extLst>
            <a:ext uri="{FF2B5EF4-FFF2-40B4-BE49-F238E27FC236}">
              <a16:creationId xmlns:a16="http://schemas.microsoft.com/office/drawing/2014/main" id="{7FCC0B80-32F7-46D1-B88C-6B74A286DAB8}"/>
            </a:ext>
          </a:extLst>
        </xdr:cNvPr>
        <xdr:cNvSpPr/>
      </xdr:nvSpPr>
      <xdr:spPr>
        <a:xfrm>
          <a:off x="12763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67945</xdr:rowOff>
    </xdr:from>
    <xdr:to>
      <xdr:col>71</xdr:col>
      <xdr:colOff>177800</xdr:colOff>
      <xdr:row>38</xdr:row>
      <xdr:rowOff>118745</xdr:rowOff>
    </xdr:to>
    <xdr:cxnSp macro="">
      <xdr:nvCxnSpPr>
        <xdr:cNvPr id="422" name="直線コネクタ 421">
          <a:extLst>
            <a:ext uri="{FF2B5EF4-FFF2-40B4-BE49-F238E27FC236}">
              <a16:creationId xmlns:a16="http://schemas.microsoft.com/office/drawing/2014/main" id="{45F1C327-F512-48C9-96AB-2C1A2B36A3F5}"/>
            </a:ext>
          </a:extLst>
        </xdr:cNvPr>
        <xdr:cNvCxnSpPr/>
      </xdr:nvCxnSpPr>
      <xdr:spPr>
        <a:xfrm>
          <a:off x="12814300" y="65830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69850</xdr:rowOff>
    </xdr:from>
    <xdr:ext cx="405130" cy="259080"/>
    <xdr:sp macro="" textlink="">
      <xdr:nvSpPr>
        <xdr:cNvPr id="423" name="n_1aveValue【一般廃棄物処理施設】&#10;有形固定資産減価償却率">
          <a:extLst>
            <a:ext uri="{FF2B5EF4-FFF2-40B4-BE49-F238E27FC236}">
              <a16:creationId xmlns:a16="http://schemas.microsoft.com/office/drawing/2014/main" id="{E7B8DD5A-121D-4693-8D1A-D0D2EC0D1677}"/>
            </a:ext>
          </a:extLst>
        </xdr:cNvPr>
        <xdr:cNvSpPr txBox="1"/>
      </xdr:nvSpPr>
      <xdr:spPr>
        <a:xfrm>
          <a:off x="15266035" y="6413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43815</xdr:rowOff>
    </xdr:from>
    <xdr:ext cx="400050" cy="254000"/>
    <xdr:sp macro="" textlink="">
      <xdr:nvSpPr>
        <xdr:cNvPr id="424" name="n_2aveValue【一般廃棄物処理施設】&#10;有形固定資産減価償却率">
          <a:extLst>
            <a:ext uri="{FF2B5EF4-FFF2-40B4-BE49-F238E27FC236}">
              <a16:creationId xmlns:a16="http://schemas.microsoft.com/office/drawing/2014/main" id="{0BC8FA6A-320D-45B4-ADE7-3BB02AD181E1}"/>
            </a:ext>
          </a:extLst>
        </xdr:cNvPr>
        <xdr:cNvSpPr txBox="1"/>
      </xdr:nvSpPr>
      <xdr:spPr>
        <a:xfrm>
          <a:off x="14389735" y="63874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4445</xdr:rowOff>
    </xdr:from>
    <xdr:ext cx="400050" cy="259080"/>
    <xdr:sp macro="" textlink="">
      <xdr:nvSpPr>
        <xdr:cNvPr id="425" name="n_3aveValue【一般廃棄物処理施設】&#10;有形固定資産減価償却率">
          <a:extLst>
            <a:ext uri="{FF2B5EF4-FFF2-40B4-BE49-F238E27FC236}">
              <a16:creationId xmlns:a16="http://schemas.microsoft.com/office/drawing/2014/main" id="{254A11D9-C597-4790-BCA1-58DE911338F2}"/>
            </a:ext>
          </a:extLst>
        </xdr:cNvPr>
        <xdr:cNvSpPr txBox="1"/>
      </xdr:nvSpPr>
      <xdr:spPr>
        <a:xfrm>
          <a:off x="13500735" y="63480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132080</xdr:rowOff>
    </xdr:from>
    <xdr:ext cx="400050" cy="254000"/>
    <xdr:sp macro="" textlink="">
      <xdr:nvSpPr>
        <xdr:cNvPr id="426" name="n_4aveValue【一般廃棄物処理施設】&#10;有形固定資産減価償却率">
          <a:extLst>
            <a:ext uri="{FF2B5EF4-FFF2-40B4-BE49-F238E27FC236}">
              <a16:creationId xmlns:a16="http://schemas.microsoft.com/office/drawing/2014/main" id="{DD8B4EF1-1312-42F1-8388-C4645C758722}"/>
            </a:ext>
          </a:extLst>
        </xdr:cNvPr>
        <xdr:cNvSpPr txBox="1"/>
      </xdr:nvSpPr>
      <xdr:spPr>
        <a:xfrm>
          <a:off x="12611735" y="66471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75565</xdr:rowOff>
    </xdr:from>
    <xdr:ext cx="405130" cy="254000"/>
    <xdr:sp macro="" textlink="">
      <xdr:nvSpPr>
        <xdr:cNvPr id="427" name="n_1mainValue【一般廃棄物処理施設】&#10;有形固定資産減価償却率">
          <a:extLst>
            <a:ext uri="{FF2B5EF4-FFF2-40B4-BE49-F238E27FC236}">
              <a16:creationId xmlns:a16="http://schemas.microsoft.com/office/drawing/2014/main" id="{DA6D9A50-AF15-424A-95F2-4465CDEA63F1}"/>
            </a:ext>
          </a:extLst>
        </xdr:cNvPr>
        <xdr:cNvSpPr txBox="1"/>
      </xdr:nvSpPr>
      <xdr:spPr>
        <a:xfrm>
          <a:off x="15266035" y="67621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33020</xdr:rowOff>
    </xdr:from>
    <xdr:ext cx="400050" cy="259080"/>
    <xdr:sp macro="" textlink="">
      <xdr:nvSpPr>
        <xdr:cNvPr id="428" name="n_2mainValue【一般廃棄物処理施設】&#10;有形固定資産減価償却率">
          <a:extLst>
            <a:ext uri="{FF2B5EF4-FFF2-40B4-BE49-F238E27FC236}">
              <a16:creationId xmlns:a16="http://schemas.microsoft.com/office/drawing/2014/main" id="{9F3AB168-A25C-43BE-9480-8B9E7070783C}"/>
            </a:ext>
          </a:extLst>
        </xdr:cNvPr>
        <xdr:cNvSpPr txBox="1"/>
      </xdr:nvSpPr>
      <xdr:spPr>
        <a:xfrm>
          <a:off x="14389735" y="67195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160655</xdr:rowOff>
    </xdr:from>
    <xdr:ext cx="400050" cy="259080"/>
    <xdr:sp macro="" textlink="">
      <xdr:nvSpPr>
        <xdr:cNvPr id="429" name="n_3mainValue【一般廃棄物処理施設】&#10;有形固定資産減価償却率">
          <a:extLst>
            <a:ext uri="{FF2B5EF4-FFF2-40B4-BE49-F238E27FC236}">
              <a16:creationId xmlns:a16="http://schemas.microsoft.com/office/drawing/2014/main" id="{AC1190CF-7843-45E6-9839-384587111F51}"/>
            </a:ext>
          </a:extLst>
        </xdr:cNvPr>
        <xdr:cNvSpPr txBox="1"/>
      </xdr:nvSpPr>
      <xdr:spPr>
        <a:xfrm>
          <a:off x="13500735" y="66757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135255</xdr:rowOff>
    </xdr:from>
    <xdr:ext cx="400050" cy="254000"/>
    <xdr:sp macro="" textlink="">
      <xdr:nvSpPr>
        <xdr:cNvPr id="430" name="n_4mainValue【一般廃棄物処理施設】&#10;有形固定資産減価償却率">
          <a:extLst>
            <a:ext uri="{FF2B5EF4-FFF2-40B4-BE49-F238E27FC236}">
              <a16:creationId xmlns:a16="http://schemas.microsoft.com/office/drawing/2014/main" id="{48C12C32-B5A2-466D-9876-B8559214A067}"/>
            </a:ext>
          </a:extLst>
        </xdr:cNvPr>
        <xdr:cNvSpPr txBox="1"/>
      </xdr:nvSpPr>
      <xdr:spPr>
        <a:xfrm>
          <a:off x="12611735" y="63074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B87D728B-C4D7-4667-A4CF-BFDEF8CFB9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557FF683-B6BE-451C-A60D-F76D0CDABC88}"/>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876F94AD-1729-4991-8D8F-8372D6C72C1D}"/>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6FEAE6B3-1F38-4768-A351-C7E6395190EA}"/>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5F50D38A-305C-4F27-BCAE-53954C00F837}"/>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1B943D89-F734-498D-B335-BDE4EA029E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395C04AC-F9DE-498D-9034-F2C571E5725A}"/>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758159FB-C171-4EC0-94BD-57AD9A3EFC8D}"/>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805" cy="225425"/>
    <xdr:sp macro="" textlink="">
      <xdr:nvSpPr>
        <xdr:cNvPr id="439" name="テキスト ボックス 438">
          <a:extLst>
            <a:ext uri="{FF2B5EF4-FFF2-40B4-BE49-F238E27FC236}">
              <a16:creationId xmlns:a16="http://schemas.microsoft.com/office/drawing/2014/main" id="{D1CD3FF6-7507-4F8E-8439-80ACEB084EB0}"/>
            </a:ext>
          </a:extLst>
        </xdr:cNvPr>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97C8181C-4B06-4DB0-977A-3A6676C63982}"/>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a:extLst>
            <a:ext uri="{FF2B5EF4-FFF2-40B4-BE49-F238E27FC236}">
              <a16:creationId xmlns:a16="http://schemas.microsoft.com/office/drawing/2014/main" id="{B1BFA25F-71BB-4CC4-98CE-501BA482ECB7}"/>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3840" cy="259080"/>
    <xdr:sp macro="" textlink="">
      <xdr:nvSpPr>
        <xdr:cNvPr id="442" name="テキスト ボックス 441">
          <a:extLst>
            <a:ext uri="{FF2B5EF4-FFF2-40B4-BE49-F238E27FC236}">
              <a16:creationId xmlns:a16="http://schemas.microsoft.com/office/drawing/2014/main" id="{321BE7A8-5462-4453-ABD5-69546B3A7BCF}"/>
            </a:ext>
          </a:extLst>
        </xdr:cNvPr>
        <xdr:cNvSpPr txBox="1"/>
      </xdr:nvSpPr>
      <xdr:spPr>
        <a:xfrm>
          <a:off x="18039080" y="709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a:extLst>
            <a:ext uri="{FF2B5EF4-FFF2-40B4-BE49-F238E27FC236}">
              <a16:creationId xmlns:a16="http://schemas.microsoft.com/office/drawing/2014/main" id="{23651E93-B695-4426-A10C-07C41B556FC3}"/>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0550" cy="254000"/>
    <xdr:sp macro="" textlink="">
      <xdr:nvSpPr>
        <xdr:cNvPr id="444" name="テキスト ボックス 443">
          <a:extLst>
            <a:ext uri="{FF2B5EF4-FFF2-40B4-BE49-F238E27FC236}">
              <a16:creationId xmlns:a16="http://schemas.microsoft.com/office/drawing/2014/main" id="{8EA74569-7B38-4AA4-A31C-D0C383D7BD73}"/>
            </a:ext>
          </a:extLst>
        </xdr:cNvPr>
        <xdr:cNvSpPr txBox="1"/>
      </xdr:nvSpPr>
      <xdr:spPr>
        <a:xfrm>
          <a:off x="176923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a:extLst>
            <a:ext uri="{FF2B5EF4-FFF2-40B4-BE49-F238E27FC236}">
              <a16:creationId xmlns:a16="http://schemas.microsoft.com/office/drawing/2014/main" id="{F98E0A97-A0AD-4751-A7E1-BAF9C23B2DE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0550" cy="259080"/>
    <xdr:sp macro="" textlink="">
      <xdr:nvSpPr>
        <xdr:cNvPr id="446" name="テキスト ボックス 445">
          <a:extLst>
            <a:ext uri="{FF2B5EF4-FFF2-40B4-BE49-F238E27FC236}">
              <a16:creationId xmlns:a16="http://schemas.microsoft.com/office/drawing/2014/main" id="{0F2804B7-DF6A-4847-92FF-8D97911C556D}"/>
            </a:ext>
          </a:extLst>
        </xdr:cNvPr>
        <xdr:cNvSpPr txBox="1"/>
      </xdr:nvSpPr>
      <xdr:spPr>
        <a:xfrm>
          <a:off x="17692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a:extLst>
            <a:ext uri="{FF2B5EF4-FFF2-40B4-BE49-F238E27FC236}">
              <a16:creationId xmlns:a16="http://schemas.microsoft.com/office/drawing/2014/main" id="{083E40FA-9CA6-42F3-AF8B-B3EA19C37C8C}"/>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0550" cy="259080"/>
    <xdr:sp macro="" textlink="">
      <xdr:nvSpPr>
        <xdr:cNvPr id="448" name="テキスト ボックス 447">
          <a:extLst>
            <a:ext uri="{FF2B5EF4-FFF2-40B4-BE49-F238E27FC236}">
              <a16:creationId xmlns:a16="http://schemas.microsoft.com/office/drawing/2014/main" id="{05E7DA2C-4B86-4718-95E7-56218FE0AC0F}"/>
            </a:ext>
          </a:extLst>
        </xdr:cNvPr>
        <xdr:cNvSpPr txBox="1"/>
      </xdr:nvSpPr>
      <xdr:spPr>
        <a:xfrm>
          <a:off x="17692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a:extLst>
            <a:ext uri="{FF2B5EF4-FFF2-40B4-BE49-F238E27FC236}">
              <a16:creationId xmlns:a16="http://schemas.microsoft.com/office/drawing/2014/main" id="{FB0CD169-6DB8-4187-8ED7-072FDDE417CA}"/>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0550" cy="254000"/>
    <xdr:sp macro="" textlink="">
      <xdr:nvSpPr>
        <xdr:cNvPr id="450" name="テキスト ボックス 449">
          <a:extLst>
            <a:ext uri="{FF2B5EF4-FFF2-40B4-BE49-F238E27FC236}">
              <a16:creationId xmlns:a16="http://schemas.microsoft.com/office/drawing/2014/main" id="{E30B97BD-B7E7-4A15-BC14-8A341ADE2F13}"/>
            </a:ext>
          </a:extLst>
        </xdr:cNvPr>
        <xdr:cNvSpPr txBox="1"/>
      </xdr:nvSpPr>
      <xdr:spPr>
        <a:xfrm>
          <a:off x="176923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7CD2790D-F0E9-4E7E-92E1-249E890619C6}"/>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0720" cy="259080"/>
    <xdr:sp macro="" textlink="">
      <xdr:nvSpPr>
        <xdr:cNvPr id="452" name="テキスト ボックス 451">
          <a:extLst>
            <a:ext uri="{FF2B5EF4-FFF2-40B4-BE49-F238E27FC236}">
              <a16:creationId xmlns:a16="http://schemas.microsoft.com/office/drawing/2014/main" id="{6724285A-311D-4536-98E6-78BA6E60F183}"/>
            </a:ext>
          </a:extLst>
        </xdr:cNvPr>
        <xdr:cNvSpPr txBox="1"/>
      </xdr:nvSpPr>
      <xdr:spPr>
        <a:xfrm>
          <a:off x="17602200" y="519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a:extLst>
            <a:ext uri="{FF2B5EF4-FFF2-40B4-BE49-F238E27FC236}">
              <a16:creationId xmlns:a16="http://schemas.microsoft.com/office/drawing/2014/main" id="{DA55C279-0E8F-49F2-AD63-BB2F583B2D6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151765</xdr:rowOff>
    </xdr:from>
    <xdr:to>
      <xdr:col>116</xdr:col>
      <xdr:colOff>62865</xdr:colOff>
      <xdr:row>42</xdr:row>
      <xdr:rowOff>38100</xdr:rowOff>
    </xdr:to>
    <xdr:cxnSp macro="">
      <xdr:nvCxnSpPr>
        <xdr:cNvPr id="454" name="直線コネクタ 453">
          <a:extLst>
            <a:ext uri="{FF2B5EF4-FFF2-40B4-BE49-F238E27FC236}">
              <a16:creationId xmlns:a16="http://schemas.microsoft.com/office/drawing/2014/main" id="{D5D04412-AC5B-4D23-BB4B-8154B513F08E}"/>
            </a:ext>
          </a:extLst>
        </xdr:cNvPr>
        <xdr:cNvCxnSpPr/>
      </xdr:nvCxnSpPr>
      <xdr:spPr>
        <a:xfrm flipV="1">
          <a:off x="22160865" y="5981065"/>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4000"/>
    <xdr:sp macro="" textlink="">
      <xdr:nvSpPr>
        <xdr:cNvPr id="455" name="【一般廃棄物処理施設】&#10;一人当たり有形固定資産（償却資産）額最小値テキスト">
          <a:extLst>
            <a:ext uri="{FF2B5EF4-FFF2-40B4-BE49-F238E27FC236}">
              <a16:creationId xmlns:a16="http://schemas.microsoft.com/office/drawing/2014/main" id="{8E31E44B-B3AD-4B75-9FD3-19796F559A9D}"/>
            </a:ext>
          </a:extLst>
        </xdr:cNvPr>
        <xdr:cNvSpPr txBox="1"/>
      </xdr:nvSpPr>
      <xdr:spPr>
        <a:xfrm>
          <a:off x="22199600" y="724281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56" name="直線コネクタ 455">
          <a:extLst>
            <a:ext uri="{FF2B5EF4-FFF2-40B4-BE49-F238E27FC236}">
              <a16:creationId xmlns:a16="http://schemas.microsoft.com/office/drawing/2014/main" id="{0625D38B-557E-4A71-B553-2A101944BE1C}"/>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98425</xdr:rowOff>
    </xdr:from>
    <xdr:ext cx="598805" cy="254000"/>
    <xdr:sp macro="" textlink="">
      <xdr:nvSpPr>
        <xdr:cNvPr id="457" name="【一般廃棄物処理施設】&#10;一人当たり有形固定資産（償却資産）額最大値テキスト">
          <a:extLst>
            <a:ext uri="{FF2B5EF4-FFF2-40B4-BE49-F238E27FC236}">
              <a16:creationId xmlns:a16="http://schemas.microsoft.com/office/drawing/2014/main" id="{A4A1C64F-C16A-4176-91B3-DA4FD849E8D5}"/>
            </a:ext>
          </a:extLst>
        </xdr:cNvPr>
        <xdr:cNvSpPr txBox="1"/>
      </xdr:nvSpPr>
      <xdr:spPr>
        <a:xfrm>
          <a:off x="22199600" y="57562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660,280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151765</xdr:rowOff>
    </xdr:from>
    <xdr:to>
      <xdr:col>116</xdr:col>
      <xdr:colOff>152400</xdr:colOff>
      <xdr:row>34</xdr:row>
      <xdr:rowOff>151765</xdr:rowOff>
    </xdr:to>
    <xdr:cxnSp macro="">
      <xdr:nvCxnSpPr>
        <xdr:cNvPr id="458" name="直線コネクタ 457">
          <a:extLst>
            <a:ext uri="{FF2B5EF4-FFF2-40B4-BE49-F238E27FC236}">
              <a16:creationId xmlns:a16="http://schemas.microsoft.com/office/drawing/2014/main" id="{728ED4D7-02AC-447A-BC4E-A3F4BB5DB6A4}"/>
            </a:ext>
          </a:extLst>
        </xdr:cNvPr>
        <xdr:cNvCxnSpPr/>
      </xdr:nvCxnSpPr>
      <xdr:spPr>
        <a:xfrm>
          <a:off x="22072600" y="59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19685</xdr:rowOff>
    </xdr:from>
    <xdr:ext cx="534670" cy="254000"/>
    <xdr:sp macro="" textlink="">
      <xdr:nvSpPr>
        <xdr:cNvPr id="459" name="【一般廃棄物処理施設】&#10;一人当たり有形固定資産（償却資産）額平均値テキスト">
          <a:extLst>
            <a:ext uri="{FF2B5EF4-FFF2-40B4-BE49-F238E27FC236}">
              <a16:creationId xmlns:a16="http://schemas.microsoft.com/office/drawing/2014/main" id="{2FC7F70E-A43E-4D04-B6A9-E2A9DBA906A7}"/>
            </a:ext>
          </a:extLst>
        </xdr:cNvPr>
        <xdr:cNvSpPr txBox="1"/>
      </xdr:nvSpPr>
      <xdr:spPr>
        <a:xfrm>
          <a:off x="22199600" y="687768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84,948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168275</xdr:rowOff>
    </xdr:from>
    <xdr:to>
      <xdr:col>116</xdr:col>
      <xdr:colOff>114300</xdr:colOff>
      <xdr:row>41</xdr:row>
      <xdr:rowOff>98425</xdr:rowOff>
    </xdr:to>
    <xdr:sp macro="" textlink="">
      <xdr:nvSpPr>
        <xdr:cNvPr id="460" name="フローチャート: 判断 459">
          <a:extLst>
            <a:ext uri="{FF2B5EF4-FFF2-40B4-BE49-F238E27FC236}">
              <a16:creationId xmlns:a16="http://schemas.microsoft.com/office/drawing/2014/main" id="{8794D7D1-7436-4F5D-9B3F-B0122CA5C5F8}"/>
            </a:ext>
          </a:extLst>
        </xdr:cNvPr>
        <xdr:cNvSpPr/>
      </xdr:nvSpPr>
      <xdr:spPr>
        <a:xfrm>
          <a:off x="221107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5080</xdr:rowOff>
    </xdr:from>
    <xdr:to>
      <xdr:col>112</xdr:col>
      <xdr:colOff>38100</xdr:colOff>
      <xdr:row>41</xdr:row>
      <xdr:rowOff>106680</xdr:rowOff>
    </xdr:to>
    <xdr:sp macro="" textlink="">
      <xdr:nvSpPr>
        <xdr:cNvPr id="461" name="フローチャート: 判断 460">
          <a:extLst>
            <a:ext uri="{FF2B5EF4-FFF2-40B4-BE49-F238E27FC236}">
              <a16:creationId xmlns:a16="http://schemas.microsoft.com/office/drawing/2014/main" id="{EE10137F-CB75-498F-ADEC-647C7A32102D}"/>
            </a:ext>
          </a:extLst>
        </xdr:cNvPr>
        <xdr:cNvSpPr/>
      </xdr:nvSpPr>
      <xdr:spPr>
        <a:xfrm>
          <a:off x="212725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19685</xdr:rowOff>
    </xdr:from>
    <xdr:to>
      <xdr:col>107</xdr:col>
      <xdr:colOff>101600</xdr:colOff>
      <xdr:row>41</xdr:row>
      <xdr:rowOff>121285</xdr:rowOff>
    </xdr:to>
    <xdr:sp macro="" textlink="">
      <xdr:nvSpPr>
        <xdr:cNvPr id="462" name="フローチャート: 判断 461">
          <a:extLst>
            <a:ext uri="{FF2B5EF4-FFF2-40B4-BE49-F238E27FC236}">
              <a16:creationId xmlns:a16="http://schemas.microsoft.com/office/drawing/2014/main" id="{7E8B078C-6BD2-4E04-9CA4-8B9C55D84B22}"/>
            </a:ext>
          </a:extLst>
        </xdr:cNvPr>
        <xdr:cNvSpPr/>
      </xdr:nvSpPr>
      <xdr:spPr>
        <a:xfrm>
          <a:off x="203835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19685</xdr:rowOff>
    </xdr:from>
    <xdr:to>
      <xdr:col>102</xdr:col>
      <xdr:colOff>165100</xdr:colOff>
      <xdr:row>41</xdr:row>
      <xdr:rowOff>121285</xdr:rowOff>
    </xdr:to>
    <xdr:sp macro="" textlink="">
      <xdr:nvSpPr>
        <xdr:cNvPr id="463" name="フローチャート: 判断 462">
          <a:extLst>
            <a:ext uri="{FF2B5EF4-FFF2-40B4-BE49-F238E27FC236}">
              <a16:creationId xmlns:a16="http://schemas.microsoft.com/office/drawing/2014/main" id="{C54891F2-77E5-467A-9411-D835C056667D}"/>
            </a:ext>
          </a:extLst>
        </xdr:cNvPr>
        <xdr:cNvSpPr/>
      </xdr:nvSpPr>
      <xdr:spPr>
        <a:xfrm>
          <a:off x="194945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26035</xdr:rowOff>
    </xdr:from>
    <xdr:to>
      <xdr:col>98</xdr:col>
      <xdr:colOff>38100</xdr:colOff>
      <xdr:row>41</xdr:row>
      <xdr:rowOff>127635</xdr:rowOff>
    </xdr:to>
    <xdr:sp macro="" textlink="">
      <xdr:nvSpPr>
        <xdr:cNvPr id="464" name="フローチャート: 判断 463">
          <a:extLst>
            <a:ext uri="{FF2B5EF4-FFF2-40B4-BE49-F238E27FC236}">
              <a16:creationId xmlns:a16="http://schemas.microsoft.com/office/drawing/2014/main" id="{B5082FA3-FE71-47A1-88A9-FBE03E12200B}"/>
            </a:ext>
          </a:extLst>
        </xdr:cNvPr>
        <xdr:cNvSpPr/>
      </xdr:nvSpPr>
      <xdr:spPr>
        <a:xfrm>
          <a:off x="18605500" y="705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65" name="テキスト ボックス 464">
          <a:extLst>
            <a:ext uri="{FF2B5EF4-FFF2-40B4-BE49-F238E27FC236}">
              <a16:creationId xmlns:a16="http://schemas.microsoft.com/office/drawing/2014/main" id="{2CD009EE-6CC7-41C4-A02F-995F950F1AD7}"/>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66" name="テキスト ボックス 465">
          <a:extLst>
            <a:ext uri="{FF2B5EF4-FFF2-40B4-BE49-F238E27FC236}">
              <a16:creationId xmlns:a16="http://schemas.microsoft.com/office/drawing/2014/main" id="{8B82E68E-6FC3-4DEB-8632-1054C3704976}"/>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67" name="テキスト ボックス 466">
          <a:extLst>
            <a:ext uri="{FF2B5EF4-FFF2-40B4-BE49-F238E27FC236}">
              <a16:creationId xmlns:a16="http://schemas.microsoft.com/office/drawing/2014/main" id="{97311B1E-A191-471D-B74B-BE8E3A014835}"/>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8" name="テキスト ボックス 467">
          <a:extLst>
            <a:ext uri="{FF2B5EF4-FFF2-40B4-BE49-F238E27FC236}">
              <a16:creationId xmlns:a16="http://schemas.microsoft.com/office/drawing/2014/main" id="{363203FD-9489-4503-8921-062E0AA6C9A5}"/>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9" name="テキスト ボックス 468">
          <a:extLst>
            <a:ext uri="{FF2B5EF4-FFF2-40B4-BE49-F238E27FC236}">
              <a16:creationId xmlns:a16="http://schemas.microsoft.com/office/drawing/2014/main" id="{E4234D63-51C3-4BC5-8CDA-615E0ECE8E61}"/>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59055</xdr:rowOff>
    </xdr:from>
    <xdr:to>
      <xdr:col>116</xdr:col>
      <xdr:colOff>114300</xdr:colOff>
      <xdr:row>41</xdr:row>
      <xdr:rowOff>160655</xdr:rowOff>
    </xdr:to>
    <xdr:sp macro="" textlink="">
      <xdr:nvSpPr>
        <xdr:cNvPr id="470" name="楕円 469">
          <a:extLst>
            <a:ext uri="{FF2B5EF4-FFF2-40B4-BE49-F238E27FC236}">
              <a16:creationId xmlns:a16="http://schemas.microsoft.com/office/drawing/2014/main" id="{E4DDE152-FA0F-4477-98E7-A85767D27F05}"/>
            </a:ext>
          </a:extLst>
        </xdr:cNvPr>
        <xdr:cNvSpPr/>
      </xdr:nvSpPr>
      <xdr:spPr>
        <a:xfrm>
          <a:off x="2211070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146685</xdr:rowOff>
    </xdr:from>
    <xdr:ext cx="534670" cy="254000"/>
    <xdr:sp macro="" textlink="">
      <xdr:nvSpPr>
        <xdr:cNvPr id="471" name="【一般廃棄物処理施設】&#10;一人当たり有形固定資産（償却資産）額該当値テキスト">
          <a:extLst>
            <a:ext uri="{FF2B5EF4-FFF2-40B4-BE49-F238E27FC236}">
              <a16:creationId xmlns:a16="http://schemas.microsoft.com/office/drawing/2014/main" id="{D8274D30-E4B5-4B5C-BD7A-675E94F3418B}"/>
            </a:ext>
          </a:extLst>
        </xdr:cNvPr>
        <xdr:cNvSpPr txBox="1"/>
      </xdr:nvSpPr>
      <xdr:spPr>
        <a:xfrm>
          <a:off x="22199600" y="70046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58420</xdr:rowOff>
    </xdr:from>
    <xdr:to>
      <xdr:col>112</xdr:col>
      <xdr:colOff>38100</xdr:colOff>
      <xdr:row>41</xdr:row>
      <xdr:rowOff>160020</xdr:rowOff>
    </xdr:to>
    <xdr:sp macro="" textlink="">
      <xdr:nvSpPr>
        <xdr:cNvPr id="472" name="楕円 471">
          <a:extLst>
            <a:ext uri="{FF2B5EF4-FFF2-40B4-BE49-F238E27FC236}">
              <a16:creationId xmlns:a16="http://schemas.microsoft.com/office/drawing/2014/main" id="{702A9B03-6321-464C-97F9-BFCF404634C4}"/>
            </a:ext>
          </a:extLst>
        </xdr:cNvPr>
        <xdr:cNvSpPr/>
      </xdr:nvSpPr>
      <xdr:spPr>
        <a:xfrm>
          <a:off x="21272500" y="70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109220</xdr:rowOff>
    </xdr:from>
    <xdr:to>
      <xdr:col>116</xdr:col>
      <xdr:colOff>63500</xdr:colOff>
      <xdr:row>41</xdr:row>
      <xdr:rowOff>109855</xdr:rowOff>
    </xdr:to>
    <xdr:cxnSp macro="">
      <xdr:nvCxnSpPr>
        <xdr:cNvPr id="473" name="直線コネクタ 472">
          <a:extLst>
            <a:ext uri="{FF2B5EF4-FFF2-40B4-BE49-F238E27FC236}">
              <a16:creationId xmlns:a16="http://schemas.microsoft.com/office/drawing/2014/main" id="{38C15C5C-C81B-4D90-997D-C62E153BC084}"/>
            </a:ext>
          </a:extLst>
        </xdr:cNvPr>
        <xdr:cNvCxnSpPr/>
      </xdr:nvCxnSpPr>
      <xdr:spPr>
        <a:xfrm>
          <a:off x="21323300" y="71386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57785</xdr:rowOff>
    </xdr:from>
    <xdr:to>
      <xdr:col>107</xdr:col>
      <xdr:colOff>101600</xdr:colOff>
      <xdr:row>41</xdr:row>
      <xdr:rowOff>159385</xdr:rowOff>
    </xdr:to>
    <xdr:sp macro="" textlink="">
      <xdr:nvSpPr>
        <xdr:cNvPr id="474" name="楕円 473">
          <a:extLst>
            <a:ext uri="{FF2B5EF4-FFF2-40B4-BE49-F238E27FC236}">
              <a16:creationId xmlns:a16="http://schemas.microsoft.com/office/drawing/2014/main" id="{A39B131B-A51E-41E7-8533-D57E3D156A01}"/>
            </a:ext>
          </a:extLst>
        </xdr:cNvPr>
        <xdr:cNvSpPr/>
      </xdr:nvSpPr>
      <xdr:spPr>
        <a:xfrm>
          <a:off x="20383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109220</xdr:rowOff>
    </xdr:from>
    <xdr:to>
      <xdr:col>111</xdr:col>
      <xdr:colOff>177800</xdr:colOff>
      <xdr:row>41</xdr:row>
      <xdr:rowOff>109220</xdr:rowOff>
    </xdr:to>
    <xdr:cxnSp macro="">
      <xdr:nvCxnSpPr>
        <xdr:cNvPr id="475" name="直線コネクタ 474">
          <a:extLst>
            <a:ext uri="{FF2B5EF4-FFF2-40B4-BE49-F238E27FC236}">
              <a16:creationId xmlns:a16="http://schemas.microsoft.com/office/drawing/2014/main" id="{BB92FE70-FE8F-4EB5-88AE-2319EB44FD0C}"/>
            </a:ext>
          </a:extLst>
        </xdr:cNvPr>
        <xdr:cNvCxnSpPr/>
      </xdr:nvCxnSpPr>
      <xdr:spPr>
        <a:xfrm>
          <a:off x="20434300" y="7138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57785</xdr:rowOff>
    </xdr:from>
    <xdr:to>
      <xdr:col>102</xdr:col>
      <xdr:colOff>165100</xdr:colOff>
      <xdr:row>41</xdr:row>
      <xdr:rowOff>159385</xdr:rowOff>
    </xdr:to>
    <xdr:sp macro="" textlink="">
      <xdr:nvSpPr>
        <xdr:cNvPr id="476" name="楕円 475">
          <a:extLst>
            <a:ext uri="{FF2B5EF4-FFF2-40B4-BE49-F238E27FC236}">
              <a16:creationId xmlns:a16="http://schemas.microsoft.com/office/drawing/2014/main" id="{6C2AECFB-7641-48D6-B74F-21143D1DC2D8}"/>
            </a:ext>
          </a:extLst>
        </xdr:cNvPr>
        <xdr:cNvSpPr/>
      </xdr:nvSpPr>
      <xdr:spPr>
        <a:xfrm>
          <a:off x="19494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109220</xdr:rowOff>
    </xdr:from>
    <xdr:to>
      <xdr:col>107</xdr:col>
      <xdr:colOff>50800</xdr:colOff>
      <xdr:row>41</xdr:row>
      <xdr:rowOff>109220</xdr:rowOff>
    </xdr:to>
    <xdr:cxnSp macro="">
      <xdr:nvCxnSpPr>
        <xdr:cNvPr id="477" name="直線コネクタ 476">
          <a:extLst>
            <a:ext uri="{FF2B5EF4-FFF2-40B4-BE49-F238E27FC236}">
              <a16:creationId xmlns:a16="http://schemas.microsoft.com/office/drawing/2014/main" id="{BFCC64F8-18E4-445A-BBA3-97133DDFA477}"/>
            </a:ext>
          </a:extLst>
        </xdr:cNvPr>
        <xdr:cNvCxnSpPr/>
      </xdr:nvCxnSpPr>
      <xdr:spPr>
        <a:xfrm>
          <a:off x="19545300" y="7138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57150</xdr:rowOff>
    </xdr:from>
    <xdr:to>
      <xdr:col>98</xdr:col>
      <xdr:colOff>38100</xdr:colOff>
      <xdr:row>41</xdr:row>
      <xdr:rowOff>158750</xdr:rowOff>
    </xdr:to>
    <xdr:sp macro="" textlink="">
      <xdr:nvSpPr>
        <xdr:cNvPr id="478" name="楕円 477">
          <a:extLst>
            <a:ext uri="{FF2B5EF4-FFF2-40B4-BE49-F238E27FC236}">
              <a16:creationId xmlns:a16="http://schemas.microsoft.com/office/drawing/2014/main" id="{0C16C10F-79A2-499F-B727-5B13274A9D15}"/>
            </a:ext>
          </a:extLst>
        </xdr:cNvPr>
        <xdr:cNvSpPr/>
      </xdr:nvSpPr>
      <xdr:spPr>
        <a:xfrm>
          <a:off x="18605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107950</xdr:rowOff>
    </xdr:from>
    <xdr:to>
      <xdr:col>102</xdr:col>
      <xdr:colOff>114300</xdr:colOff>
      <xdr:row>41</xdr:row>
      <xdr:rowOff>109220</xdr:rowOff>
    </xdr:to>
    <xdr:cxnSp macro="">
      <xdr:nvCxnSpPr>
        <xdr:cNvPr id="479" name="直線コネクタ 478">
          <a:extLst>
            <a:ext uri="{FF2B5EF4-FFF2-40B4-BE49-F238E27FC236}">
              <a16:creationId xmlns:a16="http://schemas.microsoft.com/office/drawing/2014/main" id="{970DFE89-5133-4B4F-AE05-834A45601477}"/>
            </a:ext>
          </a:extLst>
        </xdr:cNvPr>
        <xdr:cNvCxnSpPr/>
      </xdr:nvCxnSpPr>
      <xdr:spPr>
        <a:xfrm>
          <a:off x="18656300" y="71374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123190</xdr:rowOff>
    </xdr:from>
    <xdr:ext cx="534670" cy="254000"/>
    <xdr:sp macro="" textlink="">
      <xdr:nvSpPr>
        <xdr:cNvPr id="480" name="n_1aveValue【一般廃棄物処理施設】&#10;一人当たり有形固定資産（償却資産）額">
          <a:extLst>
            <a:ext uri="{FF2B5EF4-FFF2-40B4-BE49-F238E27FC236}">
              <a16:creationId xmlns:a16="http://schemas.microsoft.com/office/drawing/2014/main" id="{783E3043-2B41-4997-A33A-763E241E3100}"/>
            </a:ext>
          </a:extLst>
        </xdr:cNvPr>
        <xdr:cNvSpPr txBox="1"/>
      </xdr:nvSpPr>
      <xdr:spPr>
        <a:xfrm>
          <a:off x="21043265" y="68097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80,674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137795</xdr:rowOff>
    </xdr:from>
    <xdr:ext cx="529590" cy="259080"/>
    <xdr:sp macro="" textlink="">
      <xdr:nvSpPr>
        <xdr:cNvPr id="481" name="n_2aveValue【一般廃棄物処理施設】&#10;一人当たり有形固定資産（償却資産）額">
          <a:extLst>
            <a:ext uri="{FF2B5EF4-FFF2-40B4-BE49-F238E27FC236}">
              <a16:creationId xmlns:a16="http://schemas.microsoft.com/office/drawing/2014/main" id="{E966D92B-ECA9-4546-AF3B-BDD69E6C0374}"/>
            </a:ext>
          </a:extLst>
        </xdr:cNvPr>
        <xdr:cNvSpPr txBox="1"/>
      </xdr:nvSpPr>
      <xdr:spPr>
        <a:xfrm>
          <a:off x="20166965" y="68243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137795</xdr:rowOff>
    </xdr:from>
    <xdr:ext cx="529590" cy="259080"/>
    <xdr:sp macro="" textlink="">
      <xdr:nvSpPr>
        <xdr:cNvPr id="482" name="n_3aveValue【一般廃棄物処理施設】&#10;一人当たり有形固定資産（償却資産）額">
          <a:extLst>
            <a:ext uri="{FF2B5EF4-FFF2-40B4-BE49-F238E27FC236}">
              <a16:creationId xmlns:a16="http://schemas.microsoft.com/office/drawing/2014/main" id="{4950B413-FB9D-470F-A49B-9191FD13793B}"/>
            </a:ext>
          </a:extLst>
        </xdr:cNvPr>
        <xdr:cNvSpPr txBox="1"/>
      </xdr:nvSpPr>
      <xdr:spPr>
        <a:xfrm>
          <a:off x="19277965" y="68243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144145</xdr:rowOff>
    </xdr:from>
    <xdr:ext cx="529590" cy="254000"/>
    <xdr:sp macro="" textlink="">
      <xdr:nvSpPr>
        <xdr:cNvPr id="483" name="n_4aveValue【一般廃棄物処理施設】&#10;一人当たり有形固定資産（償却資産）額">
          <a:extLst>
            <a:ext uri="{FF2B5EF4-FFF2-40B4-BE49-F238E27FC236}">
              <a16:creationId xmlns:a16="http://schemas.microsoft.com/office/drawing/2014/main" id="{B9F9EC56-14BE-4E04-B3FD-4C2DEFFE40CD}"/>
            </a:ext>
          </a:extLst>
        </xdr:cNvPr>
        <xdr:cNvSpPr txBox="1"/>
      </xdr:nvSpPr>
      <xdr:spPr>
        <a:xfrm>
          <a:off x="18388965" y="6830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151130</xdr:rowOff>
    </xdr:from>
    <xdr:ext cx="534670" cy="259080"/>
    <xdr:sp macro="" textlink="">
      <xdr:nvSpPr>
        <xdr:cNvPr id="484" name="n_1mainValue【一般廃棄物処理施設】&#10;一人当たり有形固定資産（償却資産）額">
          <a:extLst>
            <a:ext uri="{FF2B5EF4-FFF2-40B4-BE49-F238E27FC236}">
              <a16:creationId xmlns:a16="http://schemas.microsoft.com/office/drawing/2014/main" id="{609757F7-A7D6-4F37-BBF6-47CA2794E9B2}"/>
            </a:ext>
          </a:extLst>
        </xdr:cNvPr>
        <xdr:cNvSpPr txBox="1"/>
      </xdr:nvSpPr>
      <xdr:spPr>
        <a:xfrm>
          <a:off x="21043265" y="7180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52,664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150495</xdr:rowOff>
    </xdr:from>
    <xdr:ext cx="529590" cy="259080"/>
    <xdr:sp macro="" textlink="">
      <xdr:nvSpPr>
        <xdr:cNvPr id="485" name="n_2mainValue【一般廃棄物処理施設】&#10;一人当たり有形固定資産（償却資産）額">
          <a:extLst>
            <a:ext uri="{FF2B5EF4-FFF2-40B4-BE49-F238E27FC236}">
              <a16:creationId xmlns:a16="http://schemas.microsoft.com/office/drawing/2014/main" id="{2383102E-E5EF-4E97-BC81-AE6AF770FBDC}"/>
            </a:ext>
          </a:extLst>
        </xdr:cNvPr>
        <xdr:cNvSpPr txBox="1"/>
      </xdr:nvSpPr>
      <xdr:spPr>
        <a:xfrm>
          <a:off x="20166965" y="7179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150495</xdr:rowOff>
    </xdr:from>
    <xdr:ext cx="529590" cy="259080"/>
    <xdr:sp macro="" textlink="">
      <xdr:nvSpPr>
        <xdr:cNvPr id="486" name="n_3mainValue【一般廃棄物処理施設】&#10;一人当たり有形固定資産（償却資産）額">
          <a:extLst>
            <a:ext uri="{FF2B5EF4-FFF2-40B4-BE49-F238E27FC236}">
              <a16:creationId xmlns:a16="http://schemas.microsoft.com/office/drawing/2014/main" id="{89EFF3B3-0BEC-4B99-AB18-7C691779AF69}"/>
            </a:ext>
          </a:extLst>
        </xdr:cNvPr>
        <xdr:cNvSpPr txBox="1"/>
      </xdr:nvSpPr>
      <xdr:spPr>
        <a:xfrm>
          <a:off x="19277965" y="7179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149860</xdr:rowOff>
    </xdr:from>
    <xdr:ext cx="529590" cy="259080"/>
    <xdr:sp macro="" textlink="">
      <xdr:nvSpPr>
        <xdr:cNvPr id="487" name="n_4mainValue【一般廃棄物処理施設】&#10;一人当たり有形固定資産（償却資産）額">
          <a:extLst>
            <a:ext uri="{FF2B5EF4-FFF2-40B4-BE49-F238E27FC236}">
              <a16:creationId xmlns:a16="http://schemas.microsoft.com/office/drawing/2014/main" id="{36B8E043-22C9-40C4-8B2F-DF1881E7AE4D}"/>
            </a:ext>
          </a:extLst>
        </xdr:cNvPr>
        <xdr:cNvSpPr txBox="1"/>
      </xdr:nvSpPr>
      <xdr:spPr>
        <a:xfrm>
          <a:off x="18388965" y="7179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F8527C16-883A-4C9F-B6BD-785209F822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30A6A077-4E29-4B51-93F8-C568D7F01BC9}"/>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22052B22-6076-44C0-AAB8-02715F7D723A}"/>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F82BC8E5-15D8-4417-AB17-BB38BFE6B24A}"/>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1FA139CD-A477-4B14-82A9-F871BAC5FF4D}"/>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AB84BA22-65BB-4229-935F-56EC94BCCAD1}"/>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00D90FB4-3FAA-4887-9037-A99D0E0F9509}"/>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016AEA4A-9D87-4318-9C6C-CB688C057BF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9E5552B4-7A3E-4CAD-A721-7029EC8E02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F043F5BB-0C7E-4A45-8792-CDB9639B6A9E}"/>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D5B64E76-38BB-4DF5-8743-2C13C5B104A8}"/>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903C682C-728C-4E13-9A47-F880255C5DAD}"/>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07ACDACF-61A8-4F0E-B07A-D9A8C1E30266}"/>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42433203-D725-4233-A817-3C993814FBB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B23FD4C5-D1EC-4B48-80EE-89E95EBF21E2}"/>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817DD80A-5C25-4331-8B48-3390456E50F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A08EB53F-A530-491B-8008-9D30587CC6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2B86EFB5-D81F-46EF-91DC-0A19B4B8B11F}"/>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39174D35-797F-4FB9-B47D-BF6EFDF7B714}"/>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213EF374-53EC-4097-B1BB-F1E35F517D99}"/>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DB6BDA39-DCE4-4A5C-883B-2E8A8ED05208}"/>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F8D26625-FA32-494A-BC5A-766DDD253456}"/>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5BC52DA3-3206-40DB-B6E9-A0182BB0FD99}"/>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9AC8A2E3-2072-4208-B65E-5F3BA4CB7E3D}"/>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3370" cy="220345"/>
    <xdr:sp macro="" textlink="">
      <xdr:nvSpPr>
        <xdr:cNvPr id="512" name="テキスト ボックス 511">
          <a:extLst>
            <a:ext uri="{FF2B5EF4-FFF2-40B4-BE49-F238E27FC236}">
              <a16:creationId xmlns:a16="http://schemas.microsoft.com/office/drawing/2014/main" id="{AD6AA46B-3807-4CF9-A00E-C366AB57FD6A}"/>
            </a:ext>
          </a:extLst>
        </xdr:cNvPr>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3ADAADC6-F9F9-42EF-AB89-9A0E1C7FF0BC}"/>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280" cy="259080"/>
    <xdr:sp macro="" textlink="">
      <xdr:nvSpPr>
        <xdr:cNvPr id="514" name="テキスト ボックス 513">
          <a:extLst>
            <a:ext uri="{FF2B5EF4-FFF2-40B4-BE49-F238E27FC236}">
              <a16:creationId xmlns:a16="http://schemas.microsoft.com/office/drawing/2014/main" id="{4D121BB5-8DB3-48E9-AB2F-C20E10CF7FD1}"/>
            </a:ext>
          </a:extLst>
        </xdr:cNvPr>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15" name="直線コネクタ 514">
          <a:extLst>
            <a:ext uri="{FF2B5EF4-FFF2-40B4-BE49-F238E27FC236}">
              <a16:creationId xmlns:a16="http://schemas.microsoft.com/office/drawing/2014/main" id="{CF2F77E7-4BEC-43D3-98AB-77027708BD5B}"/>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2280" cy="259080"/>
    <xdr:sp macro="" textlink="">
      <xdr:nvSpPr>
        <xdr:cNvPr id="516" name="テキスト ボックス 515">
          <a:extLst>
            <a:ext uri="{FF2B5EF4-FFF2-40B4-BE49-F238E27FC236}">
              <a16:creationId xmlns:a16="http://schemas.microsoft.com/office/drawing/2014/main" id="{D81A533F-62A6-4170-BFC4-B9C3C0D1453D}"/>
            </a:ext>
          </a:extLst>
        </xdr:cNvPr>
        <xdr:cNvSpPr txBox="1"/>
      </xdr:nvSpPr>
      <xdr:spPr>
        <a:xfrm>
          <a:off x="11978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17" name="直線コネクタ 516">
          <a:extLst>
            <a:ext uri="{FF2B5EF4-FFF2-40B4-BE49-F238E27FC236}">
              <a16:creationId xmlns:a16="http://schemas.microsoft.com/office/drawing/2014/main" id="{4B5A25DE-28F4-4E57-9100-1FA6CA43CE6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4000"/>
    <xdr:sp macro="" textlink="">
      <xdr:nvSpPr>
        <xdr:cNvPr id="518" name="テキスト ボックス 517">
          <a:extLst>
            <a:ext uri="{FF2B5EF4-FFF2-40B4-BE49-F238E27FC236}">
              <a16:creationId xmlns:a16="http://schemas.microsoft.com/office/drawing/2014/main" id="{7F8F9FD4-EDD0-487C-9DEE-96BB2F53056F}"/>
            </a:ext>
          </a:extLst>
        </xdr:cNvPr>
        <xdr:cNvSpPr txBox="1"/>
      </xdr:nvSpPr>
      <xdr:spPr>
        <a:xfrm>
          <a:off x="12042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19" name="直線コネクタ 518">
          <a:extLst>
            <a:ext uri="{FF2B5EF4-FFF2-40B4-BE49-F238E27FC236}">
              <a16:creationId xmlns:a16="http://schemas.microsoft.com/office/drawing/2014/main" id="{D34552D2-B814-453E-B391-BF99B7D53514}"/>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20" name="テキスト ボックス 519">
          <a:extLst>
            <a:ext uri="{FF2B5EF4-FFF2-40B4-BE49-F238E27FC236}">
              <a16:creationId xmlns:a16="http://schemas.microsoft.com/office/drawing/2014/main" id="{04C10935-EBF9-491E-868D-11873F901D09}"/>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21" name="直線コネクタ 520">
          <a:extLst>
            <a:ext uri="{FF2B5EF4-FFF2-40B4-BE49-F238E27FC236}">
              <a16:creationId xmlns:a16="http://schemas.microsoft.com/office/drawing/2014/main" id="{95F93E05-A738-4AFD-BC3F-A712088A7D53}"/>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4000"/>
    <xdr:sp macro="" textlink="">
      <xdr:nvSpPr>
        <xdr:cNvPr id="522" name="テキスト ボックス 521">
          <a:extLst>
            <a:ext uri="{FF2B5EF4-FFF2-40B4-BE49-F238E27FC236}">
              <a16:creationId xmlns:a16="http://schemas.microsoft.com/office/drawing/2014/main" id="{951CC065-B41E-464B-9CC8-24D3A53D2F18}"/>
            </a:ext>
          </a:extLst>
        </xdr:cNvPr>
        <xdr:cNvSpPr txBox="1"/>
      </xdr:nvSpPr>
      <xdr:spPr>
        <a:xfrm>
          <a:off x="12042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23" name="直線コネクタ 522">
          <a:extLst>
            <a:ext uri="{FF2B5EF4-FFF2-40B4-BE49-F238E27FC236}">
              <a16:creationId xmlns:a16="http://schemas.microsoft.com/office/drawing/2014/main" id="{6B61F78A-A1F8-447F-A8DD-0E44D2E0CB4D}"/>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4" name="テキスト ボックス 523">
          <a:extLst>
            <a:ext uri="{FF2B5EF4-FFF2-40B4-BE49-F238E27FC236}">
              <a16:creationId xmlns:a16="http://schemas.microsoft.com/office/drawing/2014/main" id="{154F7335-2A8F-4613-A54C-2DAB733E89E1}"/>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25" name="直線コネクタ 524">
          <a:extLst>
            <a:ext uri="{FF2B5EF4-FFF2-40B4-BE49-F238E27FC236}">
              <a16:creationId xmlns:a16="http://schemas.microsoft.com/office/drawing/2014/main" id="{115F7404-7493-4EDB-9752-DC85C7025745}"/>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4010" cy="259080"/>
    <xdr:sp macro="" textlink="">
      <xdr:nvSpPr>
        <xdr:cNvPr id="526" name="テキスト ボックス 525">
          <a:extLst>
            <a:ext uri="{FF2B5EF4-FFF2-40B4-BE49-F238E27FC236}">
              <a16:creationId xmlns:a16="http://schemas.microsoft.com/office/drawing/2014/main" id="{B89233DB-699C-4D2E-AFEC-D45EF0841E0A}"/>
            </a:ext>
          </a:extLst>
        </xdr:cNvPr>
        <xdr:cNvSpPr txBox="1"/>
      </xdr:nvSpPr>
      <xdr:spPr>
        <a:xfrm>
          <a:off x="12106910" y="1313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7" name="直線コネクタ 526">
          <a:extLst>
            <a:ext uri="{FF2B5EF4-FFF2-40B4-BE49-F238E27FC236}">
              <a16:creationId xmlns:a16="http://schemas.microsoft.com/office/drawing/2014/main" id="{05217E41-6044-45ED-8B96-C1382A822B9D}"/>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消防施設】&#10;有形固定資産減価償却率グラフ枠">
          <a:extLst>
            <a:ext uri="{FF2B5EF4-FFF2-40B4-BE49-F238E27FC236}">
              <a16:creationId xmlns:a16="http://schemas.microsoft.com/office/drawing/2014/main" id="{5DA38E7C-C165-4123-8838-C60399F23E53}"/>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168910</xdr:rowOff>
    </xdr:to>
    <xdr:cxnSp macro="">
      <xdr:nvCxnSpPr>
        <xdr:cNvPr id="529" name="直線コネクタ 528">
          <a:extLst>
            <a:ext uri="{FF2B5EF4-FFF2-40B4-BE49-F238E27FC236}">
              <a16:creationId xmlns:a16="http://schemas.microsoft.com/office/drawing/2014/main" id="{FA665B53-5305-498E-B2F5-75D0740A45FD}"/>
            </a:ext>
          </a:extLst>
        </xdr:cNvPr>
        <xdr:cNvCxnSpPr/>
      </xdr:nvCxnSpPr>
      <xdr:spPr>
        <a:xfrm flipV="1">
          <a:off x="16318865" y="1346644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30" name="【消防施設】&#10;有形固定資産減価償却率最小値テキスト">
          <a:extLst>
            <a:ext uri="{FF2B5EF4-FFF2-40B4-BE49-F238E27FC236}">
              <a16:creationId xmlns:a16="http://schemas.microsoft.com/office/drawing/2014/main" id="{FE2C7BA1-BCFE-46FB-A265-8A3C4F1DDB6A}"/>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31" name="直線コネクタ 530">
          <a:extLst>
            <a:ext uri="{FF2B5EF4-FFF2-40B4-BE49-F238E27FC236}">
              <a16:creationId xmlns:a16="http://schemas.microsoft.com/office/drawing/2014/main" id="{7ACFFC49-AF83-4F07-8BCA-BBFACD56EFE8}"/>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5130" cy="254000"/>
    <xdr:sp macro="" textlink="">
      <xdr:nvSpPr>
        <xdr:cNvPr id="532" name="【消防施設】&#10;有形固定資産減価償却率最大値テキスト">
          <a:extLst>
            <a:ext uri="{FF2B5EF4-FFF2-40B4-BE49-F238E27FC236}">
              <a16:creationId xmlns:a16="http://schemas.microsoft.com/office/drawing/2014/main" id="{3EEC463A-F087-4E5A-A054-75999596BF41}"/>
            </a:ext>
          </a:extLst>
        </xdr:cNvPr>
        <xdr:cNvSpPr txBox="1"/>
      </xdr:nvSpPr>
      <xdr:spPr>
        <a:xfrm>
          <a:off x="16357600" y="132422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33" name="直線コネクタ 532">
          <a:extLst>
            <a:ext uri="{FF2B5EF4-FFF2-40B4-BE49-F238E27FC236}">
              <a16:creationId xmlns:a16="http://schemas.microsoft.com/office/drawing/2014/main" id="{65766391-C420-4117-AA81-BE659FFFA764}"/>
            </a:ext>
          </a:extLst>
        </xdr:cNvPr>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52070</xdr:rowOff>
    </xdr:from>
    <xdr:ext cx="405130" cy="254000"/>
    <xdr:sp macro="" textlink="">
      <xdr:nvSpPr>
        <xdr:cNvPr id="534" name="【消防施設】&#10;有形固定資産減価償却率平均値テキスト">
          <a:extLst>
            <a:ext uri="{FF2B5EF4-FFF2-40B4-BE49-F238E27FC236}">
              <a16:creationId xmlns:a16="http://schemas.microsoft.com/office/drawing/2014/main" id="{B68508BF-7881-48EE-BB0E-52DFA07AF9FE}"/>
            </a:ext>
          </a:extLst>
        </xdr:cNvPr>
        <xdr:cNvSpPr txBox="1"/>
      </xdr:nvSpPr>
      <xdr:spPr>
        <a:xfrm>
          <a:off x="16357600" y="1428242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73660</xdr:rowOff>
    </xdr:from>
    <xdr:to>
      <xdr:col>85</xdr:col>
      <xdr:colOff>177800</xdr:colOff>
      <xdr:row>84</xdr:row>
      <xdr:rowOff>3810</xdr:rowOff>
    </xdr:to>
    <xdr:sp macro="" textlink="">
      <xdr:nvSpPr>
        <xdr:cNvPr id="535" name="フローチャート: 判断 534">
          <a:extLst>
            <a:ext uri="{FF2B5EF4-FFF2-40B4-BE49-F238E27FC236}">
              <a16:creationId xmlns:a16="http://schemas.microsoft.com/office/drawing/2014/main" id="{40E044D0-61CF-49DF-AA43-675C3CF22ABE}"/>
            </a:ext>
          </a:extLst>
        </xdr:cNvPr>
        <xdr:cNvSpPr/>
      </xdr:nvSpPr>
      <xdr:spPr>
        <a:xfrm>
          <a:off x="16268700" y="1430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53975</xdr:rowOff>
    </xdr:from>
    <xdr:to>
      <xdr:col>81</xdr:col>
      <xdr:colOff>101600</xdr:colOff>
      <xdr:row>83</xdr:row>
      <xdr:rowOff>155575</xdr:rowOff>
    </xdr:to>
    <xdr:sp macro="" textlink="">
      <xdr:nvSpPr>
        <xdr:cNvPr id="536" name="フローチャート: 判断 535">
          <a:extLst>
            <a:ext uri="{FF2B5EF4-FFF2-40B4-BE49-F238E27FC236}">
              <a16:creationId xmlns:a16="http://schemas.microsoft.com/office/drawing/2014/main" id="{58617493-65C7-4E43-968E-1A54747DD3BC}"/>
            </a:ext>
          </a:extLst>
        </xdr:cNvPr>
        <xdr:cNvSpPr/>
      </xdr:nvSpPr>
      <xdr:spPr>
        <a:xfrm>
          <a:off x="15430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96520</xdr:rowOff>
    </xdr:from>
    <xdr:to>
      <xdr:col>76</xdr:col>
      <xdr:colOff>165100</xdr:colOff>
      <xdr:row>84</xdr:row>
      <xdr:rowOff>26670</xdr:rowOff>
    </xdr:to>
    <xdr:sp macro="" textlink="">
      <xdr:nvSpPr>
        <xdr:cNvPr id="537" name="フローチャート: 判断 536">
          <a:extLst>
            <a:ext uri="{FF2B5EF4-FFF2-40B4-BE49-F238E27FC236}">
              <a16:creationId xmlns:a16="http://schemas.microsoft.com/office/drawing/2014/main" id="{0A46CB71-2E30-4976-BBB2-C95F56577DF7}"/>
            </a:ext>
          </a:extLst>
        </xdr:cNvPr>
        <xdr:cNvSpPr/>
      </xdr:nvSpPr>
      <xdr:spPr>
        <a:xfrm>
          <a:off x="145415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83820</xdr:rowOff>
    </xdr:from>
    <xdr:to>
      <xdr:col>72</xdr:col>
      <xdr:colOff>38100</xdr:colOff>
      <xdr:row>84</xdr:row>
      <xdr:rowOff>13970</xdr:rowOff>
    </xdr:to>
    <xdr:sp macro="" textlink="">
      <xdr:nvSpPr>
        <xdr:cNvPr id="538" name="フローチャート: 判断 537">
          <a:extLst>
            <a:ext uri="{FF2B5EF4-FFF2-40B4-BE49-F238E27FC236}">
              <a16:creationId xmlns:a16="http://schemas.microsoft.com/office/drawing/2014/main" id="{B7BFB4D3-44B6-4528-BDEE-EA5838AD2DFB}"/>
            </a:ext>
          </a:extLst>
        </xdr:cNvPr>
        <xdr:cNvSpPr/>
      </xdr:nvSpPr>
      <xdr:spPr>
        <a:xfrm>
          <a:off x="13652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64135</xdr:rowOff>
    </xdr:from>
    <xdr:to>
      <xdr:col>67</xdr:col>
      <xdr:colOff>101600</xdr:colOff>
      <xdr:row>83</xdr:row>
      <xdr:rowOff>166370</xdr:rowOff>
    </xdr:to>
    <xdr:sp macro="" textlink="">
      <xdr:nvSpPr>
        <xdr:cNvPr id="539" name="フローチャート: 判断 538">
          <a:extLst>
            <a:ext uri="{FF2B5EF4-FFF2-40B4-BE49-F238E27FC236}">
              <a16:creationId xmlns:a16="http://schemas.microsoft.com/office/drawing/2014/main" id="{86593E85-0055-4DCC-B97E-C41965EFD31D}"/>
            </a:ext>
          </a:extLst>
        </xdr:cNvPr>
        <xdr:cNvSpPr/>
      </xdr:nvSpPr>
      <xdr:spPr>
        <a:xfrm>
          <a:off x="12763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40" name="テキスト ボックス 539">
          <a:extLst>
            <a:ext uri="{FF2B5EF4-FFF2-40B4-BE49-F238E27FC236}">
              <a16:creationId xmlns:a16="http://schemas.microsoft.com/office/drawing/2014/main" id="{46377147-AF1B-4AFC-830F-0366ECBCD43B}"/>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41" name="テキスト ボックス 540">
          <a:extLst>
            <a:ext uri="{FF2B5EF4-FFF2-40B4-BE49-F238E27FC236}">
              <a16:creationId xmlns:a16="http://schemas.microsoft.com/office/drawing/2014/main" id="{EB3F08FB-50EE-4D10-80CD-17EE5F9B2F01}"/>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42" name="テキスト ボックス 541">
          <a:extLst>
            <a:ext uri="{FF2B5EF4-FFF2-40B4-BE49-F238E27FC236}">
              <a16:creationId xmlns:a16="http://schemas.microsoft.com/office/drawing/2014/main" id="{0B9ECE29-77B0-4010-A207-06F4A8F618F7}"/>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43" name="テキスト ボックス 542">
          <a:extLst>
            <a:ext uri="{FF2B5EF4-FFF2-40B4-BE49-F238E27FC236}">
              <a16:creationId xmlns:a16="http://schemas.microsoft.com/office/drawing/2014/main" id="{67C126BF-2589-4CF0-87AA-6BE40CA7EDF4}"/>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4" name="テキスト ボックス 543">
          <a:extLst>
            <a:ext uri="{FF2B5EF4-FFF2-40B4-BE49-F238E27FC236}">
              <a16:creationId xmlns:a16="http://schemas.microsoft.com/office/drawing/2014/main" id="{549CCAF4-6E4F-4D8F-94CA-C9CB6E15F035}"/>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161925</xdr:rowOff>
    </xdr:from>
    <xdr:to>
      <xdr:col>85</xdr:col>
      <xdr:colOff>177800</xdr:colOff>
      <xdr:row>83</xdr:row>
      <xdr:rowOff>92075</xdr:rowOff>
    </xdr:to>
    <xdr:sp macro="" textlink="">
      <xdr:nvSpPr>
        <xdr:cNvPr id="545" name="楕円 544">
          <a:extLst>
            <a:ext uri="{FF2B5EF4-FFF2-40B4-BE49-F238E27FC236}">
              <a16:creationId xmlns:a16="http://schemas.microsoft.com/office/drawing/2014/main" id="{1796D4C2-F6BC-446A-BAF3-79F380ACA209}"/>
            </a:ext>
          </a:extLst>
        </xdr:cNvPr>
        <xdr:cNvSpPr/>
      </xdr:nvSpPr>
      <xdr:spPr>
        <a:xfrm>
          <a:off x="16268700" y="142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13335</xdr:rowOff>
    </xdr:from>
    <xdr:ext cx="405130" cy="259080"/>
    <xdr:sp macro="" textlink="">
      <xdr:nvSpPr>
        <xdr:cNvPr id="546" name="【消防施設】&#10;有形固定資産減価償却率該当値テキスト">
          <a:extLst>
            <a:ext uri="{FF2B5EF4-FFF2-40B4-BE49-F238E27FC236}">
              <a16:creationId xmlns:a16="http://schemas.microsoft.com/office/drawing/2014/main" id="{9CC174B9-82D2-4BCF-BA3C-5A0E5EAD68A2}"/>
            </a:ext>
          </a:extLst>
        </xdr:cNvPr>
        <xdr:cNvSpPr txBox="1"/>
      </xdr:nvSpPr>
      <xdr:spPr>
        <a:xfrm>
          <a:off x="16357600" y="14072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21590</xdr:rowOff>
    </xdr:from>
    <xdr:to>
      <xdr:col>81</xdr:col>
      <xdr:colOff>101600</xdr:colOff>
      <xdr:row>83</xdr:row>
      <xdr:rowOff>123190</xdr:rowOff>
    </xdr:to>
    <xdr:sp macro="" textlink="">
      <xdr:nvSpPr>
        <xdr:cNvPr id="547" name="楕円 546">
          <a:extLst>
            <a:ext uri="{FF2B5EF4-FFF2-40B4-BE49-F238E27FC236}">
              <a16:creationId xmlns:a16="http://schemas.microsoft.com/office/drawing/2014/main" id="{36FC5F4B-5B41-494F-A923-E0A8B96F97DF}"/>
            </a:ext>
          </a:extLst>
        </xdr:cNvPr>
        <xdr:cNvSpPr/>
      </xdr:nvSpPr>
      <xdr:spPr>
        <a:xfrm>
          <a:off x="15430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41275</xdr:rowOff>
    </xdr:from>
    <xdr:to>
      <xdr:col>85</xdr:col>
      <xdr:colOff>127000</xdr:colOff>
      <xdr:row>83</xdr:row>
      <xdr:rowOff>72390</xdr:rowOff>
    </xdr:to>
    <xdr:cxnSp macro="">
      <xdr:nvCxnSpPr>
        <xdr:cNvPr id="548" name="直線コネクタ 547">
          <a:extLst>
            <a:ext uri="{FF2B5EF4-FFF2-40B4-BE49-F238E27FC236}">
              <a16:creationId xmlns:a16="http://schemas.microsoft.com/office/drawing/2014/main" id="{98CF4F78-6CEA-478F-B0A9-6EBC3815793A}"/>
            </a:ext>
          </a:extLst>
        </xdr:cNvPr>
        <xdr:cNvCxnSpPr/>
      </xdr:nvCxnSpPr>
      <xdr:spPr>
        <a:xfrm flipV="1">
          <a:off x="15481300" y="142716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75565</xdr:rowOff>
    </xdr:from>
    <xdr:to>
      <xdr:col>76</xdr:col>
      <xdr:colOff>165100</xdr:colOff>
      <xdr:row>84</xdr:row>
      <xdr:rowOff>6350</xdr:rowOff>
    </xdr:to>
    <xdr:sp macro="" textlink="">
      <xdr:nvSpPr>
        <xdr:cNvPr id="549" name="楕円 548">
          <a:extLst>
            <a:ext uri="{FF2B5EF4-FFF2-40B4-BE49-F238E27FC236}">
              <a16:creationId xmlns:a16="http://schemas.microsoft.com/office/drawing/2014/main" id="{884A0285-A534-46E7-84C9-F65D37BC4BA8}"/>
            </a:ext>
          </a:extLst>
        </xdr:cNvPr>
        <xdr:cNvSpPr/>
      </xdr:nvSpPr>
      <xdr:spPr>
        <a:xfrm>
          <a:off x="14541500" y="1430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72390</xdr:rowOff>
    </xdr:from>
    <xdr:to>
      <xdr:col>81</xdr:col>
      <xdr:colOff>50800</xdr:colOff>
      <xdr:row>83</xdr:row>
      <xdr:rowOff>126365</xdr:rowOff>
    </xdr:to>
    <xdr:cxnSp macro="">
      <xdr:nvCxnSpPr>
        <xdr:cNvPr id="550" name="直線コネクタ 549">
          <a:extLst>
            <a:ext uri="{FF2B5EF4-FFF2-40B4-BE49-F238E27FC236}">
              <a16:creationId xmlns:a16="http://schemas.microsoft.com/office/drawing/2014/main" id="{35445D8C-A55F-4711-AC28-ADF7851F989C}"/>
            </a:ext>
          </a:extLst>
        </xdr:cNvPr>
        <xdr:cNvCxnSpPr/>
      </xdr:nvCxnSpPr>
      <xdr:spPr>
        <a:xfrm flipV="1">
          <a:off x="14592300" y="143027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21590</xdr:rowOff>
    </xdr:from>
    <xdr:to>
      <xdr:col>72</xdr:col>
      <xdr:colOff>38100</xdr:colOff>
      <xdr:row>83</xdr:row>
      <xdr:rowOff>123190</xdr:rowOff>
    </xdr:to>
    <xdr:sp macro="" textlink="">
      <xdr:nvSpPr>
        <xdr:cNvPr id="551" name="楕円 550">
          <a:extLst>
            <a:ext uri="{FF2B5EF4-FFF2-40B4-BE49-F238E27FC236}">
              <a16:creationId xmlns:a16="http://schemas.microsoft.com/office/drawing/2014/main" id="{C5194087-9751-4B32-ACF9-6AF2F7ADE9C6}"/>
            </a:ext>
          </a:extLst>
        </xdr:cNvPr>
        <xdr:cNvSpPr/>
      </xdr:nvSpPr>
      <xdr:spPr>
        <a:xfrm>
          <a:off x="13652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72390</xdr:rowOff>
    </xdr:from>
    <xdr:to>
      <xdr:col>76</xdr:col>
      <xdr:colOff>114300</xdr:colOff>
      <xdr:row>83</xdr:row>
      <xdr:rowOff>126365</xdr:rowOff>
    </xdr:to>
    <xdr:cxnSp macro="">
      <xdr:nvCxnSpPr>
        <xdr:cNvPr id="552" name="直線コネクタ 551">
          <a:extLst>
            <a:ext uri="{FF2B5EF4-FFF2-40B4-BE49-F238E27FC236}">
              <a16:creationId xmlns:a16="http://schemas.microsoft.com/office/drawing/2014/main" id="{3B8F8554-60C5-4BB7-8AE7-6126779CA074}"/>
            </a:ext>
          </a:extLst>
        </xdr:cNvPr>
        <xdr:cNvCxnSpPr/>
      </xdr:nvCxnSpPr>
      <xdr:spPr>
        <a:xfrm>
          <a:off x="13703300" y="143027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122555</xdr:rowOff>
    </xdr:from>
    <xdr:to>
      <xdr:col>67</xdr:col>
      <xdr:colOff>101600</xdr:colOff>
      <xdr:row>83</xdr:row>
      <xdr:rowOff>52705</xdr:rowOff>
    </xdr:to>
    <xdr:sp macro="" textlink="">
      <xdr:nvSpPr>
        <xdr:cNvPr id="553" name="楕円 552">
          <a:extLst>
            <a:ext uri="{FF2B5EF4-FFF2-40B4-BE49-F238E27FC236}">
              <a16:creationId xmlns:a16="http://schemas.microsoft.com/office/drawing/2014/main" id="{703ACF64-4F9B-4110-8B75-3FF2E4731DF3}"/>
            </a:ext>
          </a:extLst>
        </xdr:cNvPr>
        <xdr:cNvSpPr/>
      </xdr:nvSpPr>
      <xdr:spPr>
        <a:xfrm>
          <a:off x="12763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xdr:rowOff>
    </xdr:from>
    <xdr:to>
      <xdr:col>71</xdr:col>
      <xdr:colOff>177800</xdr:colOff>
      <xdr:row>83</xdr:row>
      <xdr:rowOff>72390</xdr:rowOff>
    </xdr:to>
    <xdr:cxnSp macro="">
      <xdr:nvCxnSpPr>
        <xdr:cNvPr id="554" name="直線コネクタ 553">
          <a:extLst>
            <a:ext uri="{FF2B5EF4-FFF2-40B4-BE49-F238E27FC236}">
              <a16:creationId xmlns:a16="http://schemas.microsoft.com/office/drawing/2014/main" id="{88165A55-95BF-4F4D-AD75-90BBAF5B6E94}"/>
            </a:ext>
          </a:extLst>
        </xdr:cNvPr>
        <xdr:cNvCxnSpPr/>
      </xdr:nvCxnSpPr>
      <xdr:spPr>
        <a:xfrm>
          <a:off x="12814300" y="142322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146685</xdr:rowOff>
    </xdr:from>
    <xdr:ext cx="405130" cy="254000"/>
    <xdr:sp macro="" textlink="">
      <xdr:nvSpPr>
        <xdr:cNvPr id="555" name="n_1aveValue【消防施設】&#10;有形固定資産減価償却率">
          <a:extLst>
            <a:ext uri="{FF2B5EF4-FFF2-40B4-BE49-F238E27FC236}">
              <a16:creationId xmlns:a16="http://schemas.microsoft.com/office/drawing/2014/main" id="{15693766-6498-4E36-92A7-67D0EC9AE81A}"/>
            </a:ext>
          </a:extLst>
        </xdr:cNvPr>
        <xdr:cNvSpPr txBox="1"/>
      </xdr:nvSpPr>
      <xdr:spPr>
        <a:xfrm>
          <a:off x="15266035" y="143770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84</xdr:row>
      <xdr:rowOff>17780</xdr:rowOff>
    </xdr:from>
    <xdr:ext cx="400050" cy="254000"/>
    <xdr:sp macro="" textlink="">
      <xdr:nvSpPr>
        <xdr:cNvPr id="556" name="n_2aveValue【消防施設】&#10;有形固定資産減価償却率">
          <a:extLst>
            <a:ext uri="{FF2B5EF4-FFF2-40B4-BE49-F238E27FC236}">
              <a16:creationId xmlns:a16="http://schemas.microsoft.com/office/drawing/2014/main" id="{D8BD0F03-757C-43AC-A85E-4BEF8AD74AA5}"/>
            </a:ext>
          </a:extLst>
        </xdr:cNvPr>
        <xdr:cNvSpPr txBox="1"/>
      </xdr:nvSpPr>
      <xdr:spPr>
        <a:xfrm>
          <a:off x="14389735" y="144195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84</xdr:row>
      <xdr:rowOff>5080</xdr:rowOff>
    </xdr:from>
    <xdr:ext cx="400050" cy="259080"/>
    <xdr:sp macro="" textlink="">
      <xdr:nvSpPr>
        <xdr:cNvPr id="557" name="n_3aveValue【消防施設】&#10;有形固定資産減価償却率">
          <a:extLst>
            <a:ext uri="{FF2B5EF4-FFF2-40B4-BE49-F238E27FC236}">
              <a16:creationId xmlns:a16="http://schemas.microsoft.com/office/drawing/2014/main" id="{548A177C-A5C5-42A2-97B3-A9EC0D3C7B58}"/>
            </a:ext>
          </a:extLst>
        </xdr:cNvPr>
        <xdr:cNvSpPr txBox="1"/>
      </xdr:nvSpPr>
      <xdr:spPr>
        <a:xfrm>
          <a:off x="13500735" y="144068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156845</xdr:rowOff>
    </xdr:from>
    <xdr:ext cx="400050" cy="254000"/>
    <xdr:sp macro="" textlink="">
      <xdr:nvSpPr>
        <xdr:cNvPr id="558" name="n_4aveValue【消防施設】&#10;有形固定資産減価償却率">
          <a:extLst>
            <a:ext uri="{FF2B5EF4-FFF2-40B4-BE49-F238E27FC236}">
              <a16:creationId xmlns:a16="http://schemas.microsoft.com/office/drawing/2014/main" id="{61578AA5-285A-40B2-AD0E-9EBE5046D19B}"/>
            </a:ext>
          </a:extLst>
        </xdr:cNvPr>
        <xdr:cNvSpPr txBox="1"/>
      </xdr:nvSpPr>
      <xdr:spPr>
        <a:xfrm>
          <a:off x="12611735" y="143871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139700</xdr:rowOff>
    </xdr:from>
    <xdr:ext cx="405130" cy="259080"/>
    <xdr:sp macro="" textlink="">
      <xdr:nvSpPr>
        <xdr:cNvPr id="559" name="n_1mainValue【消防施設】&#10;有形固定資産減価償却率">
          <a:extLst>
            <a:ext uri="{FF2B5EF4-FFF2-40B4-BE49-F238E27FC236}">
              <a16:creationId xmlns:a16="http://schemas.microsoft.com/office/drawing/2014/main" id="{2B6F95A4-6AA6-4BAF-9D9C-1BD97AF5B175}"/>
            </a:ext>
          </a:extLst>
        </xdr:cNvPr>
        <xdr:cNvSpPr txBox="1"/>
      </xdr:nvSpPr>
      <xdr:spPr>
        <a:xfrm>
          <a:off x="15266035" y="14027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22225</xdr:rowOff>
    </xdr:from>
    <xdr:ext cx="400050" cy="258445"/>
    <xdr:sp macro="" textlink="">
      <xdr:nvSpPr>
        <xdr:cNvPr id="560" name="n_2mainValue【消防施設】&#10;有形固定資産減価償却率">
          <a:extLst>
            <a:ext uri="{FF2B5EF4-FFF2-40B4-BE49-F238E27FC236}">
              <a16:creationId xmlns:a16="http://schemas.microsoft.com/office/drawing/2014/main" id="{9180C76C-A14E-4F08-B1E3-04698CCD9D33}"/>
            </a:ext>
          </a:extLst>
        </xdr:cNvPr>
        <xdr:cNvSpPr txBox="1"/>
      </xdr:nvSpPr>
      <xdr:spPr>
        <a:xfrm>
          <a:off x="14389735" y="14081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139700</xdr:rowOff>
    </xdr:from>
    <xdr:ext cx="400050" cy="259080"/>
    <xdr:sp macro="" textlink="">
      <xdr:nvSpPr>
        <xdr:cNvPr id="561" name="n_3mainValue【消防施設】&#10;有形固定資産減価償却率">
          <a:extLst>
            <a:ext uri="{FF2B5EF4-FFF2-40B4-BE49-F238E27FC236}">
              <a16:creationId xmlns:a16="http://schemas.microsoft.com/office/drawing/2014/main" id="{E33E8667-26F9-44CF-B397-31FAD2559EB5}"/>
            </a:ext>
          </a:extLst>
        </xdr:cNvPr>
        <xdr:cNvSpPr txBox="1"/>
      </xdr:nvSpPr>
      <xdr:spPr>
        <a:xfrm>
          <a:off x="13500735" y="140271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69215</xdr:rowOff>
    </xdr:from>
    <xdr:ext cx="400050" cy="259080"/>
    <xdr:sp macro="" textlink="">
      <xdr:nvSpPr>
        <xdr:cNvPr id="562" name="n_4mainValue【消防施設】&#10;有形固定資産減価償却率">
          <a:extLst>
            <a:ext uri="{FF2B5EF4-FFF2-40B4-BE49-F238E27FC236}">
              <a16:creationId xmlns:a16="http://schemas.microsoft.com/office/drawing/2014/main" id="{5626C77D-D0F1-4254-9669-02E33F8F13D7}"/>
            </a:ext>
          </a:extLst>
        </xdr:cNvPr>
        <xdr:cNvSpPr txBox="1"/>
      </xdr:nvSpPr>
      <xdr:spPr>
        <a:xfrm>
          <a:off x="12611735" y="139566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a:extLst>
            <a:ext uri="{FF2B5EF4-FFF2-40B4-BE49-F238E27FC236}">
              <a16:creationId xmlns:a16="http://schemas.microsoft.com/office/drawing/2014/main" id="{FC26747E-8120-4BED-9116-8B9FFDD511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a:extLst>
            <a:ext uri="{FF2B5EF4-FFF2-40B4-BE49-F238E27FC236}">
              <a16:creationId xmlns:a16="http://schemas.microsoft.com/office/drawing/2014/main" id="{4B60DBEF-3EBB-463F-A123-DBB521A8707D}"/>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a:extLst>
            <a:ext uri="{FF2B5EF4-FFF2-40B4-BE49-F238E27FC236}">
              <a16:creationId xmlns:a16="http://schemas.microsoft.com/office/drawing/2014/main" id="{0F2BBBB4-14E8-42B8-A743-68EC4798F4B4}"/>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a:extLst>
            <a:ext uri="{FF2B5EF4-FFF2-40B4-BE49-F238E27FC236}">
              <a16:creationId xmlns:a16="http://schemas.microsoft.com/office/drawing/2014/main" id="{21BD5296-4928-4D9F-B96D-1AEAC2A90304}"/>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a:extLst>
            <a:ext uri="{FF2B5EF4-FFF2-40B4-BE49-F238E27FC236}">
              <a16:creationId xmlns:a16="http://schemas.microsoft.com/office/drawing/2014/main" id="{1C0B5994-0844-4C6A-BC0E-89BAC8286824}"/>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a:extLst>
            <a:ext uri="{FF2B5EF4-FFF2-40B4-BE49-F238E27FC236}">
              <a16:creationId xmlns:a16="http://schemas.microsoft.com/office/drawing/2014/main" id="{7387D9CD-1094-4018-8649-665A78C1954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a:extLst>
            <a:ext uri="{FF2B5EF4-FFF2-40B4-BE49-F238E27FC236}">
              <a16:creationId xmlns:a16="http://schemas.microsoft.com/office/drawing/2014/main" id="{34C2DD4E-DC0F-4258-AA09-36948643DE4E}"/>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a:extLst>
            <a:ext uri="{FF2B5EF4-FFF2-40B4-BE49-F238E27FC236}">
              <a16:creationId xmlns:a16="http://schemas.microsoft.com/office/drawing/2014/main" id="{A49ECD5B-F34F-4FB3-BBE5-F121A6D95E95}"/>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805" cy="220345"/>
    <xdr:sp macro="" textlink="">
      <xdr:nvSpPr>
        <xdr:cNvPr id="571" name="テキスト ボックス 570">
          <a:extLst>
            <a:ext uri="{FF2B5EF4-FFF2-40B4-BE49-F238E27FC236}">
              <a16:creationId xmlns:a16="http://schemas.microsoft.com/office/drawing/2014/main" id="{7D3F4924-82E8-4249-B949-9FF493604DFD}"/>
            </a:ext>
          </a:extLst>
        </xdr:cNvPr>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a:extLst>
            <a:ext uri="{FF2B5EF4-FFF2-40B4-BE49-F238E27FC236}">
              <a16:creationId xmlns:a16="http://schemas.microsoft.com/office/drawing/2014/main" id="{6ECEF130-DCCC-4D6A-8509-010B726FFAEF}"/>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3" name="直線コネクタ 572">
          <a:extLst>
            <a:ext uri="{FF2B5EF4-FFF2-40B4-BE49-F238E27FC236}">
              <a16:creationId xmlns:a16="http://schemas.microsoft.com/office/drawing/2014/main" id="{728AE6A8-8A57-4E73-9EDE-5E472F9E21A1}"/>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2280" cy="259080"/>
    <xdr:sp macro="" textlink="">
      <xdr:nvSpPr>
        <xdr:cNvPr id="574" name="テキスト ボックス 573">
          <a:extLst>
            <a:ext uri="{FF2B5EF4-FFF2-40B4-BE49-F238E27FC236}">
              <a16:creationId xmlns:a16="http://schemas.microsoft.com/office/drawing/2014/main" id="{71979434-A467-44EB-8BC6-1627DC3DCBE0}"/>
            </a:ext>
          </a:extLst>
        </xdr:cNvPr>
        <xdr:cNvSpPr txBox="1"/>
      </xdr:nvSpPr>
      <xdr:spPr>
        <a:xfrm>
          <a:off x="17820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5" name="直線コネクタ 574">
          <a:extLst>
            <a:ext uri="{FF2B5EF4-FFF2-40B4-BE49-F238E27FC236}">
              <a16:creationId xmlns:a16="http://schemas.microsoft.com/office/drawing/2014/main" id="{3562A448-1EA4-44F1-B8C4-AD1C51F2CDCA}"/>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2280" cy="259080"/>
    <xdr:sp macro="" textlink="">
      <xdr:nvSpPr>
        <xdr:cNvPr id="576" name="テキスト ボックス 575">
          <a:extLst>
            <a:ext uri="{FF2B5EF4-FFF2-40B4-BE49-F238E27FC236}">
              <a16:creationId xmlns:a16="http://schemas.microsoft.com/office/drawing/2014/main" id="{3455F96B-E688-4CA0-9E79-BA0B458CCFB4}"/>
            </a:ext>
          </a:extLst>
        </xdr:cNvPr>
        <xdr:cNvSpPr txBox="1"/>
      </xdr:nvSpPr>
      <xdr:spPr>
        <a:xfrm>
          <a:off x="17820640" y="1418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7" name="直線コネクタ 576">
          <a:extLst>
            <a:ext uri="{FF2B5EF4-FFF2-40B4-BE49-F238E27FC236}">
              <a16:creationId xmlns:a16="http://schemas.microsoft.com/office/drawing/2014/main" id="{E47ECA69-1536-4460-B999-54D4CE65450B}"/>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2280" cy="259080"/>
    <xdr:sp macro="" textlink="">
      <xdr:nvSpPr>
        <xdr:cNvPr id="578" name="テキスト ボックス 577">
          <a:extLst>
            <a:ext uri="{FF2B5EF4-FFF2-40B4-BE49-F238E27FC236}">
              <a16:creationId xmlns:a16="http://schemas.microsoft.com/office/drawing/2014/main" id="{AC9E0458-191B-4A25-8499-D703AEDAB1AE}"/>
            </a:ext>
          </a:extLst>
        </xdr:cNvPr>
        <xdr:cNvSpPr txBox="1"/>
      </xdr:nvSpPr>
      <xdr:spPr>
        <a:xfrm>
          <a:off x="17820640" y="1372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9" name="直線コネクタ 578">
          <a:extLst>
            <a:ext uri="{FF2B5EF4-FFF2-40B4-BE49-F238E27FC236}">
              <a16:creationId xmlns:a16="http://schemas.microsoft.com/office/drawing/2014/main" id="{32793E50-CDC6-4D2D-BB67-2805CB2488D4}"/>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2280" cy="259080"/>
    <xdr:sp macro="" textlink="">
      <xdr:nvSpPr>
        <xdr:cNvPr id="580" name="テキスト ボックス 579">
          <a:extLst>
            <a:ext uri="{FF2B5EF4-FFF2-40B4-BE49-F238E27FC236}">
              <a16:creationId xmlns:a16="http://schemas.microsoft.com/office/drawing/2014/main" id="{AE92C85D-5A6B-4760-B7D6-392D10D17CE1}"/>
            </a:ext>
          </a:extLst>
        </xdr:cNvPr>
        <xdr:cNvSpPr txBox="1"/>
      </xdr:nvSpPr>
      <xdr:spPr>
        <a:xfrm>
          <a:off x="17820640" y="1326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a:extLst>
            <a:ext uri="{FF2B5EF4-FFF2-40B4-BE49-F238E27FC236}">
              <a16:creationId xmlns:a16="http://schemas.microsoft.com/office/drawing/2014/main" id="{5743D304-09B8-428C-AF5E-6B43FBE8B53E}"/>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280" cy="259080"/>
    <xdr:sp macro="" textlink="">
      <xdr:nvSpPr>
        <xdr:cNvPr id="582" name="テキスト ボックス 581">
          <a:extLst>
            <a:ext uri="{FF2B5EF4-FFF2-40B4-BE49-F238E27FC236}">
              <a16:creationId xmlns:a16="http://schemas.microsoft.com/office/drawing/2014/main" id="{32586E3B-CA05-4CA2-965F-219D00363789}"/>
            </a:ext>
          </a:extLst>
        </xdr:cNvPr>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a:extLst>
            <a:ext uri="{FF2B5EF4-FFF2-40B4-BE49-F238E27FC236}">
              <a16:creationId xmlns:a16="http://schemas.microsoft.com/office/drawing/2014/main" id="{8882EB8B-D309-4074-8E56-F892E3159C97}"/>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152400</xdr:rowOff>
    </xdr:from>
    <xdr:to>
      <xdr:col>116</xdr:col>
      <xdr:colOff>62865</xdr:colOff>
      <xdr:row>86</xdr:row>
      <xdr:rowOff>24130</xdr:rowOff>
    </xdr:to>
    <xdr:cxnSp macro="">
      <xdr:nvCxnSpPr>
        <xdr:cNvPr id="584" name="直線コネクタ 583">
          <a:extLst>
            <a:ext uri="{FF2B5EF4-FFF2-40B4-BE49-F238E27FC236}">
              <a16:creationId xmlns:a16="http://schemas.microsoft.com/office/drawing/2014/main" id="{B78EBF23-FB79-4B26-9BCF-84F14BC2930B}"/>
            </a:ext>
          </a:extLst>
        </xdr:cNvPr>
        <xdr:cNvCxnSpPr/>
      </xdr:nvCxnSpPr>
      <xdr:spPr>
        <a:xfrm flipV="1">
          <a:off x="22160865" y="1352550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585" name="【消防施設】&#10;一人当たり面積最小値テキスト">
          <a:extLst>
            <a:ext uri="{FF2B5EF4-FFF2-40B4-BE49-F238E27FC236}">
              <a16:creationId xmlns:a16="http://schemas.microsoft.com/office/drawing/2014/main" id="{EB8B847B-C2DC-4320-8D36-600D8E2625C7}"/>
            </a:ext>
          </a:extLst>
        </xdr:cNvPr>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586" name="直線コネクタ 585">
          <a:extLst>
            <a:ext uri="{FF2B5EF4-FFF2-40B4-BE49-F238E27FC236}">
              <a16:creationId xmlns:a16="http://schemas.microsoft.com/office/drawing/2014/main" id="{C54ABBA2-6B1A-4F18-97B3-557EC0F74E4E}"/>
            </a:ext>
          </a:extLst>
        </xdr:cNvPr>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99060</xdr:rowOff>
    </xdr:from>
    <xdr:ext cx="469900" cy="254000"/>
    <xdr:sp macro="" textlink="">
      <xdr:nvSpPr>
        <xdr:cNvPr id="587" name="【消防施設】&#10;一人当たり面積最大値テキスト">
          <a:extLst>
            <a:ext uri="{FF2B5EF4-FFF2-40B4-BE49-F238E27FC236}">
              <a16:creationId xmlns:a16="http://schemas.microsoft.com/office/drawing/2014/main" id="{346A62D0-3E7B-4878-B01D-C7A85FABCC19}"/>
            </a:ext>
          </a:extLst>
        </xdr:cNvPr>
        <xdr:cNvSpPr txBox="1"/>
      </xdr:nvSpPr>
      <xdr:spPr>
        <a:xfrm>
          <a:off x="22199600" y="133007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588" name="直線コネクタ 587">
          <a:extLst>
            <a:ext uri="{FF2B5EF4-FFF2-40B4-BE49-F238E27FC236}">
              <a16:creationId xmlns:a16="http://schemas.microsoft.com/office/drawing/2014/main" id="{02933C5D-E7E7-494B-A352-F3C6B0A397A4}"/>
            </a:ext>
          </a:extLst>
        </xdr:cNvPr>
        <xdr:cNvCxnSpPr/>
      </xdr:nvCxnSpPr>
      <xdr:spPr>
        <a:xfrm>
          <a:off x="22072600" y="1352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60325</xdr:rowOff>
    </xdr:from>
    <xdr:ext cx="469900" cy="259080"/>
    <xdr:sp macro="" textlink="">
      <xdr:nvSpPr>
        <xdr:cNvPr id="589" name="【消防施設】&#10;一人当たり面積平均値テキスト">
          <a:extLst>
            <a:ext uri="{FF2B5EF4-FFF2-40B4-BE49-F238E27FC236}">
              <a16:creationId xmlns:a16="http://schemas.microsoft.com/office/drawing/2014/main" id="{11F23108-F5A6-4314-8DA9-BDB0FB96EC7D}"/>
            </a:ext>
          </a:extLst>
        </xdr:cNvPr>
        <xdr:cNvSpPr txBox="1"/>
      </xdr:nvSpPr>
      <xdr:spPr>
        <a:xfrm>
          <a:off x="22199600" y="14290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37465</xdr:rowOff>
    </xdr:from>
    <xdr:to>
      <xdr:col>116</xdr:col>
      <xdr:colOff>114300</xdr:colOff>
      <xdr:row>84</xdr:row>
      <xdr:rowOff>139065</xdr:rowOff>
    </xdr:to>
    <xdr:sp macro="" textlink="">
      <xdr:nvSpPr>
        <xdr:cNvPr id="590" name="フローチャート: 判断 589">
          <a:extLst>
            <a:ext uri="{FF2B5EF4-FFF2-40B4-BE49-F238E27FC236}">
              <a16:creationId xmlns:a16="http://schemas.microsoft.com/office/drawing/2014/main" id="{402994DD-609E-4987-BBC4-BB0F5FB4157B}"/>
            </a:ext>
          </a:extLst>
        </xdr:cNvPr>
        <xdr:cNvSpPr/>
      </xdr:nvSpPr>
      <xdr:spPr>
        <a:xfrm>
          <a:off x="22110700" y="144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91" name="フローチャート: 判断 590">
          <a:extLst>
            <a:ext uri="{FF2B5EF4-FFF2-40B4-BE49-F238E27FC236}">
              <a16:creationId xmlns:a16="http://schemas.microsoft.com/office/drawing/2014/main" id="{2747D60C-40F4-4D1D-80A0-549842106F9A}"/>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41910</xdr:rowOff>
    </xdr:from>
    <xdr:to>
      <xdr:col>107</xdr:col>
      <xdr:colOff>101600</xdr:colOff>
      <xdr:row>84</xdr:row>
      <xdr:rowOff>143510</xdr:rowOff>
    </xdr:to>
    <xdr:sp macro="" textlink="">
      <xdr:nvSpPr>
        <xdr:cNvPr id="592" name="フローチャート: 判断 591">
          <a:extLst>
            <a:ext uri="{FF2B5EF4-FFF2-40B4-BE49-F238E27FC236}">
              <a16:creationId xmlns:a16="http://schemas.microsoft.com/office/drawing/2014/main" id="{51547E1D-D491-4403-ADAA-610BC4DDE872}"/>
            </a:ext>
          </a:extLst>
        </xdr:cNvPr>
        <xdr:cNvSpPr/>
      </xdr:nvSpPr>
      <xdr:spPr>
        <a:xfrm>
          <a:off x="20383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52070</xdr:rowOff>
    </xdr:from>
    <xdr:to>
      <xdr:col>102</xdr:col>
      <xdr:colOff>165100</xdr:colOff>
      <xdr:row>84</xdr:row>
      <xdr:rowOff>153035</xdr:rowOff>
    </xdr:to>
    <xdr:sp macro="" textlink="">
      <xdr:nvSpPr>
        <xdr:cNvPr id="593" name="フローチャート: 判断 592">
          <a:extLst>
            <a:ext uri="{FF2B5EF4-FFF2-40B4-BE49-F238E27FC236}">
              <a16:creationId xmlns:a16="http://schemas.microsoft.com/office/drawing/2014/main" id="{16E42444-BC9E-438C-99B0-75303C96BB2F}"/>
            </a:ext>
          </a:extLst>
        </xdr:cNvPr>
        <xdr:cNvSpPr/>
      </xdr:nvSpPr>
      <xdr:spPr>
        <a:xfrm>
          <a:off x="19494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46990</xdr:rowOff>
    </xdr:from>
    <xdr:to>
      <xdr:col>98</xdr:col>
      <xdr:colOff>38100</xdr:colOff>
      <xdr:row>84</xdr:row>
      <xdr:rowOff>148590</xdr:rowOff>
    </xdr:to>
    <xdr:sp macro="" textlink="">
      <xdr:nvSpPr>
        <xdr:cNvPr id="594" name="フローチャート: 判断 593">
          <a:extLst>
            <a:ext uri="{FF2B5EF4-FFF2-40B4-BE49-F238E27FC236}">
              <a16:creationId xmlns:a16="http://schemas.microsoft.com/office/drawing/2014/main" id="{F4E87F37-53ED-42ED-8143-ACBC4402CE5A}"/>
            </a:ext>
          </a:extLst>
        </xdr:cNvPr>
        <xdr:cNvSpPr/>
      </xdr:nvSpPr>
      <xdr:spPr>
        <a:xfrm>
          <a:off x="18605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95" name="テキスト ボックス 594">
          <a:extLst>
            <a:ext uri="{FF2B5EF4-FFF2-40B4-BE49-F238E27FC236}">
              <a16:creationId xmlns:a16="http://schemas.microsoft.com/office/drawing/2014/main" id="{16CA3CBF-D26E-412F-A1FD-726A816C9B9A}"/>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96" name="テキスト ボックス 595">
          <a:extLst>
            <a:ext uri="{FF2B5EF4-FFF2-40B4-BE49-F238E27FC236}">
              <a16:creationId xmlns:a16="http://schemas.microsoft.com/office/drawing/2014/main" id="{82621934-CBD0-4341-8F4D-532556F195C9}"/>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97" name="テキスト ボックス 596">
          <a:extLst>
            <a:ext uri="{FF2B5EF4-FFF2-40B4-BE49-F238E27FC236}">
              <a16:creationId xmlns:a16="http://schemas.microsoft.com/office/drawing/2014/main" id="{D3549DE6-1E3B-43A7-B80C-C079F3EEE3A5}"/>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98" name="テキスト ボックス 597">
          <a:extLst>
            <a:ext uri="{FF2B5EF4-FFF2-40B4-BE49-F238E27FC236}">
              <a16:creationId xmlns:a16="http://schemas.microsoft.com/office/drawing/2014/main" id="{44A2D8BE-E1CA-4BDD-9D8A-005A690C3C6A}"/>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99" name="テキスト ボックス 598">
          <a:extLst>
            <a:ext uri="{FF2B5EF4-FFF2-40B4-BE49-F238E27FC236}">
              <a16:creationId xmlns:a16="http://schemas.microsoft.com/office/drawing/2014/main" id="{E58F9442-19CD-4096-AC63-2989C81CBCF7}"/>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26035</xdr:rowOff>
    </xdr:from>
    <xdr:to>
      <xdr:col>116</xdr:col>
      <xdr:colOff>114300</xdr:colOff>
      <xdr:row>85</xdr:row>
      <xdr:rowOff>127635</xdr:rowOff>
    </xdr:to>
    <xdr:sp macro="" textlink="">
      <xdr:nvSpPr>
        <xdr:cNvPr id="600" name="楕円 599">
          <a:extLst>
            <a:ext uri="{FF2B5EF4-FFF2-40B4-BE49-F238E27FC236}">
              <a16:creationId xmlns:a16="http://schemas.microsoft.com/office/drawing/2014/main" id="{B075E6AC-9841-41D9-8AA6-7D8DD4BCB657}"/>
            </a:ext>
          </a:extLst>
        </xdr:cNvPr>
        <xdr:cNvSpPr/>
      </xdr:nvSpPr>
      <xdr:spPr>
        <a:xfrm>
          <a:off x="221107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112395</xdr:rowOff>
    </xdr:from>
    <xdr:ext cx="469900" cy="254000"/>
    <xdr:sp macro="" textlink="">
      <xdr:nvSpPr>
        <xdr:cNvPr id="601" name="【消防施設】&#10;一人当たり面積該当値テキスト">
          <a:extLst>
            <a:ext uri="{FF2B5EF4-FFF2-40B4-BE49-F238E27FC236}">
              <a16:creationId xmlns:a16="http://schemas.microsoft.com/office/drawing/2014/main" id="{5C8BD9D9-8DF0-4151-929B-5FC70A2859F8}"/>
            </a:ext>
          </a:extLst>
        </xdr:cNvPr>
        <xdr:cNvSpPr txBox="1"/>
      </xdr:nvSpPr>
      <xdr:spPr>
        <a:xfrm>
          <a:off x="22199600" y="145141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30480</xdr:rowOff>
    </xdr:from>
    <xdr:to>
      <xdr:col>112</xdr:col>
      <xdr:colOff>38100</xdr:colOff>
      <xdr:row>85</xdr:row>
      <xdr:rowOff>132080</xdr:rowOff>
    </xdr:to>
    <xdr:sp macro="" textlink="">
      <xdr:nvSpPr>
        <xdr:cNvPr id="602" name="楕円 601">
          <a:extLst>
            <a:ext uri="{FF2B5EF4-FFF2-40B4-BE49-F238E27FC236}">
              <a16:creationId xmlns:a16="http://schemas.microsoft.com/office/drawing/2014/main" id="{A9709FE8-FC07-4379-8B4D-39DAD675E011}"/>
            </a:ext>
          </a:extLst>
        </xdr:cNvPr>
        <xdr:cNvSpPr/>
      </xdr:nvSpPr>
      <xdr:spPr>
        <a:xfrm>
          <a:off x="21272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76835</xdr:rowOff>
    </xdr:from>
    <xdr:to>
      <xdr:col>116</xdr:col>
      <xdr:colOff>63500</xdr:colOff>
      <xdr:row>85</xdr:row>
      <xdr:rowOff>81280</xdr:rowOff>
    </xdr:to>
    <xdr:cxnSp macro="">
      <xdr:nvCxnSpPr>
        <xdr:cNvPr id="603" name="直線コネクタ 602">
          <a:extLst>
            <a:ext uri="{FF2B5EF4-FFF2-40B4-BE49-F238E27FC236}">
              <a16:creationId xmlns:a16="http://schemas.microsoft.com/office/drawing/2014/main" id="{875E1988-5BE0-432D-B971-AE350FEC4982}"/>
            </a:ext>
          </a:extLst>
        </xdr:cNvPr>
        <xdr:cNvCxnSpPr/>
      </xdr:nvCxnSpPr>
      <xdr:spPr>
        <a:xfrm flipV="1">
          <a:off x="21323300" y="146500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40640</xdr:rowOff>
    </xdr:from>
    <xdr:to>
      <xdr:col>107</xdr:col>
      <xdr:colOff>101600</xdr:colOff>
      <xdr:row>85</xdr:row>
      <xdr:rowOff>141605</xdr:rowOff>
    </xdr:to>
    <xdr:sp macro="" textlink="">
      <xdr:nvSpPr>
        <xdr:cNvPr id="604" name="楕円 603">
          <a:extLst>
            <a:ext uri="{FF2B5EF4-FFF2-40B4-BE49-F238E27FC236}">
              <a16:creationId xmlns:a16="http://schemas.microsoft.com/office/drawing/2014/main" id="{2D0E7766-B81D-405E-BA52-3F55DFCB1C14}"/>
            </a:ext>
          </a:extLst>
        </xdr:cNvPr>
        <xdr:cNvSpPr/>
      </xdr:nvSpPr>
      <xdr:spPr>
        <a:xfrm>
          <a:off x="20383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81280</xdr:rowOff>
    </xdr:from>
    <xdr:to>
      <xdr:col>111</xdr:col>
      <xdr:colOff>177800</xdr:colOff>
      <xdr:row>85</xdr:row>
      <xdr:rowOff>90805</xdr:rowOff>
    </xdr:to>
    <xdr:cxnSp macro="">
      <xdr:nvCxnSpPr>
        <xdr:cNvPr id="605" name="直線コネクタ 604">
          <a:extLst>
            <a:ext uri="{FF2B5EF4-FFF2-40B4-BE49-F238E27FC236}">
              <a16:creationId xmlns:a16="http://schemas.microsoft.com/office/drawing/2014/main" id="{BF8BFE38-BCBA-4878-89FF-72AC8F9B7D18}"/>
            </a:ext>
          </a:extLst>
        </xdr:cNvPr>
        <xdr:cNvCxnSpPr/>
      </xdr:nvCxnSpPr>
      <xdr:spPr>
        <a:xfrm flipV="1">
          <a:off x="20434300" y="146545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40640</xdr:rowOff>
    </xdr:from>
    <xdr:to>
      <xdr:col>102</xdr:col>
      <xdr:colOff>165100</xdr:colOff>
      <xdr:row>85</xdr:row>
      <xdr:rowOff>141605</xdr:rowOff>
    </xdr:to>
    <xdr:sp macro="" textlink="">
      <xdr:nvSpPr>
        <xdr:cNvPr id="606" name="楕円 605">
          <a:extLst>
            <a:ext uri="{FF2B5EF4-FFF2-40B4-BE49-F238E27FC236}">
              <a16:creationId xmlns:a16="http://schemas.microsoft.com/office/drawing/2014/main" id="{E8EC9B92-2CF2-436F-A65D-C6D2B1C2C4D7}"/>
            </a:ext>
          </a:extLst>
        </xdr:cNvPr>
        <xdr:cNvSpPr/>
      </xdr:nvSpPr>
      <xdr:spPr>
        <a:xfrm>
          <a:off x="19494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90805</xdr:rowOff>
    </xdr:from>
    <xdr:to>
      <xdr:col>107</xdr:col>
      <xdr:colOff>50800</xdr:colOff>
      <xdr:row>85</xdr:row>
      <xdr:rowOff>90805</xdr:rowOff>
    </xdr:to>
    <xdr:cxnSp macro="">
      <xdr:nvCxnSpPr>
        <xdr:cNvPr id="607" name="直線コネクタ 606">
          <a:extLst>
            <a:ext uri="{FF2B5EF4-FFF2-40B4-BE49-F238E27FC236}">
              <a16:creationId xmlns:a16="http://schemas.microsoft.com/office/drawing/2014/main" id="{783ABC8F-0277-4F6A-B730-9D0F059B8670}"/>
            </a:ext>
          </a:extLst>
        </xdr:cNvPr>
        <xdr:cNvCxnSpPr/>
      </xdr:nvCxnSpPr>
      <xdr:spPr>
        <a:xfrm>
          <a:off x="19545300" y="14664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08" name="楕円 607">
          <a:extLst>
            <a:ext uri="{FF2B5EF4-FFF2-40B4-BE49-F238E27FC236}">
              <a16:creationId xmlns:a16="http://schemas.microsoft.com/office/drawing/2014/main" id="{9DCDD24C-08B4-4A1C-B293-B90564510EE3}"/>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90805</xdr:rowOff>
    </xdr:from>
    <xdr:to>
      <xdr:col>102</xdr:col>
      <xdr:colOff>114300</xdr:colOff>
      <xdr:row>85</xdr:row>
      <xdr:rowOff>95250</xdr:rowOff>
    </xdr:to>
    <xdr:cxnSp macro="">
      <xdr:nvCxnSpPr>
        <xdr:cNvPr id="609" name="直線コネクタ 608">
          <a:extLst>
            <a:ext uri="{FF2B5EF4-FFF2-40B4-BE49-F238E27FC236}">
              <a16:creationId xmlns:a16="http://schemas.microsoft.com/office/drawing/2014/main" id="{B30C984A-62E8-474E-8C56-1EEC93F403C9}"/>
            </a:ext>
          </a:extLst>
        </xdr:cNvPr>
        <xdr:cNvCxnSpPr/>
      </xdr:nvCxnSpPr>
      <xdr:spPr>
        <a:xfrm flipV="1">
          <a:off x="18656300" y="14664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151130</xdr:rowOff>
    </xdr:from>
    <xdr:ext cx="469900" cy="259080"/>
    <xdr:sp macro="" textlink="">
      <xdr:nvSpPr>
        <xdr:cNvPr id="610" name="n_1aveValue【消防施設】&#10;一人当たり面積">
          <a:extLst>
            <a:ext uri="{FF2B5EF4-FFF2-40B4-BE49-F238E27FC236}">
              <a16:creationId xmlns:a16="http://schemas.microsoft.com/office/drawing/2014/main" id="{73E13D05-37F4-4A71-AFD2-7E8D648EADD3}"/>
            </a:ext>
          </a:extLst>
        </xdr:cNvPr>
        <xdr:cNvSpPr txBox="1"/>
      </xdr:nvSpPr>
      <xdr:spPr>
        <a:xfrm>
          <a:off x="21075650" y="14210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160020</xdr:rowOff>
    </xdr:from>
    <xdr:ext cx="464820" cy="259080"/>
    <xdr:sp macro="" textlink="">
      <xdr:nvSpPr>
        <xdr:cNvPr id="611" name="n_2aveValue【消防施設】&#10;一人当たり面積">
          <a:extLst>
            <a:ext uri="{FF2B5EF4-FFF2-40B4-BE49-F238E27FC236}">
              <a16:creationId xmlns:a16="http://schemas.microsoft.com/office/drawing/2014/main" id="{6AAE0963-42DD-4E3C-B707-63D051DA8785}"/>
            </a:ext>
          </a:extLst>
        </xdr:cNvPr>
        <xdr:cNvSpPr txBox="1"/>
      </xdr:nvSpPr>
      <xdr:spPr>
        <a:xfrm>
          <a:off x="20199350" y="14218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169545</xdr:rowOff>
    </xdr:from>
    <xdr:ext cx="464820" cy="254000"/>
    <xdr:sp macro="" textlink="">
      <xdr:nvSpPr>
        <xdr:cNvPr id="612" name="n_3aveValue【消防施設】&#10;一人当たり面積">
          <a:extLst>
            <a:ext uri="{FF2B5EF4-FFF2-40B4-BE49-F238E27FC236}">
              <a16:creationId xmlns:a16="http://schemas.microsoft.com/office/drawing/2014/main" id="{DAAAA746-DF89-4D44-98D2-743F881FEA4B}"/>
            </a:ext>
          </a:extLst>
        </xdr:cNvPr>
        <xdr:cNvSpPr txBox="1"/>
      </xdr:nvSpPr>
      <xdr:spPr>
        <a:xfrm>
          <a:off x="19310350" y="142284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165100</xdr:rowOff>
    </xdr:from>
    <xdr:ext cx="464820" cy="259080"/>
    <xdr:sp macro="" textlink="">
      <xdr:nvSpPr>
        <xdr:cNvPr id="613" name="n_4aveValue【消防施設】&#10;一人当たり面積">
          <a:extLst>
            <a:ext uri="{FF2B5EF4-FFF2-40B4-BE49-F238E27FC236}">
              <a16:creationId xmlns:a16="http://schemas.microsoft.com/office/drawing/2014/main" id="{38D03624-90DF-4974-B08B-4FCAC63EE0F9}"/>
            </a:ext>
          </a:extLst>
        </xdr:cNvPr>
        <xdr:cNvSpPr txBox="1"/>
      </xdr:nvSpPr>
      <xdr:spPr>
        <a:xfrm>
          <a:off x="18421350" y="142240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123190</xdr:rowOff>
    </xdr:from>
    <xdr:ext cx="469900" cy="254000"/>
    <xdr:sp macro="" textlink="">
      <xdr:nvSpPr>
        <xdr:cNvPr id="614" name="n_1mainValue【消防施設】&#10;一人当たり面積">
          <a:extLst>
            <a:ext uri="{FF2B5EF4-FFF2-40B4-BE49-F238E27FC236}">
              <a16:creationId xmlns:a16="http://schemas.microsoft.com/office/drawing/2014/main" id="{E4FD3529-62F0-4446-B1C2-C60B4100620C}"/>
            </a:ext>
          </a:extLst>
        </xdr:cNvPr>
        <xdr:cNvSpPr txBox="1"/>
      </xdr:nvSpPr>
      <xdr:spPr>
        <a:xfrm>
          <a:off x="21075650" y="146964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132715</xdr:rowOff>
    </xdr:from>
    <xdr:ext cx="464820" cy="254000"/>
    <xdr:sp macro="" textlink="">
      <xdr:nvSpPr>
        <xdr:cNvPr id="615" name="n_2mainValue【消防施設】&#10;一人当たり面積">
          <a:extLst>
            <a:ext uri="{FF2B5EF4-FFF2-40B4-BE49-F238E27FC236}">
              <a16:creationId xmlns:a16="http://schemas.microsoft.com/office/drawing/2014/main" id="{FAB2D906-9834-49BF-BEC9-BAEFBCF201CA}"/>
            </a:ext>
          </a:extLst>
        </xdr:cNvPr>
        <xdr:cNvSpPr txBox="1"/>
      </xdr:nvSpPr>
      <xdr:spPr>
        <a:xfrm>
          <a:off x="20199350" y="147059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132715</xdr:rowOff>
    </xdr:from>
    <xdr:ext cx="464820" cy="254000"/>
    <xdr:sp macro="" textlink="">
      <xdr:nvSpPr>
        <xdr:cNvPr id="616" name="n_3mainValue【消防施設】&#10;一人当たり面積">
          <a:extLst>
            <a:ext uri="{FF2B5EF4-FFF2-40B4-BE49-F238E27FC236}">
              <a16:creationId xmlns:a16="http://schemas.microsoft.com/office/drawing/2014/main" id="{1A4E0147-68A9-49D6-A81D-C912F3E04080}"/>
            </a:ext>
          </a:extLst>
        </xdr:cNvPr>
        <xdr:cNvSpPr txBox="1"/>
      </xdr:nvSpPr>
      <xdr:spPr>
        <a:xfrm>
          <a:off x="19310350" y="147059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137160</xdr:rowOff>
    </xdr:from>
    <xdr:ext cx="464820" cy="259080"/>
    <xdr:sp macro="" textlink="">
      <xdr:nvSpPr>
        <xdr:cNvPr id="617" name="n_4mainValue【消防施設】&#10;一人当たり面積">
          <a:extLst>
            <a:ext uri="{FF2B5EF4-FFF2-40B4-BE49-F238E27FC236}">
              <a16:creationId xmlns:a16="http://schemas.microsoft.com/office/drawing/2014/main" id="{8C20CCCD-8DBA-41DE-8640-F0F47CB54A4E}"/>
            </a:ext>
          </a:extLst>
        </xdr:cNvPr>
        <xdr:cNvSpPr txBox="1"/>
      </xdr:nvSpPr>
      <xdr:spPr>
        <a:xfrm>
          <a:off x="18421350" y="147104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a:extLst>
            <a:ext uri="{FF2B5EF4-FFF2-40B4-BE49-F238E27FC236}">
              <a16:creationId xmlns:a16="http://schemas.microsoft.com/office/drawing/2014/main" id="{9E70E0CF-2623-4D33-92E2-CC38ADD8B47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a:extLst>
            <a:ext uri="{FF2B5EF4-FFF2-40B4-BE49-F238E27FC236}">
              <a16:creationId xmlns:a16="http://schemas.microsoft.com/office/drawing/2014/main" id="{93903762-B9B1-4B3A-B965-75519A72B45C}"/>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a:extLst>
            <a:ext uri="{FF2B5EF4-FFF2-40B4-BE49-F238E27FC236}">
              <a16:creationId xmlns:a16="http://schemas.microsoft.com/office/drawing/2014/main" id="{618EE891-9435-4B7A-B535-E55E633EC498}"/>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a:extLst>
            <a:ext uri="{FF2B5EF4-FFF2-40B4-BE49-F238E27FC236}">
              <a16:creationId xmlns:a16="http://schemas.microsoft.com/office/drawing/2014/main" id="{08B1F7F1-55A4-4F1C-A40F-731241CB9042}"/>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a:extLst>
            <a:ext uri="{FF2B5EF4-FFF2-40B4-BE49-F238E27FC236}">
              <a16:creationId xmlns:a16="http://schemas.microsoft.com/office/drawing/2014/main" id="{9099F806-0C94-4F89-BD31-F9BF7AF652DC}"/>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a:extLst>
            <a:ext uri="{FF2B5EF4-FFF2-40B4-BE49-F238E27FC236}">
              <a16:creationId xmlns:a16="http://schemas.microsoft.com/office/drawing/2014/main" id="{17CB742C-6B44-40A8-9ECE-A034DD5BF58A}"/>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a:extLst>
            <a:ext uri="{FF2B5EF4-FFF2-40B4-BE49-F238E27FC236}">
              <a16:creationId xmlns:a16="http://schemas.microsoft.com/office/drawing/2014/main" id="{D5B59EAD-CD6B-45A2-98AC-1A2C3C86340E}"/>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a:extLst>
            <a:ext uri="{FF2B5EF4-FFF2-40B4-BE49-F238E27FC236}">
              <a16:creationId xmlns:a16="http://schemas.microsoft.com/office/drawing/2014/main" id="{883BC5D8-7FE1-4675-A8A6-00C1AC1ADF8B}"/>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626" name="テキスト ボックス 625">
          <a:extLst>
            <a:ext uri="{FF2B5EF4-FFF2-40B4-BE49-F238E27FC236}">
              <a16:creationId xmlns:a16="http://schemas.microsoft.com/office/drawing/2014/main" id="{17694B38-4CDF-4DE4-A0CB-6A38881AACD1}"/>
            </a:ext>
          </a:extLst>
        </xdr:cNvPr>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a:extLst>
            <a:ext uri="{FF2B5EF4-FFF2-40B4-BE49-F238E27FC236}">
              <a16:creationId xmlns:a16="http://schemas.microsoft.com/office/drawing/2014/main" id="{274945AF-B37D-40D6-A407-3D5682252365}"/>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280" cy="259080"/>
    <xdr:sp macro="" textlink="">
      <xdr:nvSpPr>
        <xdr:cNvPr id="628" name="テキスト ボックス 627">
          <a:extLst>
            <a:ext uri="{FF2B5EF4-FFF2-40B4-BE49-F238E27FC236}">
              <a16:creationId xmlns:a16="http://schemas.microsoft.com/office/drawing/2014/main" id="{6F6E889D-F793-4B5A-A17F-5A0F7B33CF2B}"/>
            </a:ext>
          </a:extLst>
        </xdr:cNvPr>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29" name="直線コネクタ 628">
          <a:extLst>
            <a:ext uri="{FF2B5EF4-FFF2-40B4-BE49-F238E27FC236}">
              <a16:creationId xmlns:a16="http://schemas.microsoft.com/office/drawing/2014/main" id="{557A14A2-7F86-487F-B67E-5883D0D786F8}"/>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280" cy="254000"/>
    <xdr:sp macro="" textlink="">
      <xdr:nvSpPr>
        <xdr:cNvPr id="630" name="テキスト ボックス 629">
          <a:extLst>
            <a:ext uri="{FF2B5EF4-FFF2-40B4-BE49-F238E27FC236}">
              <a16:creationId xmlns:a16="http://schemas.microsoft.com/office/drawing/2014/main" id="{0FB9F0BE-8F0A-4B5F-B264-2FFCE2C62881}"/>
            </a:ext>
          </a:extLst>
        </xdr:cNvPr>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31" name="直線コネクタ 630">
          <a:extLst>
            <a:ext uri="{FF2B5EF4-FFF2-40B4-BE49-F238E27FC236}">
              <a16:creationId xmlns:a16="http://schemas.microsoft.com/office/drawing/2014/main" id="{7906B3A5-64D8-4647-BF1B-5E601E2022CA}"/>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32" name="テキスト ボックス 631">
          <a:extLst>
            <a:ext uri="{FF2B5EF4-FFF2-40B4-BE49-F238E27FC236}">
              <a16:creationId xmlns:a16="http://schemas.microsoft.com/office/drawing/2014/main" id="{806C28DF-C738-433A-882A-51E76C6F4117}"/>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33" name="直線コネクタ 632">
          <a:extLst>
            <a:ext uri="{FF2B5EF4-FFF2-40B4-BE49-F238E27FC236}">
              <a16:creationId xmlns:a16="http://schemas.microsoft.com/office/drawing/2014/main" id="{DD8EC42E-D96D-4701-88DB-DADABE62EC4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000"/>
    <xdr:sp macro="" textlink="">
      <xdr:nvSpPr>
        <xdr:cNvPr id="634" name="テキスト ボックス 633">
          <a:extLst>
            <a:ext uri="{FF2B5EF4-FFF2-40B4-BE49-F238E27FC236}">
              <a16:creationId xmlns:a16="http://schemas.microsoft.com/office/drawing/2014/main" id="{FFC20899-12C4-4DC1-99C6-9D1E25C45BE4}"/>
            </a:ext>
          </a:extLst>
        </xdr:cNvPr>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35" name="直線コネクタ 634">
          <a:extLst>
            <a:ext uri="{FF2B5EF4-FFF2-40B4-BE49-F238E27FC236}">
              <a16:creationId xmlns:a16="http://schemas.microsoft.com/office/drawing/2014/main" id="{CEFADA63-1D73-4E51-ABF4-6011C7DB274E}"/>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36" name="テキスト ボックス 635">
          <a:extLst>
            <a:ext uri="{FF2B5EF4-FFF2-40B4-BE49-F238E27FC236}">
              <a16:creationId xmlns:a16="http://schemas.microsoft.com/office/drawing/2014/main" id="{06053B6F-3602-4CF4-866A-00BA1CD6C1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37" name="直線コネクタ 636">
          <a:extLst>
            <a:ext uri="{FF2B5EF4-FFF2-40B4-BE49-F238E27FC236}">
              <a16:creationId xmlns:a16="http://schemas.microsoft.com/office/drawing/2014/main" id="{EA170AD1-003C-4072-9E08-A1778741E991}"/>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38" name="テキスト ボックス 637">
          <a:extLst>
            <a:ext uri="{FF2B5EF4-FFF2-40B4-BE49-F238E27FC236}">
              <a16:creationId xmlns:a16="http://schemas.microsoft.com/office/drawing/2014/main" id="{1D28889F-04CA-4F85-9635-BD1D7E8B0619}"/>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39" name="直線コネクタ 638">
          <a:extLst>
            <a:ext uri="{FF2B5EF4-FFF2-40B4-BE49-F238E27FC236}">
              <a16:creationId xmlns:a16="http://schemas.microsoft.com/office/drawing/2014/main" id="{5DD134DB-5224-483B-829D-F2E64D352CCB}"/>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010" cy="254000"/>
    <xdr:sp macro="" textlink="">
      <xdr:nvSpPr>
        <xdr:cNvPr id="640" name="テキスト ボックス 639">
          <a:extLst>
            <a:ext uri="{FF2B5EF4-FFF2-40B4-BE49-F238E27FC236}">
              <a16:creationId xmlns:a16="http://schemas.microsoft.com/office/drawing/2014/main" id="{6B28DF19-0B86-4003-9BB5-C868C0E968AB}"/>
            </a:ext>
          </a:extLst>
        </xdr:cNvPr>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a:extLst>
            <a:ext uri="{FF2B5EF4-FFF2-40B4-BE49-F238E27FC236}">
              <a16:creationId xmlns:a16="http://schemas.microsoft.com/office/drawing/2014/main" id="{A8DD9403-C738-4710-9BD9-8BC18C573C2C}"/>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a:extLst>
            <a:ext uri="{FF2B5EF4-FFF2-40B4-BE49-F238E27FC236}">
              <a16:creationId xmlns:a16="http://schemas.microsoft.com/office/drawing/2014/main" id="{918D2290-4EF7-40F6-87E3-7EA852A66A0B}"/>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132080</xdr:rowOff>
    </xdr:from>
    <xdr:to>
      <xdr:col>85</xdr:col>
      <xdr:colOff>126365</xdr:colOff>
      <xdr:row>108</xdr:row>
      <xdr:rowOff>125095</xdr:rowOff>
    </xdr:to>
    <xdr:cxnSp macro="">
      <xdr:nvCxnSpPr>
        <xdr:cNvPr id="643" name="直線コネクタ 642">
          <a:extLst>
            <a:ext uri="{FF2B5EF4-FFF2-40B4-BE49-F238E27FC236}">
              <a16:creationId xmlns:a16="http://schemas.microsoft.com/office/drawing/2014/main" id="{062481FA-9101-472F-9445-A1BFF49D07D3}"/>
            </a:ext>
          </a:extLst>
        </xdr:cNvPr>
        <xdr:cNvCxnSpPr/>
      </xdr:nvCxnSpPr>
      <xdr:spPr>
        <a:xfrm flipV="1">
          <a:off x="16318865" y="17105630"/>
          <a:ext cx="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128905</xdr:rowOff>
    </xdr:from>
    <xdr:ext cx="405130" cy="259080"/>
    <xdr:sp macro="" textlink="">
      <xdr:nvSpPr>
        <xdr:cNvPr id="644" name="【庁舎】&#10;有形固定資産減価償却率最小値テキスト">
          <a:extLst>
            <a:ext uri="{FF2B5EF4-FFF2-40B4-BE49-F238E27FC236}">
              <a16:creationId xmlns:a16="http://schemas.microsoft.com/office/drawing/2014/main" id="{61285DB5-619B-4A21-9511-4E7C209E7525}"/>
            </a:ext>
          </a:extLst>
        </xdr:cNvPr>
        <xdr:cNvSpPr txBox="1"/>
      </xdr:nvSpPr>
      <xdr:spPr>
        <a:xfrm>
          <a:off x="16357600" y="18645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125095</xdr:rowOff>
    </xdr:from>
    <xdr:to>
      <xdr:col>86</xdr:col>
      <xdr:colOff>25400</xdr:colOff>
      <xdr:row>108</xdr:row>
      <xdr:rowOff>125095</xdr:rowOff>
    </xdr:to>
    <xdr:cxnSp macro="">
      <xdr:nvCxnSpPr>
        <xdr:cNvPr id="645" name="直線コネクタ 644">
          <a:extLst>
            <a:ext uri="{FF2B5EF4-FFF2-40B4-BE49-F238E27FC236}">
              <a16:creationId xmlns:a16="http://schemas.microsoft.com/office/drawing/2014/main" id="{036E1AC8-0766-41B8-BF5A-615368003FB5}"/>
            </a:ext>
          </a:extLst>
        </xdr:cNvPr>
        <xdr:cNvCxnSpPr/>
      </xdr:nvCxnSpPr>
      <xdr:spPr>
        <a:xfrm>
          <a:off x="16230600" y="1864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78105</xdr:rowOff>
    </xdr:from>
    <xdr:ext cx="340360" cy="254000"/>
    <xdr:sp macro="" textlink="">
      <xdr:nvSpPr>
        <xdr:cNvPr id="646" name="【庁舎】&#10;有形固定資産減価償却率最大値テキスト">
          <a:extLst>
            <a:ext uri="{FF2B5EF4-FFF2-40B4-BE49-F238E27FC236}">
              <a16:creationId xmlns:a16="http://schemas.microsoft.com/office/drawing/2014/main" id="{A4797E15-7608-4363-9DD9-4AFE79853DB6}"/>
            </a:ext>
          </a:extLst>
        </xdr:cNvPr>
        <xdr:cNvSpPr txBox="1"/>
      </xdr:nvSpPr>
      <xdr:spPr>
        <a:xfrm>
          <a:off x="16357600" y="16880205"/>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132080</xdr:rowOff>
    </xdr:from>
    <xdr:to>
      <xdr:col>86</xdr:col>
      <xdr:colOff>25400</xdr:colOff>
      <xdr:row>99</xdr:row>
      <xdr:rowOff>132080</xdr:rowOff>
    </xdr:to>
    <xdr:cxnSp macro="">
      <xdr:nvCxnSpPr>
        <xdr:cNvPr id="647" name="直線コネクタ 646">
          <a:extLst>
            <a:ext uri="{FF2B5EF4-FFF2-40B4-BE49-F238E27FC236}">
              <a16:creationId xmlns:a16="http://schemas.microsoft.com/office/drawing/2014/main" id="{E5D33517-86F9-4C09-8EE1-3EEFEFC8616A}"/>
            </a:ext>
          </a:extLst>
        </xdr:cNvPr>
        <xdr:cNvCxnSpPr/>
      </xdr:nvCxnSpPr>
      <xdr:spPr>
        <a:xfrm>
          <a:off x="16230600" y="1710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41910</xdr:rowOff>
    </xdr:from>
    <xdr:ext cx="405130" cy="254000"/>
    <xdr:sp macro="" textlink="">
      <xdr:nvSpPr>
        <xdr:cNvPr id="648" name="【庁舎】&#10;有形固定資産減価償却率平均値テキスト">
          <a:extLst>
            <a:ext uri="{FF2B5EF4-FFF2-40B4-BE49-F238E27FC236}">
              <a16:creationId xmlns:a16="http://schemas.microsoft.com/office/drawing/2014/main" id="{B3B63A61-9DF7-4835-8471-DF56249CB6A5}"/>
            </a:ext>
          </a:extLst>
        </xdr:cNvPr>
        <xdr:cNvSpPr txBox="1"/>
      </xdr:nvSpPr>
      <xdr:spPr>
        <a:xfrm>
          <a:off x="16357600" y="1770126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49" name="フローチャート: 判断 648">
          <a:extLst>
            <a:ext uri="{FF2B5EF4-FFF2-40B4-BE49-F238E27FC236}">
              <a16:creationId xmlns:a16="http://schemas.microsoft.com/office/drawing/2014/main" id="{8659802B-B240-4CB6-85E3-417F547F707C}"/>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41910</xdr:rowOff>
    </xdr:from>
    <xdr:to>
      <xdr:col>81</xdr:col>
      <xdr:colOff>101600</xdr:colOff>
      <xdr:row>104</xdr:row>
      <xdr:rowOff>143510</xdr:rowOff>
    </xdr:to>
    <xdr:sp macro="" textlink="">
      <xdr:nvSpPr>
        <xdr:cNvPr id="650" name="フローチャート: 判断 649">
          <a:extLst>
            <a:ext uri="{FF2B5EF4-FFF2-40B4-BE49-F238E27FC236}">
              <a16:creationId xmlns:a16="http://schemas.microsoft.com/office/drawing/2014/main" id="{424012A4-A139-4A8C-A583-E396687FBA49}"/>
            </a:ext>
          </a:extLst>
        </xdr:cNvPr>
        <xdr:cNvSpPr/>
      </xdr:nvSpPr>
      <xdr:spPr>
        <a:xfrm>
          <a:off x="15430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88900</xdr:rowOff>
    </xdr:from>
    <xdr:to>
      <xdr:col>76</xdr:col>
      <xdr:colOff>165100</xdr:colOff>
      <xdr:row>105</xdr:row>
      <xdr:rowOff>19050</xdr:rowOff>
    </xdr:to>
    <xdr:sp macro="" textlink="">
      <xdr:nvSpPr>
        <xdr:cNvPr id="651" name="フローチャート: 判断 650">
          <a:extLst>
            <a:ext uri="{FF2B5EF4-FFF2-40B4-BE49-F238E27FC236}">
              <a16:creationId xmlns:a16="http://schemas.microsoft.com/office/drawing/2014/main" id="{EFE611AB-B738-47AA-BEAF-CF5935D0BF78}"/>
            </a:ext>
          </a:extLst>
        </xdr:cNvPr>
        <xdr:cNvSpPr/>
      </xdr:nvSpPr>
      <xdr:spPr>
        <a:xfrm>
          <a:off x="14541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92075</xdr:rowOff>
    </xdr:from>
    <xdr:to>
      <xdr:col>72</xdr:col>
      <xdr:colOff>38100</xdr:colOff>
      <xdr:row>105</xdr:row>
      <xdr:rowOff>22225</xdr:rowOff>
    </xdr:to>
    <xdr:sp macro="" textlink="">
      <xdr:nvSpPr>
        <xdr:cNvPr id="652" name="フローチャート: 判断 651">
          <a:extLst>
            <a:ext uri="{FF2B5EF4-FFF2-40B4-BE49-F238E27FC236}">
              <a16:creationId xmlns:a16="http://schemas.microsoft.com/office/drawing/2014/main" id="{9DFC4FD2-9566-4954-BA0F-037FCD0C7C77}"/>
            </a:ext>
          </a:extLst>
        </xdr:cNvPr>
        <xdr:cNvSpPr/>
      </xdr:nvSpPr>
      <xdr:spPr>
        <a:xfrm>
          <a:off x="13652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80645</xdr:rowOff>
    </xdr:from>
    <xdr:to>
      <xdr:col>67</xdr:col>
      <xdr:colOff>101600</xdr:colOff>
      <xdr:row>105</xdr:row>
      <xdr:rowOff>10795</xdr:rowOff>
    </xdr:to>
    <xdr:sp macro="" textlink="">
      <xdr:nvSpPr>
        <xdr:cNvPr id="653" name="フローチャート: 判断 652">
          <a:extLst>
            <a:ext uri="{FF2B5EF4-FFF2-40B4-BE49-F238E27FC236}">
              <a16:creationId xmlns:a16="http://schemas.microsoft.com/office/drawing/2014/main" id="{47522693-AA5B-48C7-8E11-D8A43E5551BC}"/>
            </a:ext>
          </a:extLst>
        </xdr:cNvPr>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54" name="テキスト ボックス 653">
          <a:extLst>
            <a:ext uri="{FF2B5EF4-FFF2-40B4-BE49-F238E27FC236}">
              <a16:creationId xmlns:a16="http://schemas.microsoft.com/office/drawing/2014/main" id="{F5A120CE-95B6-4437-BA87-5BEDDD4016C8}"/>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55" name="テキスト ボックス 654">
          <a:extLst>
            <a:ext uri="{FF2B5EF4-FFF2-40B4-BE49-F238E27FC236}">
              <a16:creationId xmlns:a16="http://schemas.microsoft.com/office/drawing/2014/main" id="{76A67A35-ABAE-4765-975E-B4AB5CFB2129}"/>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56" name="テキスト ボックス 655">
          <a:extLst>
            <a:ext uri="{FF2B5EF4-FFF2-40B4-BE49-F238E27FC236}">
              <a16:creationId xmlns:a16="http://schemas.microsoft.com/office/drawing/2014/main" id="{2509C3C5-3412-4159-9519-B47E22DCC02F}"/>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57" name="テキスト ボックス 656">
          <a:extLst>
            <a:ext uri="{FF2B5EF4-FFF2-40B4-BE49-F238E27FC236}">
              <a16:creationId xmlns:a16="http://schemas.microsoft.com/office/drawing/2014/main" id="{153D46B5-BEFC-46E9-AAF9-9EE7A6D0AE4A}"/>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8" name="テキスト ボックス 657">
          <a:extLst>
            <a:ext uri="{FF2B5EF4-FFF2-40B4-BE49-F238E27FC236}">
              <a16:creationId xmlns:a16="http://schemas.microsoft.com/office/drawing/2014/main" id="{57928CC5-4AD6-48D0-B2F9-14916AA20611}"/>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103505</xdr:rowOff>
    </xdr:from>
    <xdr:to>
      <xdr:col>85</xdr:col>
      <xdr:colOff>177800</xdr:colOff>
      <xdr:row>108</xdr:row>
      <xdr:rowOff>33655</xdr:rowOff>
    </xdr:to>
    <xdr:sp macro="" textlink="">
      <xdr:nvSpPr>
        <xdr:cNvPr id="659" name="楕円 658">
          <a:extLst>
            <a:ext uri="{FF2B5EF4-FFF2-40B4-BE49-F238E27FC236}">
              <a16:creationId xmlns:a16="http://schemas.microsoft.com/office/drawing/2014/main" id="{090CBA97-7AD6-4B2E-8318-09DD0C782C84}"/>
            </a:ext>
          </a:extLst>
        </xdr:cNvPr>
        <xdr:cNvSpPr/>
      </xdr:nvSpPr>
      <xdr:spPr>
        <a:xfrm>
          <a:off x="162687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81915</xdr:rowOff>
    </xdr:from>
    <xdr:ext cx="405130" cy="259080"/>
    <xdr:sp macro="" textlink="">
      <xdr:nvSpPr>
        <xdr:cNvPr id="660" name="【庁舎】&#10;有形固定資産減価償却率該当値テキスト">
          <a:extLst>
            <a:ext uri="{FF2B5EF4-FFF2-40B4-BE49-F238E27FC236}">
              <a16:creationId xmlns:a16="http://schemas.microsoft.com/office/drawing/2014/main" id="{BB10B585-7CA7-4D84-A6E3-7BE44522BC81}"/>
            </a:ext>
          </a:extLst>
        </xdr:cNvPr>
        <xdr:cNvSpPr txBox="1"/>
      </xdr:nvSpPr>
      <xdr:spPr>
        <a:xfrm>
          <a:off x="16357600" y="18427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76200</xdr:rowOff>
    </xdr:from>
    <xdr:to>
      <xdr:col>81</xdr:col>
      <xdr:colOff>101600</xdr:colOff>
      <xdr:row>108</xdr:row>
      <xdr:rowOff>6350</xdr:rowOff>
    </xdr:to>
    <xdr:sp macro="" textlink="">
      <xdr:nvSpPr>
        <xdr:cNvPr id="661" name="楕円 660">
          <a:extLst>
            <a:ext uri="{FF2B5EF4-FFF2-40B4-BE49-F238E27FC236}">
              <a16:creationId xmlns:a16="http://schemas.microsoft.com/office/drawing/2014/main" id="{4A4A55BC-43EB-4E63-91E0-5D8A06F0A463}"/>
            </a:ext>
          </a:extLst>
        </xdr:cNvPr>
        <xdr:cNvSpPr/>
      </xdr:nvSpPr>
      <xdr:spPr>
        <a:xfrm>
          <a:off x="15430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127000</xdr:rowOff>
    </xdr:from>
    <xdr:to>
      <xdr:col>85</xdr:col>
      <xdr:colOff>127000</xdr:colOff>
      <xdr:row>107</xdr:row>
      <xdr:rowOff>154940</xdr:rowOff>
    </xdr:to>
    <xdr:cxnSp macro="">
      <xdr:nvCxnSpPr>
        <xdr:cNvPr id="662" name="直線コネクタ 661">
          <a:extLst>
            <a:ext uri="{FF2B5EF4-FFF2-40B4-BE49-F238E27FC236}">
              <a16:creationId xmlns:a16="http://schemas.microsoft.com/office/drawing/2014/main" id="{044D88AD-0C86-4205-8F8C-201A32F4F1A7}"/>
            </a:ext>
          </a:extLst>
        </xdr:cNvPr>
        <xdr:cNvCxnSpPr/>
      </xdr:nvCxnSpPr>
      <xdr:spPr>
        <a:xfrm>
          <a:off x="15481300" y="1847215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48260</xdr:rowOff>
    </xdr:from>
    <xdr:to>
      <xdr:col>76</xdr:col>
      <xdr:colOff>165100</xdr:colOff>
      <xdr:row>107</xdr:row>
      <xdr:rowOff>149860</xdr:rowOff>
    </xdr:to>
    <xdr:sp macro="" textlink="">
      <xdr:nvSpPr>
        <xdr:cNvPr id="663" name="楕円 662">
          <a:extLst>
            <a:ext uri="{FF2B5EF4-FFF2-40B4-BE49-F238E27FC236}">
              <a16:creationId xmlns:a16="http://schemas.microsoft.com/office/drawing/2014/main" id="{A2AD4AEF-580A-42FA-B0FA-B52986EA762A}"/>
            </a:ext>
          </a:extLst>
        </xdr:cNvPr>
        <xdr:cNvSpPr/>
      </xdr:nvSpPr>
      <xdr:spPr>
        <a:xfrm>
          <a:off x="145415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99060</xdr:rowOff>
    </xdr:from>
    <xdr:to>
      <xdr:col>81</xdr:col>
      <xdr:colOff>50800</xdr:colOff>
      <xdr:row>107</xdr:row>
      <xdr:rowOff>127000</xdr:rowOff>
    </xdr:to>
    <xdr:cxnSp macro="">
      <xdr:nvCxnSpPr>
        <xdr:cNvPr id="664" name="直線コネクタ 663">
          <a:extLst>
            <a:ext uri="{FF2B5EF4-FFF2-40B4-BE49-F238E27FC236}">
              <a16:creationId xmlns:a16="http://schemas.microsoft.com/office/drawing/2014/main" id="{5A4EFAD4-12C8-4C5C-B8C4-53D0FE70F9F0}"/>
            </a:ext>
          </a:extLst>
        </xdr:cNvPr>
        <xdr:cNvCxnSpPr/>
      </xdr:nvCxnSpPr>
      <xdr:spPr>
        <a:xfrm>
          <a:off x="14592300" y="18444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20320</xdr:rowOff>
    </xdr:from>
    <xdr:to>
      <xdr:col>72</xdr:col>
      <xdr:colOff>38100</xdr:colOff>
      <xdr:row>107</xdr:row>
      <xdr:rowOff>121920</xdr:rowOff>
    </xdr:to>
    <xdr:sp macro="" textlink="">
      <xdr:nvSpPr>
        <xdr:cNvPr id="665" name="楕円 664">
          <a:extLst>
            <a:ext uri="{FF2B5EF4-FFF2-40B4-BE49-F238E27FC236}">
              <a16:creationId xmlns:a16="http://schemas.microsoft.com/office/drawing/2014/main" id="{8BF8E5BA-665F-459F-A8DD-3C0A5D3818FA}"/>
            </a:ext>
          </a:extLst>
        </xdr:cNvPr>
        <xdr:cNvSpPr/>
      </xdr:nvSpPr>
      <xdr:spPr>
        <a:xfrm>
          <a:off x="136525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71120</xdr:rowOff>
    </xdr:from>
    <xdr:to>
      <xdr:col>76</xdr:col>
      <xdr:colOff>114300</xdr:colOff>
      <xdr:row>107</xdr:row>
      <xdr:rowOff>99060</xdr:rowOff>
    </xdr:to>
    <xdr:cxnSp macro="">
      <xdr:nvCxnSpPr>
        <xdr:cNvPr id="666" name="直線コネクタ 665">
          <a:extLst>
            <a:ext uri="{FF2B5EF4-FFF2-40B4-BE49-F238E27FC236}">
              <a16:creationId xmlns:a16="http://schemas.microsoft.com/office/drawing/2014/main" id="{4A85087D-DD6A-403B-BADE-39C572B54AEE}"/>
            </a:ext>
          </a:extLst>
        </xdr:cNvPr>
        <xdr:cNvCxnSpPr/>
      </xdr:nvCxnSpPr>
      <xdr:spPr>
        <a:xfrm>
          <a:off x="13703300" y="184162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164465</xdr:rowOff>
    </xdr:from>
    <xdr:to>
      <xdr:col>67</xdr:col>
      <xdr:colOff>101600</xdr:colOff>
      <xdr:row>107</xdr:row>
      <xdr:rowOff>94615</xdr:rowOff>
    </xdr:to>
    <xdr:sp macro="" textlink="">
      <xdr:nvSpPr>
        <xdr:cNvPr id="667" name="楕円 666">
          <a:extLst>
            <a:ext uri="{FF2B5EF4-FFF2-40B4-BE49-F238E27FC236}">
              <a16:creationId xmlns:a16="http://schemas.microsoft.com/office/drawing/2014/main" id="{06FF181E-C194-4698-ABFF-27D0F3AAFA30}"/>
            </a:ext>
          </a:extLst>
        </xdr:cNvPr>
        <xdr:cNvSpPr/>
      </xdr:nvSpPr>
      <xdr:spPr>
        <a:xfrm>
          <a:off x="12763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43815</xdr:rowOff>
    </xdr:from>
    <xdr:to>
      <xdr:col>71</xdr:col>
      <xdr:colOff>177800</xdr:colOff>
      <xdr:row>107</xdr:row>
      <xdr:rowOff>71120</xdr:rowOff>
    </xdr:to>
    <xdr:cxnSp macro="">
      <xdr:nvCxnSpPr>
        <xdr:cNvPr id="668" name="直線コネクタ 667">
          <a:extLst>
            <a:ext uri="{FF2B5EF4-FFF2-40B4-BE49-F238E27FC236}">
              <a16:creationId xmlns:a16="http://schemas.microsoft.com/office/drawing/2014/main" id="{5F88DAFA-B13B-438D-81D1-F180C5ED147E}"/>
            </a:ext>
          </a:extLst>
        </xdr:cNvPr>
        <xdr:cNvCxnSpPr/>
      </xdr:nvCxnSpPr>
      <xdr:spPr>
        <a:xfrm>
          <a:off x="12814300" y="183889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160020</xdr:rowOff>
    </xdr:from>
    <xdr:ext cx="405130" cy="259080"/>
    <xdr:sp macro="" textlink="">
      <xdr:nvSpPr>
        <xdr:cNvPr id="669" name="n_1aveValue【庁舎】&#10;有形固定資産減価償却率">
          <a:extLst>
            <a:ext uri="{FF2B5EF4-FFF2-40B4-BE49-F238E27FC236}">
              <a16:creationId xmlns:a16="http://schemas.microsoft.com/office/drawing/2014/main" id="{590E7D4F-92A8-408C-A3A5-76D683C51352}"/>
            </a:ext>
          </a:extLst>
        </xdr:cNvPr>
        <xdr:cNvSpPr txBox="1"/>
      </xdr:nvSpPr>
      <xdr:spPr>
        <a:xfrm>
          <a:off x="15266035" y="1764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35560</xdr:rowOff>
    </xdr:from>
    <xdr:ext cx="400050" cy="259080"/>
    <xdr:sp macro="" textlink="">
      <xdr:nvSpPr>
        <xdr:cNvPr id="670" name="n_2aveValue【庁舎】&#10;有形固定資産減価償却率">
          <a:extLst>
            <a:ext uri="{FF2B5EF4-FFF2-40B4-BE49-F238E27FC236}">
              <a16:creationId xmlns:a16="http://schemas.microsoft.com/office/drawing/2014/main" id="{A0BE8491-650D-4906-88B3-9074CE4FD4C3}"/>
            </a:ext>
          </a:extLst>
        </xdr:cNvPr>
        <xdr:cNvSpPr txBox="1"/>
      </xdr:nvSpPr>
      <xdr:spPr>
        <a:xfrm>
          <a:off x="14389735" y="176949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38735</xdr:rowOff>
    </xdr:from>
    <xdr:ext cx="400050" cy="259080"/>
    <xdr:sp macro="" textlink="">
      <xdr:nvSpPr>
        <xdr:cNvPr id="671" name="n_3aveValue【庁舎】&#10;有形固定資産減価償却率">
          <a:extLst>
            <a:ext uri="{FF2B5EF4-FFF2-40B4-BE49-F238E27FC236}">
              <a16:creationId xmlns:a16="http://schemas.microsoft.com/office/drawing/2014/main" id="{C1791253-D447-45DB-87AE-3F29493E0D1A}"/>
            </a:ext>
          </a:extLst>
        </xdr:cNvPr>
        <xdr:cNvSpPr txBox="1"/>
      </xdr:nvSpPr>
      <xdr:spPr>
        <a:xfrm>
          <a:off x="13500735" y="176980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27305</xdr:rowOff>
    </xdr:from>
    <xdr:ext cx="400050" cy="259080"/>
    <xdr:sp macro="" textlink="">
      <xdr:nvSpPr>
        <xdr:cNvPr id="672" name="n_4aveValue【庁舎】&#10;有形固定資産減価償却率">
          <a:extLst>
            <a:ext uri="{FF2B5EF4-FFF2-40B4-BE49-F238E27FC236}">
              <a16:creationId xmlns:a16="http://schemas.microsoft.com/office/drawing/2014/main" id="{BFCB95DB-C22B-4E9E-9DE7-EADA707FA42C}"/>
            </a:ext>
          </a:extLst>
        </xdr:cNvPr>
        <xdr:cNvSpPr txBox="1"/>
      </xdr:nvSpPr>
      <xdr:spPr>
        <a:xfrm>
          <a:off x="12611735" y="176866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168910</xdr:rowOff>
    </xdr:from>
    <xdr:ext cx="405130" cy="254000"/>
    <xdr:sp macro="" textlink="">
      <xdr:nvSpPr>
        <xdr:cNvPr id="673" name="n_1mainValue【庁舎】&#10;有形固定資産減価償却率">
          <a:extLst>
            <a:ext uri="{FF2B5EF4-FFF2-40B4-BE49-F238E27FC236}">
              <a16:creationId xmlns:a16="http://schemas.microsoft.com/office/drawing/2014/main" id="{680F286C-DDC2-49EB-99FF-B70DDD5B86C7}"/>
            </a:ext>
          </a:extLst>
        </xdr:cNvPr>
        <xdr:cNvSpPr txBox="1"/>
      </xdr:nvSpPr>
      <xdr:spPr>
        <a:xfrm>
          <a:off x="15266035" y="185140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140970</xdr:rowOff>
    </xdr:from>
    <xdr:ext cx="400050" cy="259080"/>
    <xdr:sp macro="" textlink="">
      <xdr:nvSpPr>
        <xdr:cNvPr id="674" name="n_2mainValue【庁舎】&#10;有形固定資産減価償却率">
          <a:extLst>
            <a:ext uri="{FF2B5EF4-FFF2-40B4-BE49-F238E27FC236}">
              <a16:creationId xmlns:a16="http://schemas.microsoft.com/office/drawing/2014/main" id="{2AAFD8FE-7B0E-4FBC-9A84-41AADC00FCAE}"/>
            </a:ext>
          </a:extLst>
        </xdr:cNvPr>
        <xdr:cNvSpPr txBox="1"/>
      </xdr:nvSpPr>
      <xdr:spPr>
        <a:xfrm>
          <a:off x="14389735" y="184861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113030</xdr:rowOff>
    </xdr:from>
    <xdr:ext cx="400050" cy="259080"/>
    <xdr:sp macro="" textlink="">
      <xdr:nvSpPr>
        <xdr:cNvPr id="675" name="n_3mainValue【庁舎】&#10;有形固定資産減価償却率">
          <a:extLst>
            <a:ext uri="{FF2B5EF4-FFF2-40B4-BE49-F238E27FC236}">
              <a16:creationId xmlns:a16="http://schemas.microsoft.com/office/drawing/2014/main" id="{3695E2FF-374A-4F0E-9BCD-0C55A7D105D7}"/>
            </a:ext>
          </a:extLst>
        </xdr:cNvPr>
        <xdr:cNvSpPr txBox="1"/>
      </xdr:nvSpPr>
      <xdr:spPr>
        <a:xfrm>
          <a:off x="13500735" y="184581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86360</xdr:rowOff>
    </xdr:from>
    <xdr:ext cx="400050" cy="254000"/>
    <xdr:sp macro="" textlink="">
      <xdr:nvSpPr>
        <xdr:cNvPr id="676" name="n_4mainValue【庁舎】&#10;有形固定資産減価償却率">
          <a:extLst>
            <a:ext uri="{FF2B5EF4-FFF2-40B4-BE49-F238E27FC236}">
              <a16:creationId xmlns:a16="http://schemas.microsoft.com/office/drawing/2014/main" id="{DAFA4225-D93F-4329-9C6B-FCFFEDEA9C31}"/>
            </a:ext>
          </a:extLst>
        </xdr:cNvPr>
        <xdr:cNvSpPr txBox="1"/>
      </xdr:nvSpPr>
      <xdr:spPr>
        <a:xfrm>
          <a:off x="12611735" y="184315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a:extLst>
            <a:ext uri="{FF2B5EF4-FFF2-40B4-BE49-F238E27FC236}">
              <a16:creationId xmlns:a16="http://schemas.microsoft.com/office/drawing/2014/main" id="{F7F28D03-8097-4F31-AC22-DA1A8A98F6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a:extLst>
            <a:ext uri="{FF2B5EF4-FFF2-40B4-BE49-F238E27FC236}">
              <a16:creationId xmlns:a16="http://schemas.microsoft.com/office/drawing/2014/main" id="{BEE7D2FD-45D6-4E73-913B-5A988E16D60F}"/>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a:extLst>
            <a:ext uri="{FF2B5EF4-FFF2-40B4-BE49-F238E27FC236}">
              <a16:creationId xmlns:a16="http://schemas.microsoft.com/office/drawing/2014/main" id="{E738948E-32B6-48AC-A51A-4F922A3D90BF}"/>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a:extLst>
            <a:ext uri="{FF2B5EF4-FFF2-40B4-BE49-F238E27FC236}">
              <a16:creationId xmlns:a16="http://schemas.microsoft.com/office/drawing/2014/main" id="{DE933485-2A84-42D5-91BF-48CFAF606059}"/>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a:extLst>
            <a:ext uri="{FF2B5EF4-FFF2-40B4-BE49-F238E27FC236}">
              <a16:creationId xmlns:a16="http://schemas.microsoft.com/office/drawing/2014/main" id="{4CA1AE79-A1BA-48B2-914B-A179AB3BE679}"/>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a:extLst>
            <a:ext uri="{FF2B5EF4-FFF2-40B4-BE49-F238E27FC236}">
              <a16:creationId xmlns:a16="http://schemas.microsoft.com/office/drawing/2014/main" id="{BC7CE289-F813-48DD-95AF-53F0054BDE07}"/>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a:extLst>
            <a:ext uri="{FF2B5EF4-FFF2-40B4-BE49-F238E27FC236}">
              <a16:creationId xmlns:a16="http://schemas.microsoft.com/office/drawing/2014/main" id="{FD45D2DC-CE52-4914-91CA-1063986B5676}"/>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a:extLst>
            <a:ext uri="{FF2B5EF4-FFF2-40B4-BE49-F238E27FC236}">
              <a16:creationId xmlns:a16="http://schemas.microsoft.com/office/drawing/2014/main" id="{A3584B67-CBD9-4AD1-A147-290B2891BB2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805" cy="225425"/>
    <xdr:sp macro="" textlink="">
      <xdr:nvSpPr>
        <xdr:cNvPr id="685" name="テキスト ボックス 684">
          <a:extLst>
            <a:ext uri="{FF2B5EF4-FFF2-40B4-BE49-F238E27FC236}">
              <a16:creationId xmlns:a16="http://schemas.microsoft.com/office/drawing/2014/main" id="{5E0B4B17-A36F-42C3-A18A-70B650CCEFB7}"/>
            </a:ext>
          </a:extLst>
        </xdr:cNvPr>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a:extLst>
            <a:ext uri="{FF2B5EF4-FFF2-40B4-BE49-F238E27FC236}">
              <a16:creationId xmlns:a16="http://schemas.microsoft.com/office/drawing/2014/main" id="{542693D1-2B77-4670-9D29-12E2D31363BB}"/>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87" name="直線コネクタ 686">
          <a:extLst>
            <a:ext uri="{FF2B5EF4-FFF2-40B4-BE49-F238E27FC236}">
              <a16:creationId xmlns:a16="http://schemas.microsoft.com/office/drawing/2014/main" id="{F75C39A9-9647-40B6-A379-217FC6D8441D}"/>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280" cy="254000"/>
    <xdr:sp macro="" textlink="">
      <xdr:nvSpPr>
        <xdr:cNvPr id="688" name="テキスト ボックス 687">
          <a:extLst>
            <a:ext uri="{FF2B5EF4-FFF2-40B4-BE49-F238E27FC236}">
              <a16:creationId xmlns:a16="http://schemas.microsoft.com/office/drawing/2014/main" id="{0524FD11-B49D-480B-9605-7A8751332BDF}"/>
            </a:ext>
          </a:extLst>
        </xdr:cNvPr>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89" name="直線コネクタ 688">
          <a:extLst>
            <a:ext uri="{FF2B5EF4-FFF2-40B4-BE49-F238E27FC236}">
              <a16:creationId xmlns:a16="http://schemas.microsoft.com/office/drawing/2014/main" id="{9694D008-2B44-41CB-9AC0-FB80B80261F6}"/>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280" cy="259080"/>
    <xdr:sp macro="" textlink="">
      <xdr:nvSpPr>
        <xdr:cNvPr id="690" name="テキスト ボックス 689">
          <a:extLst>
            <a:ext uri="{FF2B5EF4-FFF2-40B4-BE49-F238E27FC236}">
              <a16:creationId xmlns:a16="http://schemas.microsoft.com/office/drawing/2014/main" id="{2649FE9A-6EB9-410B-A5D1-8547F625B651}"/>
            </a:ext>
          </a:extLst>
        </xdr:cNvPr>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91" name="直線コネクタ 690">
          <a:extLst>
            <a:ext uri="{FF2B5EF4-FFF2-40B4-BE49-F238E27FC236}">
              <a16:creationId xmlns:a16="http://schemas.microsoft.com/office/drawing/2014/main" id="{2CCDDCFF-E17B-4917-9969-26769D149302}"/>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280" cy="254000"/>
    <xdr:sp macro="" textlink="">
      <xdr:nvSpPr>
        <xdr:cNvPr id="692" name="テキスト ボックス 691">
          <a:extLst>
            <a:ext uri="{FF2B5EF4-FFF2-40B4-BE49-F238E27FC236}">
              <a16:creationId xmlns:a16="http://schemas.microsoft.com/office/drawing/2014/main" id="{8C830863-5B18-4FFB-9DFD-4CBB85D94ED0}"/>
            </a:ext>
          </a:extLst>
        </xdr:cNvPr>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93" name="直線コネクタ 692">
          <a:extLst>
            <a:ext uri="{FF2B5EF4-FFF2-40B4-BE49-F238E27FC236}">
              <a16:creationId xmlns:a16="http://schemas.microsoft.com/office/drawing/2014/main" id="{CFBC7E51-F1D4-48A5-9408-0FBA93A701B6}"/>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280" cy="258445"/>
    <xdr:sp macro="" textlink="">
      <xdr:nvSpPr>
        <xdr:cNvPr id="694" name="テキスト ボックス 693">
          <a:extLst>
            <a:ext uri="{FF2B5EF4-FFF2-40B4-BE49-F238E27FC236}">
              <a16:creationId xmlns:a16="http://schemas.microsoft.com/office/drawing/2014/main" id="{7493BE7C-3E61-4D7B-8D6C-4FCB133006E4}"/>
            </a:ext>
          </a:extLst>
        </xdr:cNvPr>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95" name="直線コネクタ 694">
          <a:extLst>
            <a:ext uri="{FF2B5EF4-FFF2-40B4-BE49-F238E27FC236}">
              <a16:creationId xmlns:a16="http://schemas.microsoft.com/office/drawing/2014/main" id="{2DF7FE8A-CC9C-4744-9045-64A54F8EB8B6}"/>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280" cy="259080"/>
    <xdr:sp macro="" textlink="">
      <xdr:nvSpPr>
        <xdr:cNvPr id="696" name="テキスト ボックス 695">
          <a:extLst>
            <a:ext uri="{FF2B5EF4-FFF2-40B4-BE49-F238E27FC236}">
              <a16:creationId xmlns:a16="http://schemas.microsoft.com/office/drawing/2014/main" id="{D483A719-5FFC-45C6-98DE-A73C5530FBC2}"/>
            </a:ext>
          </a:extLst>
        </xdr:cNvPr>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97" name="直線コネクタ 696">
          <a:extLst>
            <a:ext uri="{FF2B5EF4-FFF2-40B4-BE49-F238E27FC236}">
              <a16:creationId xmlns:a16="http://schemas.microsoft.com/office/drawing/2014/main" id="{1EA8CDF9-7DD4-4906-AC9A-7F2EF26FD3A5}"/>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280" cy="254000"/>
    <xdr:sp macro="" textlink="">
      <xdr:nvSpPr>
        <xdr:cNvPr id="698" name="テキスト ボックス 697">
          <a:extLst>
            <a:ext uri="{FF2B5EF4-FFF2-40B4-BE49-F238E27FC236}">
              <a16:creationId xmlns:a16="http://schemas.microsoft.com/office/drawing/2014/main" id="{43F10D69-5661-4DCC-9700-6F3FCC18D1F7}"/>
            </a:ext>
          </a:extLst>
        </xdr:cNvPr>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a:extLst>
            <a:ext uri="{FF2B5EF4-FFF2-40B4-BE49-F238E27FC236}">
              <a16:creationId xmlns:a16="http://schemas.microsoft.com/office/drawing/2014/main" id="{9779DFA6-58E3-4D9E-A9C6-F67089AEF128}"/>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280" cy="259080"/>
    <xdr:sp macro="" textlink="">
      <xdr:nvSpPr>
        <xdr:cNvPr id="700" name="テキスト ボックス 699">
          <a:extLst>
            <a:ext uri="{FF2B5EF4-FFF2-40B4-BE49-F238E27FC236}">
              <a16:creationId xmlns:a16="http://schemas.microsoft.com/office/drawing/2014/main" id="{5A0665F4-66B3-49B6-B7CC-A3740FE300DB}"/>
            </a:ext>
          </a:extLst>
        </xdr:cNvPr>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庁舎】&#10;一人当たり面積グラフ枠">
          <a:extLst>
            <a:ext uri="{FF2B5EF4-FFF2-40B4-BE49-F238E27FC236}">
              <a16:creationId xmlns:a16="http://schemas.microsoft.com/office/drawing/2014/main" id="{CFDED0DD-DAF6-4F05-B6E2-718907AFC934}"/>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84455</xdr:rowOff>
    </xdr:from>
    <xdr:to>
      <xdr:col>116</xdr:col>
      <xdr:colOff>62865</xdr:colOff>
      <xdr:row>107</xdr:row>
      <xdr:rowOff>139700</xdr:rowOff>
    </xdr:to>
    <xdr:cxnSp macro="">
      <xdr:nvCxnSpPr>
        <xdr:cNvPr id="702" name="直線コネクタ 701">
          <a:extLst>
            <a:ext uri="{FF2B5EF4-FFF2-40B4-BE49-F238E27FC236}">
              <a16:creationId xmlns:a16="http://schemas.microsoft.com/office/drawing/2014/main" id="{C9AEC62A-DE40-418C-8302-D2FAC72D388E}"/>
            </a:ext>
          </a:extLst>
        </xdr:cNvPr>
        <xdr:cNvCxnSpPr/>
      </xdr:nvCxnSpPr>
      <xdr:spPr>
        <a:xfrm flipV="1">
          <a:off x="22160865" y="1705800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143510</xdr:rowOff>
    </xdr:from>
    <xdr:ext cx="469900" cy="254000"/>
    <xdr:sp macro="" textlink="">
      <xdr:nvSpPr>
        <xdr:cNvPr id="703" name="【庁舎】&#10;一人当たり面積最小値テキスト">
          <a:extLst>
            <a:ext uri="{FF2B5EF4-FFF2-40B4-BE49-F238E27FC236}">
              <a16:creationId xmlns:a16="http://schemas.microsoft.com/office/drawing/2014/main" id="{8C1FE7CE-B4BB-444F-BFE0-5F359BAC9C8D}"/>
            </a:ext>
          </a:extLst>
        </xdr:cNvPr>
        <xdr:cNvSpPr txBox="1"/>
      </xdr:nvSpPr>
      <xdr:spPr>
        <a:xfrm>
          <a:off x="22199600" y="184886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139700</xdr:rowOff>
    </xdr:from>
    <xdr:to>
      <xdr:col>116</xdr:col>
      <xdr:colOff>152400</xdr:colOff>
      <xdr:row>107</xdr:row>
      <xdr:rowOff>139700</xdr:rowOff>
    </xdr:to>
    <xdr:cxnSp macro="">
      <xdr:nvCxnSpPr>
        <xdr:cNvPr id="704" name="直線コネクタ 703">
          <a:extLst>
            <a:ext uri="{FF2B5EF4-FFF2-40B4-BE49-F238E27FC236}">
              <a16:creationId xmlns:a16="http://schemas.microsoft.com/office/drawing/2014/main" id="{2FBC4DC4-EB73-4BF5-98AD-173BBDD0F57C}"/>
            </a:ext>
          </a:extLst>
        </xdr:cNvPr>
        <xdr:cNvCxnSpPr/>
      </xdr:nvCxnSpPr>
      <xdr:spPr>
        <a:xfrm>
          <a:off x="22072600" y="1848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31115</xdr:rowOff>
    </xdr:from>
    <xdr:ext cx="469900" cy="254000"/>
    <xdr:sp macro="" textlink="">
      <xdr:nvSpPr>
        <xdr:cNvPr id="705" name="【庁舎】&#10;一人当たり面積最大値テキスト">
          <a:extLst>
            <a:ext uri="{FF2B5EF4-FFF2-40B4-BE49-F238E27FC236}">
              <a16:creationId xmlns:a16="http://schemas.microsoft.com/office/drawing/2014/main" id="{DFB1D137-F53F-4264-967D-95739155850C}"/>
            </a:ext>
          </a:extLst>
        </xdr:cNvPr>
        <xdr:cNvSpPr txBox="1"/>
      </xdr:nvSpPr>
      <xdr:spPr>
        <a:xfrm>
          <a:off x="22199600" y="168332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84455</xdr:rowOff>
    </xdr:from>
    <xdr:to>
      <xdr:col>116</xdr:col>
      <xdr:colOff>152400</xdr:colOff>
      <xdr:row>99</xdr:row>
      <xdr:rowOff>84455</xdr:rowOff>
    </xdr:to>
    <xdr:cxnSp macro="">
      <xdr:nvCxnSpPr>
        <xdr:cNvPr id="706" name="直線コネクタ 705">
          <a:extLst>
            <a:ext uri="{FF2B5EF4-FFF2-40B4-BE49-F238E27FC236}">
              <a16:creationId xmlns:a16="http://schemas.microsoft.com/office/drawing/2014/main" id="{4C80C862-4683-405C-B40A-97F3F083C8F2}"/>
            </a:ext>
          </a:extLst>
        </xdr:cNvPr>
        <xdr:cNvCxnSpPr/>
      </xdr:nvCxnSpPr>
      <xdr:spPr>
        <a:xfrm>
          <a:off x="22072600" y="1705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92075</xdr:rowOff>
    </xdr:from>
    <xdr:ext cx="469900" cy="259080"/>
    <xdr:sp macro="" textlink="">
      <xdr:nvSpPr>
        <xdr:cNvPr id="707" name="【庁舎】&#10;一人当たり面積平均値テキスト">
          <a:extLst>
            <a:ext uri="{FF2B5EF4-FFF2-40B4-BE49-F238E27FC236}">
              <a16:creationId xmlns:a16="http://schemas.microsoft.com/office/drawing/2014/main" id="{5AF07DAA-9D2A-4D7C-A98C-75329066A8C4}"/>
            </a:ext>
          </a:extLst>
        </xdr:cNvPr>
        <xdr:cNvSpPr txBox="1"/>
      </xdr:nvSpPr>
      <xdr:spPr>
        <a:xfrm>
          <a:off x="22199600" y="17922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69215</xdr:rowOff>
    </xdr:from>
    <xdr:to>
      <xdr:col>116</xdr:col>
      <xdr:colOff>114300</xdr:colOff>
      <xdr:row>105</xdr:row>
      <xdr:rowOff>170815</xdr:rowOff>
    </xdr:to>
    <xdr:sp macro="" textlink="">
      <xdr:nvSpPr>
        <xdr:cNvPr id="708" name="フローチャート: 判断 707">
          <a:extLst>
            <a:ext uri="{FF2B5EF4-FFF2-40B4-BE49-F238E27FC236}">
              <a16:creationId xmlns:a16="http://schemas.microsoft.com/office/drawing/2014/main" id="{D904BC32-014D-4AA5-BF76-FDAFD3369AF1}"/>
            </a:ext>
          </a:extLst>
        </xdr:cNvPr>
        <xdr:cNvSpPr/>
      </xdr:nvSpPr>
      <xdr:spPr>
        <a:xfrm>
          <a:off x="221107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76200</xdr:rowOff>
    </xdr:from>
    <xdr:to>
      <xdr:col>112</xdr:col>
      <xdr:colOff>38100</xdr:colOff>
      <xdr:row>106</xdr:row>
      <xdr:rowOff>6350</xdr:rowOff>
    </xdr:to>
    <xdr:sp macro="" textlink="">
      <xdr:nvSpPr>
        <xdr:cNvPr id="709" name="フローチャート: 判断 708">
          <a:extLst>
            <a:ext uri="{FF2B5EF4-FFF2-40B4-BE49-F238E27FC236}">
              <a16:creationId xmlns:a16="http://schemas.microsoft.com/office/drawing/2014/main" id="{4F20AB3A-A8B1-47F6-A9F5-43632972253B}"/>
            </a:ext>
          </a:extLst>
        </xdr:cNvPr>
        <xdr:cNvSpPr/>
      </xdr:nvSpPr>
      <xdr:spPr>
        <a:xfrm>
          <a:off x="21272500" y="180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92075</xdr:rowOff>
    </xdr:from>
    <xdr:to>
      <xdr:col>107</xdr:col>
      <xdr:colOff>101600</xdr:colOff>
      <xdr:row>106</xdr:row>
      <xdr:rowOff>22225</xdr:rowOff>
    </xdr:to>
    <xdr:sp macro="" textlink="">
      <xdr:nvSpPr>
        <xdr:cNvPr id="710" name="フローチャート: 判断 709">
          <a:extLst>
            <a:ext uri="{FF2B5EF4-FFF2-40B4-BE49-F238E27FC236}">
              <a16:creationId xmlns:a16="http://schemas.microsoft.com/office/drawing/2014/main" id="{8E0AE605-6423-4EC3-BD15-FE3D738BEAA6}"/>
            </a:ext>
          </a:extLst>
        </xdr:cNvPr>
        <xdr:cNvSpPr/>
      </xdr:nvSpPr>
      <xdr:spPr>
        <a:xfrm>
          <a:off x="20383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95885</xdr:rowOff>
    </xdr:from>
    <xdr:to>
      <xdr:col>102</xdr:col>
      <xdr:colOff>165100</xdr:colOff>
      <xdr:row>106</xdr:row>
      <xdr:rowOff>26035</xdr:rowOff>
    </xdr:to>
    <xdr:sp macro="" textlink="">
      <xdr:nvSpPr>
        <xdr:cNvPr id="711" name="フローチャート: 判断 710">
          <a:extLst>
            <a:ext uri="{FF2B5EF4-FFF2-40B4-BE49-F238E27FC236}">
              <a16:creationId xmlns:a16="http://schemas.microsoft.com/office/drawing/2014/main" id="{C0428685-BA07-486B-B11A-193A48A2FA86}"/>
            </a:ext>
          </a:extLst>
        </xdr:cNvPr>
        <xdr:cNvSpPr/>
      </xdr:nvSpPr>
      <xdr:spPr>
        <a:xfrm>
          <a:off x="19494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95885</xdr:rowOff>
    </xdr:from>
    <xdr:to>
      <xdr:col>98</xdr:col>
      <xdr:colOff>38100</xdr:colOff>
      <xdr:row>106</xdr:row>
      <xdr:rowOff>26035</xdr:rowOff>
    </xdr:to>
    <xdr:sp macro="" textlink="">
      <xdr:nvSpPr>
        <xdr:cNvPr id="712" name="フローチャート: 判断 711">
          <a:extLst>
            <a:ext uri="{FF2B5EF4-FFF2-40B4-BE49-F238E27FC236}">
              <a16:creationId xmlns:a16="http://schemas.microsoft.com/office/drawing/2014/main" id="{D6309DC8-E901-4FEA-AB77-3D7127D3B06C}"/>
            </a:ext>
          </a:extLst>
        </xdr:cNvPr>
        <xdr:cNvSpPr/>
      </xdr:nvSpPr>
      <xdr:spPr>
        <a:xfrm>
          <a:off x="18605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13" name="テキスト ボックス 712">
          <a:extLst>
            <a:ext uri="{FF2B5EF4-FFF2-40B4-BE49-F238E27FC236}">
              <a16:creationId xmlns:a16="http://schemas.microsoft.com/office/drawing/2014/main" id="{5787261E-DD99-419A-9FE1-F1E030DAEB96}"/>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14" name="テキスト ボックス 713">
          <a:extLst>
            <a:ext uri="{FF2B5EF4-FFF2-40B4-BE49-F238E27FC236}">
              <a16:creationId xmlns:a16="http://schemas.microsoft.com/office/drawing/2014/main" id="{63213A3B-0797-4BB5-AD88-2D0CD1A5E857}"/>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15" name="テキスト ボックス 714">
          <a:extLst>
            <a:ext uri="{FF2B5EF4-FFF2-40B4-BE49-F238E27FC236}">
              <a16:creationId xmlns:a16="http://schemas.microsoft.com/office/drawing/2014/main" id="{0869EFDC-1355-4BB3-B5A9-431B7A22726E}"/>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16" name="テキスト ボックス 715">
          <a:extLst>
            <a:ext uri="{FF2B5EF4-FFF2-40B4-BE49-F238E27FC236}">
              <a16:creationId xmlns:a16="http://schemas.microsoft.com/office/drawing/2014/main" id="{42B9D39C-4241-4CF7-9926-47E0FCFE7D8A}"/>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17" name="テキスト ボックス 716">
          <a:extLst>
            <a:ext uri="{FF2B5EF4-FFF2-40B4-BE49-F238E27FC236}">
              <a16:creationId xmlns:a16="http://schemas.microsoft.com/office/drawing/2014/main" id="{79547BB1-B7AC-4D44-8DD3-EE531306341B}"/>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137795</xdr:rowOff>
    </xdr:from>
    <xdr:to>
      <xdr:col>116</xdr:col>
      <xdr:colOff>114300</xdr:colOff>
      <xdr:row>106</xdr:row>
      <xdr:rowOff>67945</xdr:rowOff>
    </xdr:to>
    <xdr:sp macro="" textlink="">
      <xdr:nvSpPr>
        <xdr:cNvPr id="718" name="楕円 717">
          <a:extLst>
            <a:ext uri="{FF2B5EF4-FFF2-40B4-BE49-F238E27FC236}">
              <a16:creationId xmlns:a16="http://schemas.microsoft.com/office/drawing/2014/main" id="{1F586E4C-2AE5-427C-8027-5729DB6B1920}"/>
            </a:ext>
          </a:extLst>
        </xdr:cNvPr>
        <xdr:cNvSpPr/>
      </xdr:nvSpPr>
      <xdr:spPr>
        <a:xfrm>
          <a:off x="221107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116205</xdr:rowOff>
    </xdr:from>
    <xdr:ext cx="469900" cy="259080"/>
    <xdr:sp macro="" textlink="">
      <xdr:nvSpPr>
        <xdr:cNvPr id="719" name="【庁舎】&#10;一人当たり面積該当値テキスト">
          <a:extLst>
            <a:ext uri="{FF2B5EF4-FFF2-40B4-BE49-F238E27FC236}">
              <a16:creationId xmlns:a16="http://schemas.microsoft.com/office/drawing/2014/main" id="{F4AF8D5E-C5AB-4E1A-ABC2-4A89CFCDE59A}"/>
            </a:ext>
          </a:extLst>
        </xdr:cNvPr>
        <xdr:cNvSpPr txBox="1"/>
      </xdr:nvSpPr>
      <xdr:spPr>
        <a:xfrm>
          <a:off x="22199600" y="18118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134620</xdr:rowOff>
    </xdr:from>
    <xdr:to>
      <xdr:col>112</xdr:col>
      <xdr:colOff>38100</xdr:colOff>
      <xdr:row>106</xdr:row>
      <xdr:rowOff>64770</xdr:rowOff>
    </xdr:to>
    <xdr:sp macro="" textlink="">
      <xdr:nvSpPr>
        <xdr:cNvPr id="720" name="楕円 719">
          <a:extLst>
            <a:ext uri="{FF2B5EF4-FFF2-40B4-BE49-F238E27FC236}">
              <a16:creationId xmlns:a16="http://schemas.microsoft.com/office/drawing/2014/main" id="{4846A0E5-926C-4250-BCC3-83083D03FE0B}"/>
            </a:ext>
          </a:extLst>
        </xdr:cNvPr>
        <xdr:cNvSpPr/>
      </xdr:nvSpPr>
      <xdr:spPr>
        <a:xfrm>
          <a:off x="21272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13970</xdr:rowOff>
    </xdr:from>
    <xdr:to>
      <xdr:col>116</xdr:col>
      <xdr:colOff>63500</xdr:colOff>
      <xdr:row>106</xdr:row>
      <xdr:rowOff>17780</xdr:rowOff>
    </xdr:to>
    <xdr:cxnSp macro="">
      <xdr:nvCxnSpPr>
        <xdr:cNvPr id="721" name="直線コネクタ 720">
          <a:extLst>
            <a:ext uri="{FF2B5EF4-FFF2-40B4-BE49-F238E27FC236}">
              <a16:creationId xmlns:a16="http://schemas.microsoft.com/office/drawing/2014/main" id="{42D39B26-24A1-4891-BEA4-230903C4E88E}"/>
            </a:ext>
          </a:extLst>
        </xdr:cNvPr>
        <xdr:cNvCxnSpPr/>
      </xdr:nvCxnSpPr>
      <xdr:spPr>
        <a:xfrm>
          <a:off x="21323300" y="181876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132080</xdr:rowOff>
    </xdr:from>
    <xdr:to>
      <xdr:col>107</xdr:col>
      <xdr:colOff>101600</xdr:colOff>
      <xdr:row>106</xdr:row>
      <xdr:rowOff>61595</xdr:rowOff>
    </xdr:to>
    <xdr:sp macro="" textlink="">
      <xdr:nvSpPr>
        <xdr:cNvPr id="722" name="楕円 721">
          <a:extLst>
            <a:ext uri="{FF2B5EF4-FFF2-40B4-BE49-F238E27FC236}">
              <a16:creationId xmlns:a16="http://schemas.microsoft.com/office/drawing/2014/main" id="{42236D2F-C01F-4D3D-9509-BFB955173C62}"/>
            </a:ext>
          </a:extLst>
        </xdr:cNvPr>
        <xdr:cNvSpPr/>
      </xdr:nvSpPr>
      <xdr:spPr>
        <a:xfrm>
          <a:off x="20383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10795</xdr:rowOff>
    </xdr:from>
    <xdr:to>
      <xdr:col>111</xdr:col>
      <xdr:colOff>177800</xdr:colOff>
      <xdr:row>106</xdr:row>
      <xdr:rowOff>13970</xdr:rowOff>
    </xdr:to>
    <xdr:cxnSp macro="">
      <xdr:nvCxnSpPr>
        <xdr:cNvPr id="723" name="直線コネクタ 722">
          <a:extLst>
            <a:ext uri="{FF2B5EF4-FFF2-40B4-BE49-F238E27FC236}">
              <a16:creationId xmlns:a16="http://schemas.microsoft.com/office/drawing/2014/main" id="{C19A1486-9BA8-4178-896D-6E3DB53FFB4E}"/>
            </a:ext>
          </a:extLst>
        </xdr:cNvPr>
        <xdr:cNvCxnSpPr/>
      </xdr:nvCxnSpPr>
      <xdr:spPr>
        <a:xfrm>
          <a:off x="20434300" y="181844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24" name="楕円 723">
          <a:extLst>
            <a:ext uri="{FF2B5EF4-FFF2-40B4-BE49-F238E27FC236}">
              <a16:creationId xmlns:a16="http://schemas.microsoft.com/office/drawing/2014/main" id="{DE8395FE-FB97-45DE-9086-4FE519908938}"/>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10795</xdr:rowOff>
    </xdr:to>
    <xdr:cxnSp macro="">
      <xdr:nvCxnSpPr>
        <xdr:cNvPr id="725" name="直線コネクタ 724">
          <a:extLst>
            <a:ext uri="{FF2B5EF4-FFF2-40B4-BE49-F238E27FC236}">
              <a16:creationId xmlns:a16="http://schemas.microsoft.com/office/drawing/2014/main" id="{6FA582CD-CF53-49E3-AD33-24FB864ECF18}"/>
            </a:ext>
          </a:extLst>
        </xdr:cNvPr>
        <xdr:cNvCxnSpPr/>
      </xdr:nvCxnSpPr>
      <xdr:spPr>
        <a:xfrm>
          <a:off x="19545300" y="181813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125095</xdr:rowOff>
    </xdr:from>
    <xdr:to>
      <xdr:col>98</xdr:col>
      <xdr:colOff>38100</xdr:colOff>
      <xdr:row>106</xdr:row>
      <xdr:rowOff>55245</xdr:rowOff>
    </xdr:to>
    <xdr:sp macro="" textlink="">
      <xdr:nvSpPr>
        <xdr:cNvPr id="726" name="楕円 725">
          <a:extLst>
            <a:ext uri="{FF2B5EF4-FFF2-40B4-BE49-F238E27FC236}">
              <a16:creationId xmlns:a16="http://schemas.microsoft.com/office/drawing/2014/main" id="{5E5E10C9-973E-46F4-8134-DB4545B34B69}"/>
            </a:ext>
          </a:extLst>
        </xdr:cNvPr>
        <xdr:cNvSpPr/>
      </xdr:nvSpPr>
      <xdr:spPr>
        <a:xfrm>
          <a:off x="186055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4445</xdr:rowOff>
    </xdr:from>
    <xdr:to>
      <xdr:col>102</xdr:col>
      <xdr:colOff>114300</xdr:colOff>
      <xdr:row>106</xdr:row>
      <xdr:rowOff>7620</xdr:rowOff>
    </xdr:to>
    <xdr:cxnSp macro="">
      <xdr:nvCxnSpPr>
        <xdr:cNvPr id="727" name="直線コネクタ 726">
          <a:extLst>
            <a:ext uri="{FF2B5EF4-FFF2-40B4-BE49-F238E27FC236}">
              <a16:creationId xmlns:a16="http://schemas.microsoft.com/office/drawing/2014/main" id="{47C83796-6539-4C14-AF26-5F1BB209F19C}"/>
            </a:ext>
          </a:extLst>
        </xdr:cNvPr>
        <xdr:cNvCxnSpPr/>
      </xdr:nvCxnSpPr>
      <xdr:spPr>
        <a:xfrm>
          <a:off x="18656300" y="181781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22860</xdr:rowOff>
    </xdr:from>
    <xdr:ext cx="469900" cy="259080"/>
    <xdr:sp macro="" textlink="">
      <xdr:nvSpPr>
        <xdr:cNvPr id="728" name="n_1aveValue【庁舎】&#10;一人当たり面積">
          <a:extLst>
            <a:ext uri="{FF2B5EF4-FFF2-40B4-BE49-F238E27FC236}">
              <a16:creationId xmlns:a16="http://schemas.microsoft.com/office/drawing/2014/main" id="{6412A114-5CA3-488A-A3CB-EC63AD10F3F6}"/>
            </a:ext>
          </a:extLst>
        </xdr:cNvPr>
        <xdr:cNvSpPr txBox="1"/>
      </xdr:nvSpPr>
      <xdr:spPr>
        <a:xfrm>
          <a:off x="21075650" y="1785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38735</xdr:rowOff>
    </xdr:from>
    <xdr:ext cx="464820" cy="259080"/>
    <xdr:sp macro="" textlink="">
      <xdr:nvSpPr>
        <xdr:cNvPr id="729" name="n_2aveValue【庁舎】&#10;一人当たり面積">
          <a:extLst>
            <a:ext uri="{FF2B5EF4-FFF2-40B4-BE49-F238E27FC236}">
              <a16:creationId xmlns:a16="http://schemas.microsoft.com/office/drawing/2014/main" id="{DA50CF7A-EDB8-42F7-9943-250130FAB31F}"/>
            </a:ext>
          </a:extLst>
        </xdr:cNvPr>
        <xdr:cNvSpPr txBox="1"/>
      </xdr:nvSpPr>
      <xdr:spPr>
        <a:xfrm>
          <a:off x="20199350" y="178695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42545</xdr:rowOff>
    </xdr:from>
    <xdr:ext cx="464820" cy="254000"/>
    <xdr:sp macro="" textlink="">
      <xdr:nvSpPr>
        <xdr:cNvPr id="730" name="n_3aveValue【庁舎】&#10;一人当たり面積">
          <a:extLst>
            <a:ext uri="{FF2B5EF4-FFF2-40B4-BE49-F238E27FC236}">
              <a16:creationId xmlns:a16="http://schemas.microsoft.com/office/drawing/2014/main" id="{180D2A45-C3ED-4A8E-9E7B-D0FE0785CC73}"/>
            </a:ext>
          </a:extLst>
        </xdr:cNvPr>
        <xdr:cNvSpPr txBox="1"/>
      </xdr:nvSpPr>
      <xdr:spPr>
        <a:xfrm>
          <a:off x="19310350" y="178733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42545</xdr:rowOff>
    </xdr:from>
    <xdr:ext cx="464820" cy="254000"/>
    <xdr:sp macro="" textlink="">
      <xdr:nvSpPr>
        <xdr:cNvPr id="731" name="n_4aveValue【庁舎】&#10;一人当たり面積">
          <a:extLst>
            <a:ext uri="{FF2B5EF4-FFF2-40B4-BE49-F238E27FC236}">
              <a16:creationId xmlns:a16="http://schemas.microsoft.com/office/drawing/2014/main" id="{3B6C725C-0754-416B-B30A-B59BA39F8C99}"/>
            </a:ext>
          </a:extLst>
        </xdr:cNvPr>
        <xdr:cNvSpPr txBox="1"/>
      </xdr:nvSpPr>
      <xdr:spPr>
        <a:xfrm>
          <a:off x="18421350" y="178733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55880</xdr:rowOff>
    </xdr:from>
    <xdr:ext cx="469900" cy="259080"/>
    <xdr:sp macro="" textlink="">
      <xdr:nvSpPr>
        <xdr:cNvPr id="732" name="n_1mainValue【庁舎】&#10;一人当たり面積">
          <a:extLst>
            <a:ext uri="{FF2B5EF4-FFF2-40B4-BE49-F238E27FC236}">
              <a16:creationId xmlns:a16="http://schemas.microsoft.com/office/drawing/2014/main" id="{F2A1D276-F222-491E-AE76-E65517B4EE4E}"/>
            </a:ext>
          </a:extLst>
        </xdr:cNvPr>
        <xdr:cNvSpPr txBox="1"/>
      </xdr:nvSpPr>
      <xdr:spPr>
        <a:xfrm>
          <a:off x="21075650" y="1822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52705</xdr:rowOff>
    </xdr:from>
    <xdr:ext cx="464820" cy="254000"/>
    <xdr:sp macro="" textlink="">
      <xdr:nvSpPr>
        <xdr:cNvPr id="733" name="n_2mainValue【庁舎】&#10;一人当たり面積">
          <a:extLst>
            <a:ext uri="{FF2B5EF4-FFF2-40B4-BE49-F238E27FC236}">
              <a16:creationId xmlns:a16="http://schemas.microsoft.com/office/drawing/2014/main" id="{BA48A8D3-C9FB-42B6-B526-70B670FC98CD}"/>
            </a:ext>
          </a:extLst>
        </xdr:cNvPr>
        <xdr:cNvSpPr txBox="1"/>
      </xdr:nvSpPr>
      <xdr:spPr>
        <a:xfrm>
          <a:off x="20199350" y="182264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49530</xdr:rowOff>
    </xdr:from>
    <xdr:ext cx="464820" cy="259080"/>
    <xdr:sp macro="" textlink="">
      <xdr:nvSpPr>
        <xdr:cNvPr id="734" name="n_3mainValue【庁舎】&#10;一人当たり面積">
          <a:extLst>
            <a:ext uri="{FF2B5EF4-FFF2-40B4-BE49-F238E27FC236}">
              <a16:creationId xmlns:a16="http://schemas.microsoft.com/office/drawing/2014/main" id="{F878B915-E28B-43CB-96DD-B1973F61F184}"/>
            </a:ext>
          </a:extLst>
        </xdr:cNvPr>
        <xdr:cNvSpPr txBox="1"/>
      </xdr:nvSpPr>
      <xdr:spPr>
        <a:xfrm>
          <a:off x="19310350" y="18223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46355</xdr:rowOff>
    </xdr:from>
    <xdr:ext cx="464820" cy="259080"/>
    <xdr:sp macro="" textlink="">
      <xdr:nvSpPr>
        <xdr:cNvPr id="735" name="n_4mainValue【庁舎】&#10;一人当たり面積">
          <a:extLst>
            <a:ext uri="{FF2B5EF4-FFF2-40B4-BE49-F238E27FC236}">
              <a16:creationId xmlns:a16="http://schemas.microsoft.com/office/drawing/2014/main" id="{2E78C2AE-9B79-44C6-80AC-9A3DDF6CCA3A}"/>
            </a:ext>
          </a:extLst>
        </xdr:cNvPr>
        <xdr:cNvSpPr txBox="1"/>
      </xdr:nvSpPr>
      <xdr:spPr>
        <a:xfrm>
          <a:off x="18421350" y="182200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F02FA0AD-A747-4A7A-B515-E6E147B9C74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B6CDBE48-62C4-44FF-B6B0-71DF65DCDD6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7AD28DA0-9A76-4ACB-ADA1-B08A25ECD6EA}"/>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有形固定資産減価償却率について、類似団体と比較して、「福祉施設」、「庁舎」の施設は、高い水準にあるが、本庁舎については令和１０年度に新設を予定している。</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大村市公共施設等総合管理計画やアセットマネジメント事業計画等の個別施設計画に基づき老朽化等の対策を行っているが、公共施設の更新が容易ではないため、老朽化が進んでいると考えられる。</a:t>
          </a:r>
        </a:p>
        <a:p>
          <a:r>
            <a:rPr kumimoji="1" lang="ja-JP" altLang="en-US" sz="1300">
              <a:latin typeface="ＭＳ Ｐゴシック"/>
              <a:ea typeface="ＭＳ Ｐゴシック"/>
            </a:rPr>
            <a:t>「図書館」施設については、県立・市立一体型図書館として令和元年度に開館していたが、持分登記の関係で令和２年度まで計上できていなかった。令和３年度から計上しており、新施設であることから類似団体内平均値より低い水準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98,305
97,749
126.73
64,873,231
61,940,725
2,138,001
21,540,057
40,346,192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社会福祉費（児童保育及び障害児保育の充実による増など）、保健衛生費（公立病院建替えに係る市債（Ｈ</a:t>
          </a:r>
          <a:r>
            <a:rPr kumimoji="1" lang="en-US" altLang="ja-JP" sz="1300">
              <a:latin typeface="ＭＳ Ｐゴシック"/>
              <a:ea typeface="ＭＳ Ｐゴシック"/>
            </a:rPr>
            <a:t>27</a:t>
          </a:r>
          <a:r>
            <a:rPr kumimoji="1" lang="ja-JP" altLang="en-US" sz="1300">
              <a:latin typeface="ＭＳ Ｐゴシック"/>
              <a:ea typeface="ＭＳ Ｐゴシック"/>
            </a:rPr>
            <a:t>，Ｈ</a:t>
          </a:r>
          <a:r>
            <a:rPr kumimoji="1" lang="en-US" altLang="ja-JP" sz="1300">
              <a:latin typeface="ＭＳ Ｐゴシック"/>
              <a:ea typeface="ＭＳ Ｐゴシック"/>
            </a:rPr>
            <a:t>28</a:t>
          </a:r>
          <a:r>
            <a:rPr kumimoji="1" lang="ja-JP" altLang="en-US" sz="1300">
              <a:latin typeface="ＭＳ Ｐゴシック"/>
              <a:ea typeface="ＭＳ Ｐゴシック"/>
            </a:rPr>
            <a:t>年度債）の増）、臨時財政対策債償還費（R1年度債の増）などの歳出が増加している。新型コロナウイルス感染症の影響による市税収入の落ち込みは回復したが、経常経費についても通常時に戻り、前年度から横ばいであった。しかし、類似団体と比較すると依然として低い水準にある。市税の徴収強化への取り組みに加え、社会保障関係費の適正化など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207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84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125730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6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102235</xdr:rowOff>
    </xdr:from>
    <xdr:ext cx="762000" cy="2584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86360</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106045</xdr:rowOff>
    </xdr:from>
    <xdr:to>
      <xdr:col>19</xdr:col>
      <xdr:colOff>133350</xdr:colOff>
      <xdr:row>42</xdr:row>
      <xdr:rowOff>125730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9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6600" cy="2584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43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106045</xdr:rowOff>
    </xdr:from>
    <xdr:to>
      <xdr:col>15</xdr:col>
      <xdr:colOff>82550</xdr:colOff>
      <xdr:row>42</xdr:row>
      <xdr:rowOff>106045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xdr:rowOff>
    </xdr:from>
    <xdr:ext cx="762000" cy="2584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4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106045</xdr:rowOff>
    </xdr:from>
    <xdr:to>
      <xdr:col>11</xdr:col>
      <xdr:colOff>31750</xdr:colOff>
      <xdr:row>42</xdr:row>
      <xdr:rowOff>125730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069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137160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67310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74930</xdr:rowOff>
    </xdr:from>
    <xdr:to>
      <xdr:col>19</xdr:col>
      <xdr:colOff>184150</xdr:colOff>
      <xdr:row>43</xdr:row>
      <xdr:rowOff>5080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161290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55245</xdr:rowOff>
    </xdr:from>
    <xdr:to>
      <xdr:col>15</xdr:col>
      <xdr:colOff>133350</xdr:colOff>
      <xdr:row>42</xdr:row>
      <xdr:rowOff>156845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141605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55245</xdr:rowOff>
    </xdr:from>
    <xdr:to>
      <xdr:col>11</xdr:col>
      <xdr:colOff>82550</xdr:colOff>
      <xdr:row>42</xdr:row>
      <xdr:rowOff>156845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141605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74930</xdr:rowOff>
    </xdr:from>
    <xdr:to>
      <xdr:col>7</xdr:col>
      <xdr:colOff>31750</xdr:colOff>
      <xdr:row>43</xdr:row>
      <xdr:rowOff>5080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161290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扶助費の増や環境センター復旧による経常経費の増、物価高騰の影響などにより</a:t>
          </a:r>
          <a:r>
            <a:rPr kumimoji="1" lang="en-US" altLang="ja-JP" sz="1200">
              <a:solidFill>
                <a:schemeClr val="dk1"/>
              </a:solidFill>
              <a:effectLst/>
              <a:latin typeface="ＭＳ Ｐゴシック"/>
              <a:ea typeface="ＭＳ Ｐゴシック"/>
              <a:cs typeface="+mn-cs"/>
            </a:rPr>
            <a:t>95.9</a:t>
          </a:r>
          <a:r>
            <a:rPr kumimoji="1" lang="ja-JP" altLang="ja-JP" sz="1200">
              <a:solidFill>
                <a:schemeClr val="dk1"/>
              </a:solidFill>
              <a:effectLst/>
              <a:latin typeface="ＭＳ Ｐゴシック"/>
              <a:ea typeface="ＭＳ Ｐゴシック"/>
              <a:cs typeface="+mn-cs"/>
            </a:rPr>
            <a:t>％と前年度比3.2ポイント悪化しており、類似団体平均及び長崎県内団体平</a:t>
          </a:r>
          <a:r>
            <a:rPr kumimoji="1" lang="ja-JP" altLang="ja-JP" sz="1200">
              <a:solidFill>
                <a:sysClr val="windowText" lastClr="000000"/>
              </a:solidFill>
              <a:effectLst/>
              <a:latin typeface="ＭＳ Ｐゴシック"/>
              <a:ea typeface="ＭＳ Ｐゴシック"/>
              <a:cs typeface="+mn-cs"/>
            </a:rPr>
            <a:t>均を</a:t>
          </a:r>
          <a:r>
            <a:rPr kumimoji="1" lang="ja-JP" altLang="ja-JP" sz="1200">
              <a:solidFill>
                <a:schemeClr val="dk1"/>
              </a:solidFill>
              <a:effectLst/>
              <a:latin typeface="ＭＳ Ｐゴシック"/>
              <a:ea typeface="ＭＳ Ｐゴシック"/>
              <a:cs typeface="+mn-cs"/>
            </a:rPr>
            <a:t>上回っている。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特に人口増に伴う子育て関連事業や障がい福祉サービス事業の増加により、扶助費の増加も大きく、社会福祉及び児童福祉関係費の需要動向を見極め、給付費の適正化に向けた取り組みを進めることで、財政構造の弾力性の確保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また、物価高騰についても、経済状況を見極めながら適切な財政運営に努める。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19685</xdr:rowOff>
    </xdr:from>
    <xdr:to>
      <xdr:col>23</xdr:col>
      <xdr:colOff>133350</xdr:colOff>
      <xdr:row>67</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235"/>
          <a:ext cx="0" cy="1416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106045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19685</xdr:rowOff>
    </xdr:from>
    <xdr:to>
      <xdr:col>24</xdr:col>
      <xdr:colOff>12700</xdr:colOff>
      <xdr:row>59</xdr:row>
      <xdr:rowOff>19685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125095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12170"/>
          <a:ext cx="8382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67</xdr:row>
      <xdr:rowOff>64135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12170"/>
          <a:ext cx="889000" cy="539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105410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66675</xdr:rowOff>
    </xdr:from>
    <xdr:to>
      <xdr:col>15</xdr:col>
      <xdr:colOff>82550</xdr:colOff>
      <xdr:row>67</xdr:row>
      <xdr:rowOff>64135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8237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52705</xdr:rowOff>
    </xdr:from>
    <xdr:to>
      <xdr:col>15</xdr:col>
      <xdr:colOff>133350</xdr:colOff>
      <xdr:row>64</xdr:row>
      <xdr:rowOff>154940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164465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50165</xdr:rowOff>
    </xdr:from>
    <xdr:to>
      <xdr:col>11</xdr:col>
      <xdr:colOff>31750</xdr:colOff>
      <xdr:row>66</xdr:row>
      <xdr:rowOff>66675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658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25400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69215</xdr:rowOff>
    </xdr:from>
    <xdr:to>
      <xdr:col>7</xdr:col>
      <xdr:colOff>31750</xdr:colOff>
      <xdr:row>64</xdr:row>
      <xdr:rowOff>170815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9525</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65</xdr:row>
      <xdr:rowOff>74930</xdr:rowOff>
    </xdr:from>
    <xdr:to>
      <xdr:col>23</xdr:col>
      <xdr:colOff>184150</xdr:colOff>
      <xdr:row>66</xdr:row>
      <xdr:rowOff>4445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19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46355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9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74930</xdr:rowOff>
    </xdr:from>
    <xdr:ext cx="736600"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67</xdr:row>
      <xdr:rowOff>13335</xdr:rowOff>
    </xdr:from>
    <xdr:to>
      <xdr:col>15</xdr:col>
      <xdr:colOff>133350</xdr:colOff>
      <xdr:row>67</xdr:row>
      <xdr:rowOff>114935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5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99695</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58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15875</xdr:rowOff>
    </xdr:from>
    <xdr:to>
      <xdr:col>11</xdr:col>
      <xdr:colOff>82550</xdr:colOff>
      <xdr:row>66</xdr:row>
      <xdr:rowOff>117475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102235</xdr:rowOff>
    </xdr:from>
    <xdr:ext cx="762000" cy="2584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17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170815</xdr:rowOff>
    </xdr:from>
    <xdr:to>
      <xdr:col>7</xdr:col>
      <xdr:colOff>31750</xdr:colOff>
      <xdr:row>66</xdr:row>
      <xdr:rowOff>100965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86360</xdr:rowOff>
    </xdr:from>
    <xdr:ext cx="762000" cy="2584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2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[123,964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161,743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人当たりの職員数は、類似団体と比較しても少なく（▲</a:t>
          </a:r>
          <a:r>
            <a:rPr kumimoji="1" lang="en-US" altLang="ja-JP" sz="1200">
              <a:solidFill>
                <a:schemeClr val="dk1"/>
              </a:solidFill>
              <a:effectLst/>
              <a:latin typeface="ＭＳ Ｐゴシック"/>
              <a:ea typeface="ＭＳ Ｐゴシック"/>
              <a:cs typeface="+mn-cs"/>
            </a:rPr>
            <a:t>0.98人</a:t>
          </a:r>
          <a:r>
            <a:rPr kumimoji="1" lang="ja-JP" altLang="ja-JP" sz="1200">
              <a:solidFill>
                <a:schemeClr val="dk1"/>
              </a:solidFill>
              <a:effectLst/>
              <a:latin typeface="ＭＳ Ｐゴシック"/>
              <a:ea typeface="ＭＳ Ｐゴシック"/>
              <a:cs typeface="+mn-cs"/>
            </a:rPr>
            <a:t>）、効率的な行政運営に努めている。また、人件費についても類似団体と比較して低い状態であり、これまでの行財政改革において人件費抑制に取り組んできた効果である。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物件費については、類似団体と比較して低い状態（▲14.5ポイント）であり、</a:t>
          </a:r>
          <a:r>
            <a:rPr kumimoji="1" lang="ja-JP" altLang="en-US" sz="1200">
              <a:latin typeface="ＭＳ Ｐゴシック"/>
              <a:ea typeface="ＭＳ Ｐゴシック"/>
            </a:rPr>
            <a:t>これまで歳出削減に取り組んできた効果である。</a:t>
          </a:r>
          <a:endParaRPr lang="ja-JP" altLang="ja-JP" sz="14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維持補修費については、類似団体と比較して高い状態（＋99.3ポイント）であり、ミライ</a:t>
          </a:r>
          <a:r>
            <a:rPr kumimoji="1" lang="en-US" altLang="ja-JP" sz="1200">
              <a:solidFill>
                <a:schemeClr val="dk1"/>
              </a:solidFill>
              <a:effectLst/>
              <a:latin typeface="ＭＳ Ｐゴシック"/>
              <a:ea typeface="ＭＳ Ｐゴシック"/>
              <a:cs typeface="+mn-cs"/>
            </a:rPr>
            <a:t>on</a:t>
          </a:r>
          <a:r>
            <a:rPr kumimoji="1" lang="ja-JP" altLang="ja-JP" sz="1200">
              <a:solidFill>
                <a:schemeClr val="dk1"/>
              </a:solidFill>
              <a:effectLst/>
              <a:latin typeface="ＭＳ Ｐゴシック"/>
              <a:ea typeface="ＭＳ Ｐゴシック"/>
              <a:cs typeface="+mn-cs"/>
            </a:rPr>
            <a:t>図書館・資料館の開館（R1.10月）補修費用の増加と環境センター復旧が要因である。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90</xdr:row>
      <xdr:rowOff>106045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20"/>
          <a:ext cx="0" cy="1673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78105</xdr:rowOff>
    </xdr:from>
    <xdr:ext cx="762000" cy="2584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246,082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106045</xdr:rowOff>
    </xdr:from>
    <xdr:to>
      <xdr:col>24</xdr:col>
      <xdr:colOff>12700</xdr:colOff>
      <xdr:row>90</xdr:row>
      <xdr:rowOff>106045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100,458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74930</xdr:rowOff>
    </xdr:from>
    <xdr:to>
      <xdr:col>23</xdr:col>
      <xdr:colOff>133350</xdr:colOff>
      <xdr:row>83</xdr:row>
      <xdr:rowOff>29845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3383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140970</xdr:rowOff>
    </xdr:from>
    <xdr:ext cx="762000"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168910</xdr:rowOff>
    </xdr:from>
    <xdr:to>
      <xdr:col>23</xdr:col>
      <xdr:colOff>184150</xdr:colOff>
      <xdr:row>83</xdr:row>
      <xdr:rowOff>99060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114300</xdr:rowOff>
    </xdr:from>
    <xdr:to>
      <xdr:col>19</xdr:col>
      <xdr:colOff>133350</xdr:colOff>
      <xdr:row>83</xdr:row>
      <xdr:rowOff>29845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1750"/>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123825</xdr:rowOff>
    </xdr:from>
    <xdr:to>
      <xdr:col>19</xdr:col>
      <xdr:colOff>184150</xdr:colOff>
      <xdr:row>83</xdr:row>
      <xdr:rowOff>53975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64135</xdr:rowOff>
    </xdr:from>
    <xdr:ext cx="736600"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147320</xdr:rowOff>
    </xdr:from>
    <xdr:to>
      <xdr:col>15</xdr:col>
      <xdr:colOff>82550</xdr:colOff>
      <xdr:row>81</xdr:row>
      <xdr:rowOff>114300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6332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30480</xdr:rowOff>
    </xdr:from>
    <xdr:to>
      <xdr:col>15</xdr:col>
      <xdr:colOff>133350</xdr:colOff>
      <xdr:row>82</xdr:row>
      <xdr:rowOff>132080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116840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106045</xdr:rowOff>
    </xdr:from>
    <xdr:to>
      <xdr:col>11</xdr:col>
      <xdr:colOff>31750</xdr:colOff>
      <xdr:row>80</xdr:row>
      <xdr:rowOff>147320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220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71755</xdr:rowOff>
    </xdr:from>
    <xdr:to>
      <xdr:col>11</xdr:col>
      <xdr:colOff>82550</xdr:colOff>
      <xdr:row>82</xdr:row>
      <xdr:rowOff>1905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158115</xdr:rowOff>
    </xdr:from>
    <xdr:ext cx="762000"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27940</xdr:rowOff>
    </xdr:from>
    <xdr:to>
      <xdr:col>7</xdr:col>
      <xdr:colOff>31750</xdr:colOff>
      <xdr:row>81</xdr:row>
      <xdr:rowOff>129540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114300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23495</xdr:rowOff>
    </xdr:from>
    <xdr:to>
      <xdr:col>23</xdr:col>
      <xdr:colOff>184150</xdr:colOff>
      <xdr:row>82</xdr:row>
      <xdr:rowOff>125095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40640</xdr:rowOff>
    </xdr:from>
    <xdr:ext cx="762000" cy="2584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28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123,964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150495</xdr:rowOff>
    </xdr:from>
    <xdr:to>
      <xdr:col>19</xdr:col>
      <xdr:colOff>184150</xdr:colOff>
      <xdr:row>83</xdr:row>
      <xdr:rowOff>80645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66040</xdr:rowOff>
    </xdr:from>
    <xdr:ext cx="7366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63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135,019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63500</xdr:rowOff>
    </xdr:from>
    <xdr:to>
      <xdr:col>15</xdr:col>
      <xdr:colOff>133350</xdr:colOff>
      <xdr:row>81</xdr:row>
      <xdr:rowOff>165100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3810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96520</xdr:rowOff>
    </xdr:from>
    <xdr:to>
      <xdr:col>11</xdr:col>
      <xdr:colOff>82550</xdr:colOff>
      <xdr:row>81</xdr:row>
      <xdr:rowOff>26670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36830</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55245</xdr:rowOff>
    </xdr:from>
    <xdr:to>
      <xdr:col>7</xdr:col>
      <xdr:colOff>31750</xdr:colOff>
      <xdr:row>80</xdr:row>
      <xdr:rowOff>156845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167005</xdr:rowOff>
    </xdr:from>
    <xdr:ext cx="762000" cy="2584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40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早期退職勧奨制度の実施などにより、経験年数</a:t>
          </a:r>
          <a:r>
            <a:rPr kumimoji="1" lang="en-US" altLang="ja-JP" sz="1200">
              <a:solidFill>
                <a:schemeClr val="dk1"/>
              </a:solidFill>
              <a:effectLst/>
              <a:latin typeface="ＭＳ Ｐゴシック"/>
              <a:ea typeface="ＭＳ Ｐゴシック"/>
              <a:cs typeface="+mn-cs"/>
            </a:rPr>
            <a:t>20</a:t>
          </a:r>
          <a:r>
            <a:rPr kumimoji="1" lang="ja-JP" altLang="ja-JP" sz="1200">
              <a:solidFill>
                <a:schemeClr val="dk1"/>
              </a:solidFill>
              <a:effectLst/>
              <a:latin typeface="ＭＳ Ｐゴシック"/>
              <a:ea typeface="ＭＳ Ｐゴシック"/>
              <a:cs typeface="+mn-cs"/>
            </a:rPr>
            <a:t>年以上の職員の平均給与が下がり、類似団体平均よりも低い水準となった。今後も、大村市人材育成基本方針に基づき、職務や職責などに応じた職員の適材適所の配置による組織の活性化及び組織力の向上などに取り組んで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89</xdr:row>
      <xdr:rowOff>121285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390"/>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169545</xdr:rowOff>
    </xdr:from>
    <xdr:to>
      <xdr:col>81</xdr:col>
      <xdr:colOff>44450</xdr:colOff>
      <xdr:row>86</xdr:row>
      <xdr:rowOff>32385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427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6350</xdr:rowOff>
    </xdr:from>
    <xdr:ext cx="762000" cy="2584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1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32385</xdr:rowOff>
    </xdr:from>
    <xdr:to>
      <xdr:col>77</xdr:col>
      <xdr:colOff>44450</xdr:colOff>
      <xdr:row>86</xdr:row>
      <xdr:rowOff>135890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770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135890</xdr:rowOff>
    </xdr:from>
    <xdr:to>
      <xdr:col>72</xdr:col>
      <xdr:colOff>203200</xdr:colOff>
      <xdr:row>86</xdr:row>
      <xdr:rowOff>153035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8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153035</xdr:rowOff>
    </xdr:from>
    <xdr:to>
      <xdr:col>68</xdr:col>
      <xdr:colOff>152400</xdr:colOff>
      <xdr:row>87</xdr:row>
      <xdr:rowOff>33655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977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xdr:rowOff>
    </xdr:from>
    <xdr:ext cx="762000" cy="2584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42545</xdr:rowOff>
    </xdr:from>
    <xdr:ext cx="762000" cy="2584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5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118745</xdr:rowOff>
    </xdr:from>
    <xdr:to>
      <xdr:col>81</xdr:col>
      <xdr:colOff>95250</xdr:colOff>
      <xdr:row>86</xdr:row>
      <xdr:rowOff>48895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135255</xdr:rowOff>
    </xdr:from>
    <xdr:ext cx="762000" cy="2584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37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153035</xdr:rowOff>
    </xdr:from>
    <xdr:to>
      <xdr:col>77</xdr:col>
      <xdr:colOff>95250</xdr:colOff>
      <xdr:row>86</xdr:row>
      <xdr:rowOff>83185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93345</xdr:rowOff>
    </xdr:from>
    <xdr:ext cx="7366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95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85090</xdr:rowOff>
    </xdr:from>
    <xdr:to>
      <xdr:col>73</xdr:col>
      <xdr:colOff>44450</xdr:colOff>
      <xdr:row>87</xdr:row>
      <xdr:rowOff>15240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102235</xdr:rowOff>
    </xdr:from>
    <xdr:to>
      <xdr:col>68</xdr:col>
      <xdr:colOff>203200</xdr:colOff>
      <xdr:row>87</xdr:row>
      <xdr:rowOff>32385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17780</xdr:rowOff>
    </xdr:from>
    <xdr:ext cx="762000" cy="2584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33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154940</xdr:rowOff>
    </xdr:from>
    <xdr:to>
      <xdr:col>64</xdr:col>
      <xdr:colOff>152400</xdr:colOff>
      <xdr:row>87</xdr:row>
      <xdr:rowOff>84455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69215</xdr:rowOff>
    </xdr:from>
    <xdr:ext cx="762000" cy="25908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8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職員数の状況については、人口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人当たり職員数は類似団体と比較し少ない（</a:t>
          </a:r>
          <a:r>
            <a:rPr kumimoji="1" lang="en-US" altLang="ja-JP" sz="1200">
              <a:solidFill>
                <a:schemeClr val="dk1"/>
              </a:solidFill>
              <a:effectLst/>
              <a:latin typeface="ＭＳ Ｐゴシック"/>
              <a:ea typeface="ＭＳ Ｐゴシック"/>
              <a:cs typeface="+mn-cs"/>
            </a:rPr>
            <a:t>5.56</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6.54</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0.98</a:t>
          </a:r>
          <a:r>
            <a:rPr kumimoji="1" lang="ja-JP" altLang="ja-JP" sz="1200">
              <a:solidFill>
                <a:schemeClr val="dk1"/>
              </a:solidFill>
              <a:effectLst/>
              <a:latin typeface="ＭＳ Ｐゴシック"/>
              <a:ea typeface="ＭＳ Ｐゴシック"/>
              <a:cs typeface="+mn-cs"/>
            </a:rPr>
            <a:t>人）。財政健全化計画期間（平成</a:t>
          </a:r>
          <a:r>
            <a:rPr kumimoji="1" lang="en-US" altLang="ja-JP" sz="1200">
              <a:solidFill>
                <a:schemeClr val="dk1"/>
              </a:solidFill>
              <a:effectLst/>
              <a:latin typeface="ＭＳ Ｐゴシック"/>
              <a:ea typeface="ＭＳ Ｐゴシック"/>
              <a:cs typeface="+mn-cs"/>
            </a:rPr>
            <a:t>16</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24</a:t>
          </a:r>
          <a:r>
            <a:rPr kumimoji="1" lang="ja-JP" altLang="ja-JP" sz="1200">
              <a:solidFill>
                <a:schemeClr val="dk1"/>
              </a:solidFill>
              <a:effectLst/>
              <a:latin typeface="ＭＳ Ｐゴシック"/>
              <a:ea typeface="ＭＳ Ｐゴシック"/>
              <a:cs typeface="+mn-cs"/>
            </a:rPr>
            <a:t>年度）における退職者不補充に加え、第</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次行財政改革実施計画期間（平成</a:t>
          </a:r>
          <a:r>
            <a:rPr kumimoji="1" lang="en-US" altLang="ja-JP" sz="1200">
              <a:solidFill>
                <a:schemeClr val="dk1"/>
              </a:solidFill>
              <a:effectLst/>
              <a:latin typeface="ＭＳ Ｐゴシック"/>
              <a:ea typeface="ＭＳ Ｐゴシック"/>
              <a:cs typeface="+mn-cs"/>
            </a:rPr>
            <a:t>23</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27</a:t>
          </a:r>
          <a:r>
            <a:rPr kumimoji="1" lang="ja-JP" altLang="ja-JP" sz="1200">
              <a:solidFill>
                <a:schemeClr val="dk1"/>
              </a:solidFill>
              <a:effectLst/>
              <a:latin typeface="ＭＳ Ｐゴシック"/>
              <a:ea typeface="ＭＳ Ｐゴシック"/>
              <a:cs typeface="+mn-cs"/>
            </a:rPr>
            <a:t>年度）における非常勤・再任用職員の活用や早期退職勧奨制度を実施したことにより、職員数及び人件費総量の抑制に繋がっている。今後は、ポストコロナ時代の新しい生活様式や新庁舎建設に向けて、</a:t>
          </a:r>
          <a:r>
            <a:rPr kumimoji="1" lang="en-US" altLang="ja-JP" sz="1200">
              <a:solidFill>
                <a:schemeClr val="dk1"/>
              </a:solidFill>
              <a:effectLst/>
              <a:latin typeface="ＭＳ Ｐゴシック"/>
              <a:ea typeface="ＭＳ Ｐゴシック"/>
              <a:cs typeface="+mn-cs"/>
            </a:rPr>
            <a:t>ICT</a:t>
          </a:r>
          <a:r>
            <a:rPr kumimoji="1" lang="ja-JP" altLang="ja-JP" sz="12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29210</xdr:rowOff>
    </xdr:from>
    <xdr:to>
      <xdr:col>81</xdr:col>
      <xdr:colOff>44450</xdr:colOff>
      <xdr:row>67</xdr:row>
      <xdr:rowOff>37465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331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10160</xdr:rowOff>
    </xdr:from>
    <xdr:ext cx="762000" cy="25908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37465</xdr:rowOff>
    </xdr:from>
    <xdr:to>
      <xdr:col>81</xdr:col>
      <xdr:colOff>133350</xdr:colOff>
      <xdr:row>67</xdr:row>
      <xdr:rowOff>37465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114935</xdr:rowOff>
    </xdr:from>
    <xdr:ext cx="76200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29210</xdr:rowOff>
    </xdr:from>
    <xdr:to>
      <xdr:col>81</xdr:col>
      <xdr:colOff>133350</xdr:colOff>
      <xdr:row>58</xdr:row>
      <xdr:rowOff>29210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17780</xdr:rowOff>
    </xdr:from>
    <xdr:to>
      <xdr:col>81</xdr:col>
      <xdr:colOff>44450</xdr:colOff>
      <xdr:row>60</xdr:row>
      <xdr:rowOff>27305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047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135890</xdr:rowOff>
    </xdr:from>
    <xdr:ext cx="762000" cy="25908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163830</xdr:rowOff>
    </xdr:from>
    <xdr:to>
      <xdr:col>81</xdr:col>
      <xdr:colOff>95250</xdr:colOff>
      <xdr:row>61</xdr:row>
      <xdr:rowOff>93980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27305</xdr:rowOff>
    </xdr:from>
    <xdr:to>
      <xdr:col>77</xdr:col>
      <xdr:colOff>44450</xdr:colOff>
      <xdr:row>60</xdr:row>
      <xdr:rowOff>33655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143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157480</xdr:rowOff>
    </xdr:from>
    <xdr:to>
      <xdr:col>77</xdr:col>
      <xdr:colOff>95250</xdr:colOff>
      <xdr:row>61</xdr:row>
      <xdr:rowOff>87630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72390</xdr:rowOff>
    </xdr:from>
    <xdr:ext cx="7366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33655</xdr:rowOff>
    </xdr:from>
    <xdr:to>
      <xdr:col>72</xdr:col>
      <xdr:colOff>203200</xdr:colOff>
      <xdr:row>60</xdr:row>
      <xdr:rowOff>39370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320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132080</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46355</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39370</xdr:rowOff>
    </xdr:from>
    <xdr:to>
      <xdr:col>68</xdr:col>
      <xdr:colOff>152400</xdr:colOff>
      <xdr:row>60</xdr:row>
      <xdr:rowOff>41275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263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117475</xdr:rowOff>
    </xdr:from>
    <xdr:to>
      <xdr:col>68</xdr:col>
      <xdr:colOff>203200</xdr:colOff>
      <xdr:row>61</xdr:row>
      <xdr:rowOff>47625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32385</xdr:rowOff>
    </xdr:from>
    <xdr:ext cx="762000" cy="2584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100965</xdr:rowOff>
    </xdr:from>
    <xdr:to>
      <xdr:col>64</xdr:col>
      <xdr:colOff>152400</xdr:colOff>
      <xdr:row>61</xdr:row>
      <xdr:rowOff>31115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16510</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137795</xdr:rowOff>
    </xdr:from>
    <xdr:to>
      <xdr:col>81</xdr:col>
      <xdr:colOff>95250</xdr:colOff>
      <xdr:row>60</xdr:row>
      <xdr:rowOff>67945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154940</xdr:rowOff>
    </xdr:from>
    <xdr:ext cx="762000" cy="2584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147955</xdr:rowOff>
    </xdr:from>
    <xdr:to>
      <xdr:col>77</xdr:col>
      <xdr:colOff>95250</xdr:colOff>
      <xdr:row>60</xdr:row>
      <xdr:rowOff>78105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88265</xdr:rowOff>
    </xdr:from>
    <xdr:ext cx="736600" cy="2584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32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154940</xdr:rowOff>
    </xdr:from>
    <xdr:to>
      <xdr:col>73</xdr:col>
      <xdr:colOff>44450</xdr:colOff>
      <xdr:row>60</xdr:row>
      <xdr:rowOff>84455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94615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160020</xdr:rowOff>
    </xdr:from>
    <xdr:to>
      <xdr:col>68</xdr:col>
      <xdr:colOff>203200</xdr:colOff>
      <xdr:row>60</xdr:row>
      <xdr:rowOff>90170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100330</xdr:rowOff>
    </xdr:from>
    <xdr:ext cx="762000" cy="2584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4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161925</xdr:rowOff>
    </xdr:from>
    <xdr:to>
      <xdr:col>64</xdr:col>
      <xdr:colOff>152400</xdr:colOff>
      <xdr:row>60</xdr:row>
      <xdr:rowOff>92075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102235</xdr:rowOff>
    </xdr:from>
    <xdr:ext cx="762000" cy="2584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46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平成27年から平成29年に借り入れた市民病院整備に係る償還額の増や、デジタル防災無線の償還額は増加したが、平成３０年度と比較して標準財政規模が22億程度増加していることから、実質公債費比率が減少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今後は、大型建設事業の元金償還開始により比率は悪化する見通しであるが、繰上償還の実施などの取り組みによる公債費の適正化を図り、財政運営基本方針に定める当面の規制ライン</a:t>
          </a:r>
          <a:r>
            <a:rPr kumimoji="1" lang="en-US" altLang="ja-JP" sz="1200">
              <a:solidFill>
                <a:schemeClr val="dk1"/>
              </a:solidFill>
              <a:effectLst/>
              <a:latin typeface="ＭＳ Ｐゴシック"/>
              <a:ea typeface="ＭＳ Ｐゴシック"/>
              <a:cs typeface="+mn-cs"/>
            </a:rPr>
            <a:t>14</a:t>
          </a:r>
          <a:r>
            <a:rPr kumimoji="1" lang="ja-JP" altLang="ja-JP" sz="1200">
              <a:solidFill>
                <a:schemeClr val="dk1"/>
              </a:solidFill>
              <a:effectLst/>
              <a:latin typeface="ＭＳ Ｐゴシック"/>
              <a:ea typeface="ＭＳ Ｐゴシック"/>
              <a:cs typeface="+mn-cs"/>
            </a:rPr>
            <a:t>％を超えない水準を維持することとする。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161290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584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106045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986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156845</xdr:rowOff>
    </xdr:from>
    <xdr:ext cx="762000" cy="2584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3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140335</xdr:rowOff>
    </xdr:from>
    <xdr:to>
      <xdr:col>81</xdr:col>
      <xdr:colOff>95250</xdr:colOff>
      <xdr:row>41</xdr:row>
      <xdr:rowOff>70485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106045</xdr:rowOff>
    </xdr:from>
    <xdr:to>
      <xdr:col>77</xdr:col>
      <xdr:colOff>44450</xdr:colOff>
      <xdr:row>42</xdr:row>
      <xdr:rowOff>121920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069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132715</xdr:rowOff>
    </xdr:from>
    <xdr:to>
      <xdr:col>77</xdr:col>
      <xdr:colOff>95250</xdr:colOff>
      <xdr:row>41</xdr:row>
      <xdr:rowOff>63500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73025</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89535</xdr:rowOff>
    </xdr:from>
    <xdr:to>
      <xdr:col>72</xdr:col>
      <xdr:colOff>203200</xdr:colOff>
      <xdr:row>42</xdr:row>
      <xdr:rowOff>121920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904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113030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148590</xdr:rowOff>
    </xdr:from>
    <xdr:to>
      <xdr:col>68</xdr:col>
      <xdr:colOff>152400</xdr:colOff>
      <xdr:row>42</xdr:row>
      <xdr:rowOff>89535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7804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9525</xdr:rowOff>
    </xdr:from>
    <xdr:to>
      <xdr:col>68</xdr:col>
      <xdr:colOff>203200</xdr:colOff>
      <xdr:row>41</xdr:row>
      <xdr:rowOff>111125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121285</xdr:rowOff>
    </xdr:from>
    <xdr:ext cx="762000" cy="2584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128905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19050</xdr:rowOff>
    </xdr:from>
    <xdr:ext cx="762000" cy="2584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19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55245</xdr:rowOff>
    </xdr:from>
    <xdr:to>
      <xdr:col>77</xdr:col>
      <xdr:colOff>95250</xdr:colOff>
      <xdr:row>42</xdr:row>
      <xdr:rowOff>156845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141605</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157480</xdr:rowOff>
    </xdr:from>
    <xdr:ext cx="762000" cy="2584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58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38735</xdr:rowOff>
    </xdr:from>
    <xdr:to>
      <xdr:col>68</xdr:col>
      <xdr:colOff>203200</xdr:colOff>
      <xdr:row>42</xdr:row>
      <xdr:rowOff>140335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125095</xdr:rowOff>
    </xdr:from>
    <xdr:ext cx="762000" cy="2584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12700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a:ea typeface="ＭＳ Ｐゴシック"/>
              <a:cs typeface="+mn-cs"/>
            </a:rPr>
            <a:t>起債発行額より元金償還額が上回ったことによる地方債現在高の減や、モーターボート競走事業収益基金の増加により将来負担比率は算定されなかった。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a:t>
          </a:r>
          <a:r>
            <a:rPr kumimoji="1" lang="en-US" altLang="ja-JP" sz="1200">
              <a:solidFill>
                <a:schemeClr val="dk1"/>
              </a:solidFill>
              <a:effectLst/>
              <a:latin typeface="ＭＳ Ｐゴシック"/>
              <a:ea typeface="ＭＳ Ｐゴシック"/>
              <a:cs typeface="+mn-cs"/>
            </a:rPr>
            <a:t>R4</a:t>
          </a:r>
          <a:r>
            <a:rPr kumimoji="1" lang="ja-JP" altLang="ja-JP" sz="1200">
              <a:solidFill>
                <a:schemeClr val="dk1"/>
              </a:solidFill>
              <a:effectLst/>
              <a:latin typeface="ＭＳ Ｐゴシック"/>
              <a:ea typeface="ＭＳ Ｐゴシック"/>
              <a:cs typeface="+mn-cs"/>
            </a:rPr>
            <a:t>年開業した新幹線新大村駅周辺整備及び小中学校の長寿命化をはじめとする大型建設事業を予定していることから、財政運営基本方針（平成</a:t>
          </a:r>
          <a:r>
            <a:rPr kumimoji="1" lang="en-US" altLang="ja-JP" sz="1200">
              <a:solidFill>
                <a:schemeClr val="dk1"/>
              </a:solidFill>
              <a:effectLst/>
              <a:latin typeface="ＭＳ Ｐゴシック"/>
              <a:ea typeface="ＭＳ Ｐゴシック"/>
              <a:cs typeface="+mn-cs"/>
            </a:rPr>
            <a:t>29</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12</a:t>
          </a:r>
          <a:r>
            <a:rPr kumimoji="1" lang="ja-JP" altLang="ja-JP" sz="1200">
              <a:solidFill>
                <a:schemeClr val="dk1"/>
              </a:solidFill>
              <a:effectLst/>
              <a:latin typeface="ＭＳ Ｐゴシック"/>
              <a:ea typeface="ＭＳ Ｐゴシック"/>
              <a:cs typeface="+mn-cs"/>
            </a:rPr>
            <a:t>月策定・令和</a:t>
          </a:r>
          <a:r>
            <a:rPr kumimoji="1" lang="en-US" altLang="ja-JP" sz="1200">
              <a:solidFill>
                <a:schemeClr val="dk1"/>
              </a:solidFill>
              <a:effectLst/>
              <a:latin typeface="ＭＳ Ｐゴシック"/>
              <a:ea typeface="ＭＳ Ｐゴシック"/>
              <a:cs typeface="+mn-cs"/>
            </a:rPr>
            <a:t>2</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3</a:t>
          </a:r>
          <a:r>
            <a:rPr kumimoji="1" lang="ja-JP" altLang="ja-JP" sz="1200">
              <a:solidFill>
                <a:schemeClr val="dk1"/>
              </a:solidFill>
              <a:effectLst/>
              <a:latin typeface="ＭＳ Ｐゴシック"/>
              <a:ea typeface="ＭＳ Ｐゴシック"/>
              <a:cs typeface="+mn-cs"/>
            </a:rPr>
            <a:t>月改訂）に定める適正な基金管理や市債発行抑制などへの取り組みを進め、財政の適正化に努める。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95250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455"/>
          <a:ext cx="0" cy="1668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67310</xdr:rowOff>
    </xdr:from>
    <xdr:ext cx="762000" cy="25908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95250</xdr:rowOff>
    </xdr:from>
    <xdr:to>
      <xdr:col>81</xdr:col>
      <xdr:colOff>133350</xdr:colOff>
      <xdr:row>23</xdr:row>
      <xdr:rowOff>95250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16</xdr:row>
      <xdr:rowOff>109855</xdr:rowOff>
    </xdr:from>
    <xdr:to>
      <xdr:col>72</xdr:col>
      <xdr:colOff>203200</xdr:colOff>
      <xdr:row>17</xdr:row>
      <xdr:rowOff>156845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5305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124460</xdr:rowOff>
    </xdr:from>
    <xdr:ext cx="762000" cy="259080"/>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152400</xdr:rowOff>
    </xdr:from>
    <xdr:to>
      <xdr:col>81</xdr:col>
      <xdr:colOff>95250</xdr:colOff>
      <xdr:row>14</xdr:row>
      <xdr:rowOff>82550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156845</xdr:rowOff>
    </xdr:from>
    <xdr:to>
      <xdr:col>68</xdr:col>
      <xdr:colOff>152400</xdr:colOff>
      <xdr:row>18</xdr:row>
      <xdr:rowOff>156210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71495"/>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69850</xdr:rowOff>
    </xdr:from>
    <xdr:to>
      <xdr:col>77</xdr:col>
      <xdr:colOff>95250</xdr:colOff>
      <xdr:row>14</xdr:row>
      <xdr:rowOff>171450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10160</xdr:rowOff>
    </xdr:from>
    <xdr:ext cx="7366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133350</xdr:rowOff>
    </xdr:from>
    <xdr:ext cx="762000"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6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44450</xdr:rowOff>
    </xdr:from>
    <xdr:to>
      <xdr:col>68</xdr:col>
      <xdr:colOff>203200</xdr:colOff>
      <xdr:row>15</xdr:row>
      <xdr:rowOff>146050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156210</xdr:rowOff>
    </xdr:from>
    <xdr:ext cx="762000" cy="2584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85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72390</xdr:rowOff>
    </xdr:from>
    <xdr:to>
      <xdr:col>64</xdr:col>
      <xdr:colOff>152400</xdr:colOff>
      <xdr:row>16</xdr:row>
      <xdr:rowOff>2540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12700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72</xdr:col>
      <xdr:colOff>152400</xdr:colOff>
      <xdr:row>16</xdr:row>
      <xdr:rowOff>59055</xdr:rowOff>
    </xdr:from>
    <xdr:to>
      <xdr:col>73</xdr:col>
      <xdr:colOff>44450</xdr:colOff>
      <xdr:row>16</xdr:row>
      <xdr:rowOff>160655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145415</xdr:rowOff>
    </xdr:from>
    <xdr:ext cx="762000" cy="2584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88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106045</xdr:rowOff>
    </xdr:from>
    <xdr:to>
      <xdr:col>68</xdr:col>
      <xdr:colOff>203200</xdr:colOff>
      <xdr:row>18</xdr:row>
      <xdr:rowOff>36195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20955</xdr:rowOff>
    </xdr:from>
    <xdr:ext cx="762000" cy="2584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07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105410</xdr:rowOff>
    </xdr:from>
    <xdr:to>
      <xdr:col>64</xdr:col>
      <xdr:colOff>152400</xdr:colOff>
      <xdr:row>19</xdr:row>
      <xdr:rowOff>35560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20320</xdr:rowOff>
    </xdr:from>
    <xdr:ext cx="762000" cy="2584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277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98,305
97,749
126.73
64,873,231
61,940,725
2,138,001
21,540,057
40,346,192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職員数が類似団体と比較して少なく、また、財政健全化計画期間に実施した退職者不補充などにより、職員数及び人件費に係る経常収支比率は類似団体平均と比較して低い水準となっている。今後は、ポストコロナ時代の新しい生活様式や新庁舎建設に向けて、</a:t>
          </a:r>
          <a:r>
            <a:rPr kumimoji="1" lang="en-US" altLang="ja-JP" sz="1300">
              <a:solidFill>
                <a:schemeClr val="dk1"/>
              </a:solidFill>
              <a:effectLst/>
              <a:latin typeface="ＭＳ Ｐゴシック"/>
              <a:ea typeface="ＭＳ Ｐゴシック"/>
              <a:cs typeface="+mn-cs"/>
            </a:rPr>
            <a:t>ICT</a:t>
          </a:r>
          <a:r>
            <a:rPr kumimoji="1" lang="ja-JP" altLang="ja-JP" sz="13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82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342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39370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012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39370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01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24130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127000</xdr:rowOff>
    </xdr:from>
    <xdr:ext cx="7334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100330</xdr:rowOff>
    </xdr:from>
    <xdr:ext cx="758825"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123190</xdr:rowOff>
    </xdr:from>
    <xdr:ext cx="758825" cy="25590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物価・燃油高騰の影響により、1ポイント上昇した。今後も、光熱費等の増加や物価増が見込まれるため、事業の見直しなどを行い、現在の水準を維持していくように努める。</a:t>
          </a: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140970</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37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590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55880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140970</xdr:rowOff>
    </xdr:from>
    <xdr:to>
      <xdr:col>82</xdr:col>
      <xdr:colOff>196850</xdr:colOff>
      <xdr:row>12</xdr:row>
      <xdr:rowOff>140970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15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62230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90170</xdr:rowOff>
    </xdr:from>
    <xdr:to>
      <xdr:col>82</xdr:col>
      <xdr:colOff>158750</xdr:colOff>
      <xdr:row>17</xdr:row>
      <xdr:rowOff>20320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15</xdr:row>
      <xdr:rowOff>55880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815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151765</xdr:rowOff>
    </xdr:from>
    <xdr:to>
      <xdr:col>78</xdr:col>
      <xdr:colOff>120650</xdr:colOff>
      <xdr:row>16</xdr:row>
      <xdr:rowOff>81915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66675</xdr:rowOff>
    </xdr:from>
    <xdr:ext cx="736600" cy="25590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8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55880</xdr:rowOff>
    </xdr:from>
    <xdr:to>
      <xdr:col>73</xdr:col>
      <xdr:colOff>180975</xdr:colOff>
      <xdr:row>16</xdr:row>
      <xdr:rowOff>3810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2763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93980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111125</xdr:rowOff>
    </xdr:from>
    <xdr:to>
      <xdr:col>69</xdr:col>
      <xdr:colOff>92075</xdr:colOff>
      <xdr:row>16</xdr:row>
      <xdr:rowOff>3810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828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71755</xdr:rowOff>
    </xdr:from>
    <xdr:to>
      <xdr:col>69</xdr:col>
      <xdr:colOff>142875</xdr:colOff>
      <xdr:row>17</xdr:row>
      <xdr:rowOff>1905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158115</xdr:rowOff>
    </xdr:from>
    <xdr:ext cx="758825" cy="25590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3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62230</xdr:rowOff>
    </xdr:from>
    <xdr:to>
      <xdr:col>65</xdr:col>
      <xdr:colOff>53975</xdr:colOff>
      <xdr:row>16</xdr:row>
      <xdr:rowOff>163830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148590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138430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142240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9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5080</xdr:rowOff>
    </xdr:from>
    <xdr:to>
      <xdr:col>74</xdr:col>
      <xdr:colOff>31750</xdr:colOff>
      <xdr:row>15</xdr:row>
      <xdr:rowOff>106680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116840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124460</xdr:rowOff>
    </xdr:from>
    <xdr:to>
      <xdr:col>69</xdr:col>
      <xdr:colOff>142875</xdr:colOff>
      <xdr:row>16</xdr:row>
      <xdr:rowOff>54610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64770</xdr:rowOff>
    </xdr:from>
    <xdr:ext cx="758825"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50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60325</xdr:rowOff>
    </xdr:from>
    <xdr:to>
      <xdr:col>65</xdr:col>
      <xdr:colOff>53975</xdr:colOff>
      <xdr:row>15</xdr:row>
      <xdr:rowOff>161925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635</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に係る経常収支比率は、類似団体平均を大きく上回り、かつ上昇傾向である。要因としては、待機児童対策として実施してきた新規開設園の増や、障がい福祉サービス事業所の増などによる対象者数の増加が挙げられる。今後は、給付費の適正化やサービス利用者の自立へのサポートに加え、スクラップアンドビルド方式の徹底による単独事業の見直しを図り、扶助費の上昇率の抑制に取り組んで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27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7620</xdr:rowOff>
    </xdr:from>
    <xdr:ext cx="762000" cy="25590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590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7110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8890</xdr:rowOff>
    </xdr:from>
    <xdr:ext cx="762000" cy="25590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39370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711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66040</xdr:rowOff>
    </xdr:from>
    <xdr:ext cx="733425" cy="25590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39370</xdr:rowOff>
    </xdr:from>
    <xdr:to>
      <xdr:col>15</xdr:col>
      <xdr:colOff>98425</xdr:colOff>
      <xdr:row>59</xdr:row>
      <xdr:rowOff>85090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549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96520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24130</xdr:rowOff>
    </xdr:from>
    <xdr:to>
      <xdr:col>11</xdr:col>
      <xdr:colOff>9525</xdr:colOff>
      <xdr:row>59</xdr:row>
      <xdr:rowOff>85090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1396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142240</xdr:rowOff>
    </xdr:from>
    <xdr:ext cx="75882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104140</xdr:rowOff>
    </xdr:from>
    <xdr:ext cx="75882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139700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8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162560</xdr:rowOff>
    </xdr:from>
    <xdr:ext cx="7334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066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74930</xdr:rowOff>
    </xdr:from>
    <xdr:ext cx="762000" cy="25590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90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34290</xdr:rowOff>
    </xdr:from>
    <xdr:to>
      <xdr:col>11</xdr:col>
      <xdr:colOff>60325</xdr:colOff>
      <xdr:row>59</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120650</xdr:rowOff>
    </xdr:from>
    <xdr:ext cx="758825" cy="25590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362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59690</xdr:rowOff>
    </xdr:from>
    <xdr:ext cx="7588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75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その他に係る経常収支比率が類似団体平均を上回っているのは、維持補修費が主な要因である。維持補修費については、ミライ</a:t>
          </a:r>
          <a:r>
            <a:rPr kumimoji="1" lang="en-US" altLang="ja-JP" sz="1300">
              <a:latin typeface="ＭＳ Ｐゴシック"/>
              <a:ea typeface="ＭＳ Ｐゴシック"/>
            </a:rPr>
            <a:t>on</a:t>
          </a:r>
          <a:r>
            <a:rPr kumimoji="1" lang="ja-JP" altLang="en-US" sz="1300">
              <a:latin typeface="ＭＳ Ｐゴシック"/>
              <a:ea typeface="ＭＳ Ｐゴシック"/>
            </a:rPr>
            <a:t>図書館・資料館の通年化（R1.10月開館）や廃棄物処理施設等の老朽化による補修費用等により維持補修費が類似団体と比べ高くなっている。今後も、公共施設等総合管理計画に基づき、長期的視点をもって更新・長寿命化などを計画的に行い、財政負担の軽減や平準化に取り組んでいく。</a:t>
          </a:r>
        </a:p>
      </xdr:txBody>
    </xdr:sp>
    <xdr:clientData/>
  </xdr:twoCellAnchor>
  <xdr:oneCellAnchor>
    <xdr:from>
      <xdr:col>62</xdr:col>
      <xdr:colOff>6350</xdr:colOff>
      <xdr:row>49</xdr:row>
      <xdr:rowOff>107950</xdr:rowOff>
    </xdr:from>
    <xdr:ext cx="29527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92710</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139700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95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111760</xdr:rowOff>
    </xdr:from>
    <xdr:ext cx="762000" cy="25590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95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118110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152400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96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96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137160</xdr:rowOff>
    </xdr:from>
    <xdr:ext cx="75882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29210</xdr:rowOff>
    </xdr:from>
    <xdr:ext cx="762000"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60960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0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60960</xdr:rowOff>
    </xdr:from>
    <xdr:ext cx="7366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05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67310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16510</xdr:rowOff>
    </xdr:from>
    <xdr:ext cx="75882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32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29210</xdr:rowOff>
    </xdr:from>
    <xdr:ext cx="762000" cy="25590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4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本市は、下水道事業、農業集落排水事業を法適用化しており、一般会計からの繰出金は補助費等として分類しているため、高水準となっている。　また、</a:t>
          </a:r>
          <a:r>
            <a:rPr kumimoji="1" lang="en-US" altLang="ja-JP" sz="1200">
              <a:latin typeface="ＭＳ Ｐゴシック"/>
              <a:ea typeface="ＭＳ Ｐゴシック"/>
            </a:rPr>
            <a:t>H29</a:t>
          </a:r>
          <a:r>
            <a:rPr kumimoji="1" lang="ja-JP" altLang="en-US" sz="1200">
              <a:latin typeface="ＭＳ Ｐゴシック"/>
              <a:ea typeface="ＭＳ Ｐゴシック"/>
            </a:rPr>
            <a:t>年度から市立大村市民病院の建て替えに伴う医療機器の償還開始及び簡易水道事業会計の水道事業会計への統合により増加している。</a:t>
          </a:r>
          <a:r>
            <a:rPr kumimoji="1" lang="en-US" altLang="ja-JP" sz="1200">
              <a:latin typeface="ＭＳ Ｐゴシック"/>
              <a:ea typeface="ＭＳ Ｐゴシック"/>
            </a:rPr>
            <a:t>R4</a:t>
          </a:r>
          <a:r>
            <a:rPr kumimoji="1" lang="ja-JP" altLang="en-US" sz="1200">
              <a:latin typeface="ＭＳ Ｐゴシック"/>
              <a:ea typeface="ＭＳ Ｐゴシック"/>
            </a:rPr>
            <a:t>年度の経常一般財源は、前年度から横ばいであった。</a:t>
          </a:r>
        </a:p>
        <a:p>
          <a:r>
            <a:rPr kumimoji="1" lang="ja-JP" altLang="en-US" sz="1200">
              <a:latin typeface="ＭＳ Ｐゴシック"/>
              <a:ea typeface="ＭＳ Ｐゴシック"/>
            </a:rPr>
            <a:t>　なお、各種補助金については、大村市補助金等のあり方に関するガイドライン（</a:t>
          </a:r>
          <a:r>
            <a:rPr kumimoji="1" lang="en-US" altLang="ja-JP" sz="1200">
              <a:latin typeface="ＭＳ Ｐゴシック"/>
              <a:ea typeface="ＭＳ Ｐゴシック"/>
            </a:rPr>
            <a:t>H28.10</a:t>
          </a:r>
          <a:r>
            <a:rPr kumimoji="1" lang="ja-JP" altLang="en-US" sz="1200">
              <a:latin typeface="ＭＳ Ｐゴシック"/>
              <a:ea typeface="ＭＳ Ｐゴシック"/>
            </a:rPr>
            <a:t>月策定）に基づき、公益上の必要性を検証し、全市的に補助金等の見直しを進めていく。</a:t>
          </a:r>
        </a:p>
      </xdr:txBody>
    </xdr:sp>
    <xdr:clientData/>
  </xdr:twoCellAnchor>
  <xdr:oneCellAnchor>
    <xdr:from>
      <xdr:col>62</xdr:col>
      <xdr:colOff>6350</xdr:colOff>
      <xdr:row>29</xdr:row>
      <xdr:rowOff>107950</xdr:rowOff>
    </xdr:from>
    <xdr:ext cx="29527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39</xdr:row>
      <xdr:rowOff>120650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83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92075</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120650</xdr:rowOff>
    </xdr:from>
    <xdr:to>
      <xdr:col>82</xdr:col>
      <xdr:colOff>196850</xdr:colOff>
      <xdr:row>39</xdr:row>
      <xdr:rowOff>120650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168275</xdr:rowOff>
    </xdr:from>
    <xdr:to>
      <xdr:col>82</xdr:col>
      <xdr:colOff>107950</xdr:colOff>
      <xdr:row>36</xdr:row>
      <xdr:rowOff>168275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404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83820</xdr:rowOff>
    </xdr:from>
    <xdr:ext cx="762000" cy="2590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168275</xdr:rowOff>
    </xdr:from>
    <xdr:to>
      <xdr:col>78</xdr:col>
      <xdr:colOff>69850</xdr:colOff>
      <xdr:row>37</xdr:row>
      <xdr:rowOff>55880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404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57785</xdr:rowOff>
    </xdr:from>
    <xdr:to>
      <xdr:col>78</xdr:col>
      <xdr:colOff>120650</xdr:colOff>
      <xdr:row>36</xdr:row>
      <xdr:rowOff>159385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169545</xdr:rowOff>
    </xdr:from>
    <xdr:ext cx="736600" cy="25590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8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55880</xdr:rowOff>
    </xdr:from>
    <xdr:to>
      <xdr:col>73</xdr:col>
      <xdr:colOff>180975</xdr:colOff>
      <xdr:row>37</xdr:row>
      <xdr:rowOff>60960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99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103505</xdr:rowOff>
    </xdr:from>
    <xdr:to>
      <xdr:col>74</xdr:col>
      <xdr:colOff>31750</xdr:colOff>
      <xdr:row>37</xdr:row>
      <xdr:rowOff>33655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43815</xdr:rowOff>
    </xdr:from>
    <xdr:ext cx="762000" cy="25590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60960</xdr:rowOff>
    </xdr:from>
    <xdr:to>
      <xdr:col>69</xdr:col>
      <xdr:colOff>92075</xdr:colOff>
      <xdr:row>37</xdr:row>
      <xdr:rowOff>74930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04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30480</xdr:rowOff>
    </xdr:from>
    <xdr:ext cx="758825" cy="25590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12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117475</xdr:rowOff>
    </xdr:from>
    <xdr:to>
      <xdr:col>82</xdr:col>
      <xdr:colOff>158750</xdr:colOff>
      <xdr:row>37</xdr:row>
      <xdr:rowOff>47625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89535</xdr:rowOff>
    </xdr:from>
    <xdr:ext cx="762000" cy="25590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617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117475</xdr:rowOff>
    </xdr:from>
    <xdr:to>
      <xdr:col>78</xdr:col>
      <xdr:colOff>120650</xdr:colOff>
      <xdr:row>37</xdr:row>
      <xdr:rowOff>47625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32385</xdr:rowOff>
    </xdr:from>
    <xdr:ext cx="736600" cy="25590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760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xdr:rowOff>
    </xdr:from>
    <xdr:to>
      <xdr:col>74</xdr:col>
      <xdr:colOff>31750</xdr:colOff>
      <xdr:row>37</xdr:row>
      <xdr:rowOff>106680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91440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10160</xdr:rowOff>
    </xdr:from>
    <xdr:to>
      <xdr:col>69</xdr:col>
      <xdr:colOff>142875</xdr:colOff>
      <xdr:row>37</xdr:row>
      <xdr:rowOff>111760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96520</xdr:rowOff>
    </xdr:from>
    <xdr:ext cx="75882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40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23495</xdr:rowOff>
    </xdr:from>
    <xdr:to>
      <xdr:col>65</xdr:col>
      <xdr:colOff>53975</xdr:colOff>
      <xdr:row>37</xdr:row>
      <xdr:rowOff>125095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109855</xdr:rowOff>
    </xdr:from>
    <xdr:ext cx="762000" cy="25590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53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財政健全化期間における普通建設事業費の抑制の結果、類似団体平均よりも低い水準で推移している。今後は、大型建設事業の元金償還開始により公債費は増加する見通しであるため、財政運営基本方針に定める繰上償還の実施などの取組により、公債費の適正化を図っ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26670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170180</xdr:rowOff>
    </xdr:from>
    <xdr:ext cx="762000" cy="259080"/>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26670</xdr:rowOff>
    </xdr:from>
    <xdr:to>
      <xdr:col>24</xdr:col>
      <xdr:colOff>114300</xdr:colOff>
      <xdr:row>80</xdr:row>
      <xdr:rowOff>26670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41910</xdr:rowOff>
    </xdr:from>
    <xdr:ext cx="762000" cy="25590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6350</xdr:rowOff>
    </xdr:from>
    <xdr:to>
      <xdr:col>24</xdr:col>
      <xdr:colOff>25400</xdr:colOff>
      <xdr:row>77</xdr:row>
      <xdr:rowOff>15240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080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762000" cy="259080"/>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6350</xdr:rowOff>
    </xdr:from>
    <xdr:to>
      <xdr:col>19</xdr:col>
      <xdr:colOff>187325</xdr:colOff>
      <xdr:row>77</xdr:row>
      <xdr:rowOff>38100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080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140335</xdr:rowOff>
    </xdr:from>
    <xdr:to>
      <xdr:col>20</xdr:col>
      <xdr:colOff>38100</xdr:colOff>
      <xdr:row>77</xdr:row>
      <xdr:rowOff>70485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55245</xdr:rowOff>
    </xdr:from>
    <xdr:ext cx="733425" cy="25590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89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15240</xdr:rowOff>
    </xdr:from>
    <xdr:to>
      <xdr:col>15</xdr:col>
      <xdr:colOff>98425</xdr:colOff>
      <xdr:row>77</xdr:row>
      <xdr:rowOff>38100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168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109855</xdr:rowOff>
    </xdr:from>
    <xdr:ext cx="762000" cy="25590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15240</xdr:rowOff>
    </xdr:from>
    <xdr:to>
      <xdr:col>11</xdr:col>
      <xdr:colOff>9525</xdr:colOff>
      <xdr:row>77</xdr:row>
      <xdr:rowOff>42545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16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23495</xdr:rowOff>
    </xdr:from>
    <xdr:to>
      <xdr:col>11</xdr:col>
      <xdr:colOff>60325</xdr:colOff>
      <xdr:row>77</xdr:row>
      <xdr:rowOff>125095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109855</xdr:rowOff>
    </xdr:from>
    <xdr:ext cx="758825" cy="25590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5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5882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1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135890</xdr:rowOff>
    </xdr:from>
    <xdr:to>
      <xdr:col>24</xdr:col>
      <xdr:colOff>76200</xdr:colOff>
      <xdr:row>77</xdr:row>
      <xdr:rowOff>66040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152400</xdr:rowOff>
    </xdr:from>
    <xdr:ext cx="762000" cy="259080"/>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1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126365</xdr:rowOff>
    </xdr:from>
    <xdr:to>
      <xdr:col>20</xdr:col>
      <xdr:colOff>38100</xdr:colOff>
      <xdr:row>77</xdr:row>
      <xdr:rowOff>56515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66675</xdr:rowOff>
    </xdr:from>
    <xdr:ext cx="733425" cy="25590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2542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158750</xdr:rowOff>
    </xdr:from>
    <xdr:to>
      <xdr:col>15</xdr:col>
      <xdr:colOff>149225</xdr:colOff>
      <xdr:row>77</xdr:row>
      <xdr:rowOff>88900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99060</xdr:rowOff>
    </xdr:from>
    <xdr:ext cx="762000" cy="25590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57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135890</xdr:rowOff>
    </xdr:from>
    <xdr:to>
      <xdr:col>11</xdr:col>
      <xdr:colOff>60325</xdr:colOff>
      <xdr:row>77</xdr:row>
      <xdr:rowOff>66040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76200</xdr:rowOff>
    </xdr:from>
    <xdr:ext cx="758825" cy="25590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349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163195</xdr:rowOff>
    </xdr:from>
    <xdr:to>
      <xdr:col>6</xdr:col>
      <xdr:colOff>171450</xdr:colOff>
      <xdr:row>77</xdr:row>
      <xdr:rowOff>93345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103505</xdr:rowOff>
    </xdr:from>
    <xdr:ext cx="75882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622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が類似団体を上回っているのは、扶助費の増加が主な要因である。扶助費については、給付費の適正化や単独事業の見直しを進め、財政運営基本方針に定める健全で持続可能な財政基盤を構築していく。</a:t>
          </a:r>
        </a:p>
      </xdr:txBody>
    </xdr:sp>
    <xdr:clientData/>
  </xdr:twoCellAnchor>
  <xdr:oneCellAnchor>
    <xdr:from>
      <xdr:col>62</xdr:col>
      <xdr:colOff>6350</xdr:colOff>
      <xdr:row>69</xdr:row>
      <xdr:rowOff>107950</xdr:rowOff>
    </xdr:from>
    <xdr:ext cx="295275"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4825" cy="25590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4825"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36195</xdr:rowOff>
    </xdr:from>
    <xdr:ext cx="762000"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64135</xdr:rowOff>
    </xdr:from>
    <xdr:to>
      <xdr:col>82</xdr:col>
      <xdr:colOff>196850</xdr:colOff>
      <xdr:row>80</xdr:row>
      <xdr:rowOff>64135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127635</xdr:rowOff>
    </xdr:from>
    <xdr:ext cx="762000"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18415</xdr:rowOff>
    </xdr:from>
    <xdr:to>
      <xdr:col>82</xdr:col>
      <xdr:colOff>107950</xdr:colOff>
      <xdr:row>78</xdr:row>
      <xdr:rowOff>18415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20065"/>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81280</xdr:rowOff>
    </xdr:from>
    <xdr:ext cx="762000"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18415</xdr:rowOff>
    </xdr:from>
    <xdr:to>
      <xdr:col>78</xdr:col>
      <xdr:colOff>69850</xdr:colOff>
      <xdr:row>79</xdr:row>
      <xdr:rowOff>18415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20065"/>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165100</xdr:rowOff>
    </xdr:from>
    <xdr:ext cx="736600"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98425</xdr:rowOff>
    </xdr:from>
    <xdr:to>
      <xdr:col>73</xdr:col>
      <xdr:colOff>180975</xdr:colOff>
      <xdr:row>79</xdr:row>
      <xdr:rowOff>18415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47152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99060</xdr:rowOff>
    </xdr:from>
    <xdr:to>
      <xdr:col>74</xdr:col>
      <xdr:colOff>31750</xdr:colOff>
      <xdr:row>77</xdr:row>
      <xdr:rowOff>29210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39370</xdr:rowOff>
    </xdr:from>
    <xdr:ext cx="76200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52705</xdr:rowOff>
    </xdr:from>
    <xdr:to>
      <xdr:col>69</xdr:col>
      <xdr:colOff>92075</xdr:colOff>
      <xdr:row>78</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4258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62230</xdr:rowOff>
    </xdr:from>
    <xdr:ext cx="75882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99060</xdr:rowOff>
    </xdr:from>
    <xdr:to>
      <xdr:col>65</xdr:col>
      <xdr:colOff>53975</xdr:colOff>
      <xdr:row>77</xdr:row>
      <xdr:rowOff>29210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39370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139065</xdr:rowOff>
    </xdr:from>
    <xdr:to>
      <xdr:col>82</xdr:col>
      <xdr:colOff>158750</xdr:colOff>
      <xdr:row>78</xdr:row>
      <xdr:rowOff>69215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111125</xdr:rowOff>
    </xdr:from>
    <xdr:ext cx="762000" cy="25590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12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139065</xdr:rowOff>
    </xdr:from>
    <xdr:to>
      <xdr:col>78</xdr:col>
      <xdr:colOff>120650</xdr:colOff>
      <xdr:row>77</xdr:row>
      <xdr:rowOff>69215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53975</xdr:rowOff>
    </xdr:from>
    <xdr:ext cx="736600" cy="25590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556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139065</xdr:rowOff>
    </xdr:from>
    <xdr:to>
      <xdr:col>74</xdr:col>
      <xdr:colOff>31750</xdr:colOff>
      <xdr:row>79</xdr:row>
      <xdr:rowOff>69215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53975</xdr:rowOff>
    </xdr:from>
    <xdr:ext cx="762000" cy="25590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985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47625</xdr:rowOff>
    </xdr:from>
    <xdr:to>
      <xdr:col>69</xdr:col>
      <xdr:colOff>142875</xdr:colOff>
      <xdr:row>78</xdr:row>
      <xdr:rowOff>149225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133985</xdr:rowOff>
    </xdr:from>
    <xdr:ext cx="758825" cy="25590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70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1905</xdr:rowOff>
    </xdr:from>
    <xdr:to>
      <xdr:col>65</xdr:col>
      <xdr:colOff>53975</xdr:colOff>
      <xdr:row>78</xdr:row>
      <xdr:rowOff>103505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88265</xdr:rowOff>
    </xdr:from>
    <xdr:ext cx="762000" cy="25590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長崎県大村市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590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590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590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590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162560</xdr:rowOff>
    </xdr:from>
    <xdr:to>
      <xdr:col>29</xdr:col>
      <xdr:colOff>127000</xdr:colOff>
      <xdr:row>20</xdr:row>
      <xdr:rowOff>10160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096135"/>
          <a:ext cx="0" cy="13906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153670</xdr:rowOff>
    </xdr:from>
    <xdr:ext cx="758825" cy="25908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88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51,500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10160</xdr:rowOff>
    </xdr:from>
    <xdr:to>
      <xdr:col>30</xdr:col>
      <xdr:colOff>25400</xdr:colOff>
      <xdr:row>20</xdr:row>
      <xdr:rowOff>10160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867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77470</xdr:rowOff>
    </xdr:from>
    <xdr:ext cx="758825" cy="25590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162560</xdr:rowOff>
    </xdr:from>
    <xdr:to>
      <xdr:col>30</xdr:col>
      <xdr:colOff>25400</xdr:colOff>
      <xdr:row>11</xdr:row>
      <xdr:rowOff>162560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0961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155575</xdr:rowOff>
    </xdr:from>
    <xdr:to>
      <xdr:col>29</xdr:col>
      <xdr:colOff>127000</xdr:colOff>
      <xdr:row>18</xdr:row>
      <xdr:rowOff>167640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03800" y="328930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14605</xdr:rowOff>
    </xdr:from>
    <xdr:ext cx="758825"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688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169545</xdr:rowOff>
    </xdr:from>
    <xdr:to>
      <xdr:col>29</xdr:col>
      <xdr:colOff>177800</xdr:colOff>
      <xdr:row>18</xdr:row>
      <xdr:rowOff>99695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3131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155575</xdr:rowOff>
    </xdr:from>
    <xdr:to>
      <xdr:col>26</xdr:col>
      <xdr:colOff>50800</xdr:colOff>
      <xdr:row>18</xdr:row>
      <xdr:rowOff>170180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328930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635</xdr:rowOff>
    </xdr:from>
    <xdr:to>
      <xdr:col>26</xdr:col>
      <xdr:colOff>101600</xdr:colOff>
      <xdr:row>18</xdr:row>
      <xdr:rowOff>102235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3134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112395</xdr:rowOff>
    </xdr:from>
    <xdr:ext cx="736600" cy="25590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2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170180</xdr:rowOff>
    </xdr:from>
    <xdr:to>
      <xdr:col>22</xdr:col>
      <xdr:colOff>114300</xdr:colOff>
      <xdr:row>19</xdr:row>
      <xdr:rowOff>34290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3303905"/>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21590</xdr:rowOff>
    </xdr:from>
    <xdr:to>
      <xdr:col>22</xdr:col>
      <xdr:colOff>165100</xdr:colOff>
      <xdr:row>18</xdr:row>
      <xdr:rowOff>123190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3155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133350</xdr:rowOff>
    </xdr:from>
    <xdr:ext cx="762000" cy="25590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34290</xdr:rowOff>
    </xdr:from>
    <xdr:to>
      <xdr:col>18</xdr:col>
      <xdr:colOff>177800</xdr:colOff>
      <xdr:row>19</xdr:row>
      <xdr:rowOff>45085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908300" y="333946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46990</xdr:rowOff>
    </xdr:from>
    <xdr:to>
      <xdr:col>19</xdr:col>
      <xdr:colOff>38100</xdr:colOff>
      <xdr:row>18</xdr:row>
      <xdr:rowOff>148590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180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158750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60325</xdr:rowOff>
    </xdr:from>
    <xdr:to>
      <xdr:col>15</xdr:col>
      <xdr:colOff>101600</xdr:colOff>
      <xdr:row>18</xdr:row>
      <xdr:rowOff>161925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194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116840</xdr:rowOff>
    </xdr:from>
    <xdr:to>
      <xdr:col>29</xdr:col>
      <xdr:colOff>177800</xdr:colOff>
      <xdr:row>19</xdr:row>
      <xdr:rowOff>46990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3250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88900</xdr:rowOff>
    </xdr:from>
    <xdr:ext cx="758825" cy="25590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226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64,491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104775</xdr:rowOff>
    </xdr:from>
    <xdr:to>
      <xdr:col>26</xdr:col>
      <xdr:colOff>101600</xdr:colOff>
      <xdr:row>19</xdr:row>
      <xdr:rowOff>34925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323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19685</xdr:rowOff>
    </xdr:from>
    <xdr:ext cx="736600" cy="25590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248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65,338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119380</xdr:rowOff>
    </xdr:from>
    <xdr:to>
      <xdr:col>22</xdr:col>
      <xdr:colOff>165100</xdr:colOff>
      <xdr:row>19</xdr:row>
      <xdr:rowOff>49530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3253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34290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39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154940</xdr:rowOff>
    </xdr:from>
    <xdr:to>
      <xdr:col>19</xdr:col>
      <xdr:colOff>38100</xdr:colOff>
      <xdr:row>19</xdr:row>
      <xdr:rowOff>85090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32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69850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7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166370</xdr:rowOff>
    </xdr:from>
    <xdr:to>
      <xdr:col>15</xdr:col>
      <xdr:colOff>101600</xdr:colOff>
      <xdr:row>19</xdr:row>
      <xdr:rowOff>95885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33000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80645</xdr:rowOff>
    </xdr:from>
    <xdr:ext cx="762000"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8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61,060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88900</xdr:rowOff>
    </xdr:from>
    <xdr:to>
      <xdr:col>29</xdr:col>
      <xdr:colOff>127000</xdr:colOff>
      <xdr:row>38</xdr:row>
      <xdr:rowOff>3175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651500" y="6013450"/>
          <a:ext cx="0" cy="14573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318770</xdr:rowOff>
    </xdr:from>
    <xdr:ext cx="758825" cy="259080"/>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3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3175</xdr:rowOff>
    </xdr:from>
    <xdr:to>
      <xdr:col>30</xdr:col>
      <xdr:colOff>25400</xdr:colOff>
      <xdr:row>38</xdr:row>
      <xdr:rowOff>3175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74707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3175</xdr:rowOff>
    </xdr:from>
    <xdr:ext cx="758825" cy="25971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27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88900</xdr:rowOff>
    </xdr:from>
    <xdr:to>
      <xdr:col>30</xdr:col>
      <xdr:colOff>25400</xdr:colOff>
      <xdr:row>33</xdr:row>
      <xdr:rowOff>88900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5562600" y="6013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68580</xdr:rowOff>
    </xdr:from>
    <xdr:to>
      <xdr:col>29</xdr:col>
      <xdr:colOff>127000</xdr:colOff>
      <xdr:row>35</xdr:row>
      <xdr:rowOff>113030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5003800" y="6678930"/>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192405</xdr:rowOff>
    </xdr:from>
    <xdr:ext cx="758825" cy="25590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75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219075</xdr:rowOff>
    </xdr:from>
    <xdr:to>
      <xdr:col>29</xdr:col>
      <xdr:colOff>177800</xdr:colOff>
      <xdr:row>35</xdr:row>
      <xdr:rowOff>321310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56007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113030</xdr:rowOff>
    </xdr:from>
    <xdr:to>
      <xdr:col>26</xdr:col>
      <xdr:colOff>50800</xdr:colOff>
      <xdr:row>35</xdr:row>
      <xdr:rowOff>174625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4305300" y="672338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233680</xdr:rowOff>
    </xdr:from>
    <xdr:to>
      <xdr:col>26</xdr:col>
      <xdr:colOff>101600</xdr:colOff>
      <xdr:row>35</xdr:row>
      <xdr:rowOff>335915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953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320040</xdr:rowOff>
    </xdr:from>
    <xdr:ext cx="7366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100965</xdr:rowOff>
    </xdr:from>
    <xdr:to>
      <xdr:col>22</xdr:col>
      <xdr:colOff>114300</xdr:colOff>
      <xdr:row>35</xdr:row>
      <xdr:rowOff>174625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3606800" y="6711315"/>
          <a:ext cx="6985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239395</xdr:rowOff>
    </xdr:from>
    <xdr:to>
      <xdr:col>22</xdr:col>
      <xdr:colOff>165100</xdr:colOff>
      <xdr:row>35</xdr:row>
      <xdr:rowOff>340360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4254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325120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100965</xdr:rowOff>
    </xdr:from>
    <xdr:to>
      <xdr:col>18</xdr:col>
      <xdr:colOff>177800</xdr:colOff>
      <xdr:row>35</xdr:row>
      <xdr:rowOff>135890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flipV="1">
          <a:off x="2908300" y="671131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333375</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252730</xdr:rowOff>
    </xdr:from>
    <xdr:to>
      <xdr:col>15</xdr:col>
      <xdr:colOff>101600</xdr:colOff>
      <xdr:row>36</xdr:row>
      <xdr:rowOff>12065</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a:xfrm>
          <a:off x="28575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340360</xdr:rowOff>
    </xdr:from>
    <xdr:ext cx="762000" cy="25463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17780</xdr:rowOff>
    </xdr:from>
    <xdr:to>
      <xdr:col>29</xdr:col>
      <xdr:colOff>177800</xdr:colOff>
      <xdr:row>35</xdr:row>
      <xdr:rowOff>118110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5600700" y="6628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205740</xdr:rowOff>
    </xdr:from>
    <xdr:ext cx="758825" cy="25971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7319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61595</xdr:rowOff>
    </xdr:from>
    <xdr:to>
      <xdr:col>26</xdr:col>
      <xdr:colOff>101600</xdr:colOff>
      <xdr:row>35</xdr:row>
      <xdr:rowOff>162560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953000" y="6671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173355</xdr:rowOff>
    </xdr:from>
    <xdr:ext cx="7366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44080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125095</xdr:rowOff>
    </xdr:from>
    <xdr:to>
      <xdr:col>22</xdr:col>
      <xdr:colOff>165100</xdr:colOff>
      <xdr:row>35</xdr:row>
      <xdr:rowOff>226060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4254500" y="67354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236855</xdr:rowOff>
    </xdr:from>
    <xdr:ext cx="762000" cy="25527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504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49530</xdr:rowOff>
    </xdr:from>
    <xdr:to>
      <xdr:col>19</xdr:col>
      <xdr:colOff>38100</xdr:colOff>
      <xdr:row>35</xdr:row>
      <xdr:rowOff>150495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3556000" y="6659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161290</xdr:rowOff>
    </xdr:from>
    <xdr:ext cx="762000" cy="25971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287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84455</xdr:rowOff>
    </xdr:from>
    <xdr:to>
      <xdr:col>15</xdr:col>
      <xdr:colOff>101600</xdr:colOff>
      <xdr:row>35</xdr:row>
      <xdr:rowOff>185420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a:xfrm>
          <a:off x="2857500" y="6694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196215</xdr:rowOff>
    </xdr:from>
    <xdr:ext cx="762000" cy="25971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4636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98,305
97,749
126.73
64,873,231
61,940,725
2,138,001
21,540,057
40,346,192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106045</xdr:rowOff>
    </xdr:from>
    <xdr:to>
      <xdr:col>24</xdr:col>
      <xdr:colOff>62865</xdr:colOff>
      <xdr:row>38</xdr:row>
      <xdr:rowOff>154940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545"/>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158115</xdr:rowOff>
    </xdr:from>
    <xdr:ext cx="534670" cy="25590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2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154940</xdr:rowOff>
    </xdr:from>
    <xdr:to>
      <xdr:col>24</xdr:col>
      <xdr:colOff>152400</xdr:colOff>
      <xdr:row>38</xdr:row>
      <xdr:rowOff>154940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52705</xdr:rowOff>
    </xdr:from>
    <xdr:ext cx="598805" cy="25590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7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117,782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106045</xdr:rowOff>
    </xdr:from>
    <xdr:to>
      <xdr:col>24</xdr:col>
      <xdr:colOff>152400</xdr:colOff>
      <xdr:row>30</xdr:row>
      <xdr:rowOff>106045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29210</xdr:rowOff>
    </xdr:from>
    <xdr:to>
      <xdr:col>24</xdr:col>
      <xdr:colOff>63500</xdr:colOff>
      <xdr:row>37</xdr:row>
      <xdr:rowOff>53975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28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48895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26035</xdr:rowOff>
    </xdr:from>
    <xdr:to>
      <xdr:col>24</xdr:col>
      <xdr:colOff>114300</xdr:colOff>
      <xdr:row>36</xdr:row>
      <xdr:rowOff>127635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29210</xdr:rowOff>
    </xdr:from>
    <xdr:to>
      <xdr:col>19</xdr:col>
      <xdr:colOff>177800</xdr:colOff>
      <xdr:row>37</xdr:row>
      <xdr:rowOff>84455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28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31115</xdr:rowOff>
    </xdr:from>
    <xdr:to>
      <xdr:col>20</xdr:col>
      <xdr:colOff>38100</xdr:colOff>
      <xdr:row>36</xdr:row>
      <xdr:rowOff>132715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149225</xdr:rowOff>
    </xdr:from>
    <xdr:ext cx="53149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978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84455</xdr:rowOff>
    </xdr:from>
    <xdr:to>
      <xdr:col>15</xdr:col>
      <xdr:colOff>50800</xdr:colOff>
      <xdr:row>38</xdr:row>
      <xdr:rowOff>84455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810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64135</xdr:rowOff>
    </xdr:from>
    <xdr:to>
      <xdr:col>15</xdr:col>
      <xdr:colOff>101600</xdr:colOff>
      <xdr:row>36</xdr:row>
      <xdr:rowOff>166370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10795</xdr:rowOff>
    </xdr:from>
    <xdr:ext cx="53149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0115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84455</xdr:rowOff>
    </xdr:from>
    <xdr:to>
      <xdr:col>10</xdr:col>
      <xdr:colOff>114300</xdr:colOff>
      <xdr:row>38</xdr:row>
      <xdr:rowOff>86360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95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169545</xdr:rowOff>
    </xdr:from>
    <xdr:to>
      <xdr:col>10</xdr:col>
      <xdr:colOff>165100</xdr:colOff>
      <xdr:row>37</xdr:row>
      <xdr:rowOff>99695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116205</xdr:rowOff>
    </xdr:from>
    <xdr:ext cx="53149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11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128270</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129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3175</xdr:rowOff>
    </xdr:from>
    <xdr:to>
      <xdr:col>24</xdr:col>
      <xdr:colOff>114300</xdr:colOff>
      <xdr:row>37</xdr:row>
      <xdr:rowOff>104775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153035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70485</xdr:rowOff>
    </xdr:from>
    <xdr:ext cx="53149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14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33655</xdr:rowOff>
    </xdr:from>
    <xdr:to>
      <xdr:col>15</xdr:col>
      <xdr:colOff>101600</xdr:colOff>
      <xdr:row>37</xdr:row>
      <xdr:rowOff>135255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126365</xdr:rowOff>
    </xdr:from>
    <xdr:ext cx="53149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470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33655</xdr:rowOff>
    </xdr:from>
    <xdr:to>
      <xdr:col>10</xdr:col>
      <xdr:colOff>165100</xdr:colOff>
      <xdr:row>38</xdr:row>
      <xdr:rowOff>135255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126365</xdr:rowOff>
    </xdr:from>
    <xdr:ext cx="53149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641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35560</xdr:rowOff>
    </xdr:from>
    <xdr:to>
      <xdr:col>6</xdr:col>
      <xdr:colOff>38100</xdr:colOff>
      <xdr:row>38</xdr:row>
      <xdr:rowOff>137160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128270</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590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2455" cy="25590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245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245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41910</xdr:rowOff>
    </xdr:from>
    <xdr:to>
      <xdr:col>24</xdr:col>
      <xdr:colOff>62865</xdr:colOff>
      <xdr:row>58</xdr:row>
      <xdr:rowOff>105410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86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109220</xdr:rowOff>
    </xdr:from>
    <xdr:ext cx="534670" cy="25590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3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105410</xdr:rowOff>
    </xdr:from>
    <xdr:to>
      <xdr:col>24</xdr:col>
      <xdr:colOff>152400</xdr:colOff>
      <xdr:row>58</xdr:row>
      <xdr:rowOff>105410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160020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1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161,245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41910</xdr:rowOff>
    </xdr:from>
    <xdr:to>
      <xdr:col>24</xdr:col>
      <xdr:colOff>152400</xdr:colOff>
      <xdr:row>51</xdr:row>
      <xdr:rowOff>41910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161925</xdr:rowOff>
    </xdr:from>
    <xdr:to>
      <xdr:col>24</xdr:col>
      <xdr:colOff>63500</xdr:colOff>
      <xdr:row>57</xdr:row>
      <xdr:rowOff>120650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6312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154940</xdr:rowOff>
    </xdr:from>
    <xdr:ext cx="534670" cy="25590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69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132080</xdr:rowOff>
    </xdr:from>
    <xdr:to>
      <xdr:col>24</xdr:col>
      <xdr:colOff>114300</xdr:colOff>
      <xdr:row>57</xdr:row>
      <xdr:rowOff>61595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161925</xdr:rowOff>
    </xdr:from>
    <xdr:to>
      <xdr:col>19</xdr:col>
      <xdr:colOff>177800</xdr:colOff>
      <xdr:row>58</xdr:row>
      <xdr:rowOff>66040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6312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xdr:rowOff>
    </xdr:from>
    <xdr:to>
      <xdr:col>20</xdr:col>
      <xdr:colOff>38100</xdr:colOff>
      <xdr:row>57</xdr:row>
      <xdr:rowOff>102235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93345</xdr:rowOff>
    </xdr:from>
    <xdr:ext cx="53149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865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66040</xdr:rowOff>
    </xdr:from>
    <xdr:to>
      <xdr:col>15</xdr:col>
      <xdr:colOff>50800</xdr:colOff>
      <xdr:row>58</xdr:row>
      <xdr:rowOff>107315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01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72390</xdr:rowOff>
    </xdr:from>
    <xdr:to>
      <xdr:col>15</xdr:col>
      <xdr:colOff>101600</xdr:colOff>
      <xdr:row>58</xdr:row>
      <xdr:rowOff>2540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19050</xdr:rowOff>
    </xdr:from>
    <xdr:ext cx="531495" cy="25590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620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107315</xdr:rowOff>
    </xdr:from>
    <xdr:to>
      <xdr:col>10</xdr:col>
      <xdr:colOff>114300</xdr:colOff>
      <xdr:row>58</xdr:row>
      <xdr:rowOff>135890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14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71120</xdr:rowOff>
    </xdr:from>
    <xdr:ext cx="53149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672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157480</xdr:rowOff>
    </xdr:from>
    <xdr:to>
      <xdr:col>6</xdr:col>
      <xdr:colOff>38100</xdr:colOff>
      <xdr:row>58</xdr:row>
      <xdr:rowOff>87630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104140</xdr:rowOff>
    </xdr:from>
    <xdr:ext cx="53149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705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69850</xdr:rowOff>
    </xdr:from>
    <xdr:to>
      <xdr:col>24</xdr:col>
      <xdr:colOff>114300</xdr:colOff>
      <xdr:row>58</xdr:row>
      <xdr:rowOff>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48260</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111125</xdr:rowOff>
    </xdr:from>
    <xdr:to>
      <xdr:col>20</xdr:col>
      <xdr:colOff>38100</xdr:colOff>
      <xdr:row>57</xdr:row>
      <xdr:rowOff>41275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57785</xdr:rowOff>
    </xdr:from>
    <xdr:ext cx="53149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487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15240</xdr:rowOff>
    </xdr:from>
    <xdr:to>
      <xdr:col>15</xdr:col>
      <xdr:colOff>101600</xdr:colOff>
      <xdr:row>58</xdr:row>
      <xdr:rowOff>116840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107950</xdr:rowOff>
    </xdr:from>
    <xdr:ext cx="53149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10052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56515</xdr:rowOff>
    </xdr:from>
    <xdr:to>
      <xdr:col>10</xdr:col>
      <xdr:colOff>165100</xdr:colOff>
      <xdr:row>58</xdr:row>
      <xdr:rowOff>158115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149225</xdr:rowOff>
    </xdr:from>
    <xdr:ext cx="53149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10093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85090</xdr:rowOff>
    </xdr:from>
    <xdr:to>
      <xdr:col>6</xdr:col>
      <xdr:colOff>38100</xdr:colOff>
      <xdr:row>59</xdr:row>
      <xdr:rowOff>15240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6350</xdr:rowOff>
    </xdr:from>
    <xdr:ext cx="531495" cy="25590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10121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74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9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147955</xdr:rowOff>
    </xdr:from>
    <xdr:to>
      <xdr:col>24</xdr:col>
      <xdr:colOff>62865</xdr:colOff>
      <xdr:row>79</xdr:row>
      <xdr:rowOff>27305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45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31115</xdr:rowOff>
    </xdr:from>
    <xdr:ext cx="378460" cy="25590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6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27305</xdr:rowOff>
    </xdr:from>
    <xdr:to>
      <xdr:col>24</xdr:col>
      <xdr:colOff>152400</xdr:colOff>
      <xdr:row>79</xdr:row>
      <xdr:rowOff>27305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94615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37,777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147955</xdr:rowOff>
    </xdr:from>
    <xdr:to>
      <xdr:col>24</xdr:col>
      <xdr:colOff>152400</xdr:colOff>
      <xdr:row>70</xdr:row>
      <xdr:rowOff>147955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59055</xdr:rowOff>
    </xdr:from>
    <xdr:to>
      <xdr:col>24</xdr:col>
      <xdr:colOff>63500</xdr:colOff>
      <xdr:row>77</xdr:row>
      <xdr:rowOff>137795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6070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150495</xdr:rowOff>
    </xdr:from>
    <xdr:ext cx="469900" cy="25908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52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635</xdr:rowOff>
    </xdr:from>
    <xdr:to>
      <xdr:col>24</xdr:col>
      <xdr:colOff>114300</xdr:colOff>
      <xdr:row>78</xdr:row>
      <xdr:rowOff>102235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83185</xdr:rowOff>
    </xdr:from>
    <xdr:to>
      <xdr:col>19</xdr:col>
      <xdr:colOff>177800</xdr:colOff>
      <xdr:row>77</xdr:row>
      <xdr:rowOff>137795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8483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171450</xdr:rowOff>
    </xdr:from>
    <xdr:to>
      <xdr:col>20</xdr:col>
      <xdr:colOff>38100</xdr:colOff>
      <xdr:row>78</xdr:row>
      <xdr:rowOff>101600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92710</xdr:rowOff>
    </xdr:from>
    <xdr:ext cx="46672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465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83185</xdr:rowOff>
    </xdr:from>
    <xdr:to>
      <xdr:col>15</xdr:col>
      <xdr:colOff>50800</xdr:colOff>
      <xdr:row>77</xdr:row>
      <xdr:rowOff>97790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848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167640</xdr:rowOff>
    </xdr:from>
    <xdr:to>
      <xdr:col>15</xdr:col>
      <xdr:colOff>101600</xdr:colOff>
      <xdr:row>78</xdr:row>
      <xdr:rowOff>97790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88900</xdr:rowOff>
    </xdr:from>
    <xdr:ext cx="466725" cy="25590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462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97790</xdr:rowOff>
    </xdr:from>
    <xdr:to>
      <xdr:col>10</xdr:col>
      <xdr:colOff>114300</xdr:colOff>
      <xdr:row>77</xdr:row>
      <xdr:rowOff>128905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994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24130</xdr:rowOff>
    </xdr:from>
    <xdr:to>
      <xdr:col>10</xdr:col>
      <xdr:colOff>165100</xdr:colOff>
      <xdr:row>78</xdr:row>
      <xdr:rowOff>125730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116840</xdr:rowOff>
    </xdr:from>
    <xdr:ext cx="46672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489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22860</xdr:rowOff>
    </xdr:from>
    <xdr:to>
      <xdr:col>6</xdr:col>
      <xdr:colOff>38100</xdr:colOff>
      <xdr:row>78</xdr:row>
      <xdr:rowOff>124460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116205</xdr:rowOff>
    </xdr:from>
    <xdr:ext cx="46672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4893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8255</xdr:rowOff>
    </xdr:from>
    <xdr:to>
      <xdr:col>24</xdr:col>
      <xdr:colOff>114300</xdr:colOff>
      <xdr:row>77</xdr:row>
      <xdr:rowOff>109855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31115</xdr:rowOff>
    </xdr:from>
    <xdr:ext cx="469900" cy="25590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613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86995</xdr:rowOff>
    </xdr:from>
    <xdr:to>
      <xdr:col>20</xdr:col>
      <xdr:colOff>38100</xdr:colOff>
      <xdr:row>78</xdr:row>
      <xdr:rowOff>17780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33655</xdr:rowOff>
    </xdr:from>
    <xdr:ext cx="466725" cy="2584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0638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32385</xdr:rowOff>
    </xdr:from>
    <xdr:to>
      <xdr:col>15</xdr:col>
      <xdr:colOff>101600</xdr:colOff>
      <xdr:row>77</xdr:row>
      <xdr:rowOff>133985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150495</xdr:rowOff>
    </xdr:from>
    <xdr:ext cx="46672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009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46355</xdr:rowOff>
    </xdr:from>
    <xdr:to>
      <xdr:col>10</xdr:col>
      <xdr:colOff>165100</xdr:colOff>
      <xdr:row>77</xdr:row>
      <xdr:rowOff>147955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164465</xdr:rowOff>
    </xdr:from>
    <xdr:ext cx="46672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0232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78105</xdr:rowOff>
    </xdr:from>
    <xdr:to>
      <xdr:col>6</xdr:col>
      <xdr:colOff>38100</xdr:colOff>
      <xdr:row>78</xdr:row>
      <xdr:rowOff>8255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24765</xdr:rowOff>
    </xdr:from>
    <xdr:ext cx="466725"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0549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245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56515</xdr:rowOff>
    </xdr:from>
    <xdr:to>
      <xdr:col>24</xdr:col>
      <xdr:colOff>62865</xdr:colOff>
      <xdr:row>98</xdr:row>
      <xdr:rowOff>92075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01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95885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7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92075</xdr:rowOff>
    </xdr:from>
    <xdr:to>
      <xdr:col>24</xdr:col>
      <xdr:colOff>152400</xdr:colOff>
      <xdr:row>98</xdr:row>
      <xdr:rowOff>92075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xdr:rowOff>
    </xdr:from>
    <xdr:ext cx="598805" cy="25908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205,619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56515</xdr:rowOff>
    </xdr:from>
    <xdr:to>
      <xdr:col>24</xdr:col>
      <xdr:colOff>152400</xdr:colOff>
      <xdr:row>90</xdr:row>
      <xdr:rowOff>56515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43815</xdr:rowOff>
    </xdr:from>
    <xdr:to>
      <xdr:col>24</xdr:col>
      <xdr:colOff>63500</xdr:colOff>
      <xdr:row>93</xdr:row>
      <xdr:rowOff>46355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817215"/>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125730</xdr:rowOff>
    </xdr:from>
    <xdr:ext cx="598805"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43815</xdr:rowOff>
    </xdr:from>
    <xdr:to>
      <xdr:col>19</xdr:col>
      <xdr:colOff>177800</xdr:colOff>
      <xdr:row>94</xdr:row>
      <xdr:rowOff>6350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817215"/>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9525</xdr:rowOff>
    </xdr:from>
    <xdr:to>
      <xdr:col>20</xdr:col>
      <xdr:colOff>38100</xdr:colOff>
      <xdr:row>95</xdr:row>
      <xdr:rowOff>111125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102235</xdr:rowOff>
    </xdr:from>
    <xdr:ext cx="595630"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580" y="1638998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6350</xdr:rowOff>
    </xdr:from>
    <xdr:to>
      <xdr:col>15</xdr:col>
      <xdr:colOff>50800</xdr:colOff>
      <xdr:row>94</xdr:row>
      <xdr:rowOff>63500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226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121285</xdr:rowOff>
    </xdr:from>
    <xdr:to>
      <xdr:col>15</xdr:col>
      <xdr:colOff>101600</xdr:colOff>
      <xdr:row>97</xdr:row>
      <xdr:rowOff>52070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42545</xdr:rowOff>
    </xdr:from>
    <xdr:ext cx="595630" cy="25590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580" y="166731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63500</xdr:rowOff>
    </xdr:from>
    <xdr:to>
      <xdr:col>10</xdr:col>
      <xdr:colOff>114300</xdr:colOff>
      <xdr:row>94</xdr:row>
      <xdr:rowOff>150495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798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xdr:rowOff>
    </xdr:from>
    <xdr:to>
      <xdr:col>10</xdr:col>
      <xdr:colOff>165100</xdr:colOff>
      <xdr:row>97</xdr:row>
      <xdr:rowOff>102235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93345</xdr:rowOff>
    </xdr:from>
    <xdr:ext cx="53149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1965" y="16723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53975</xdr:rowOff>
    </xdr:from>
    <xdr:to>
      <xdr:col>6</xdr:col>
      <xdr:colOff>38100</xdr:colOff>
      <xdr:row>97</xdr:row>
      <xdr:rowOff>155575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146685</xdr:rowOff>
    </xdr:from>
    <xdr:ext cx="531495" cy="25590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777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167005</xdr:rowOff>
    </xdr:from>
    <xdr:to>
      <xdr:col>24</xdr:col>
      <xdr:colOff>114300</xdr:colOff>
      <xdr:row>93</xdr:row>
      <xdr:rowOff>97790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40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18415</xdr:rowOff>
    </xdr:from>
    <xdr:ext cx="598805" cy="25590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918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159,307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164465</xdr:rowOff>
    </xdr:from>
    <xdr:to>
      <xdr:col>20</xdr:col>
      <xdr:colOff>38100</xdr:colOff>
      <xdr:row>92</xdr:row>
      <xdr:rowOff>94615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90</xdr:row>
      <xdr:rowOff>111125</xdr:rowOff>
    </xdr:from>
    <xdr:ext cx="595630" cy="25590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580" y="155416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126365</xdr:rowOff>
    </xdr:from>
    <xdr:to>
      <xdr:col>15</xdr:col>
      <xdr:colOff>101600</xdr:colOff>
      <xdr:row>94</xdr:row>
      <xdr:rowOff>56515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73025</xdr:rowOff>
    </xdr:from>
    <xdr:ext cx="59563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580" y="158464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12065</xdr:rowOff>
    </xdr:from>
    <xdr:to>
      <xdr:col>10</xdr:col>
      <xdr:colOff>165100</xdr:colOff>
      <xdr:row>94</xdr:row>
      <xdr:rowOff>113665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130175</xdr:rowOff>
    </xdr:from>
    <xdr:ext cx="59563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580" y="159035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99695</xdr:rowOff>
    </xdr:from>
    <xdr:to>
      <xdr:col>6</xdr:col>
      <xdr:colOff>38100</xdr:colOff>
      <xdr:row>95</xdr:row>
      <xdr:rowOff>29845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46355</xdr:rowOff>
    </xdr:from>
    <xdr:ext cx="59563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580" y="159912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5745" cy="25590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590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2455" cy="25590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2455" cy="2584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2455"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111760</xdr:rowOff>
    </xdr:from>
    <xdr:to>
      <xdr:col>54</xdr:col>
      <xdr:colOff>189865</xdr:colOff>
      <xdr:row>39</xdr:row>
      <xdr:rowOff>149225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710"/>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153035</xdr:rowOff>
    </xdr:from>
    <xdr:ext cx="534670"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149225</xdr:rowOff>
    </xdr:from>
    <xdr:to>
      <xdr:col>55</xdr:col>
      <xdr:colOff>88900</xdr:colOff>
      <xdr:row>39</xdr:row>
      <xdr:rowOff>149225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58420</xdr:rowOff>
    </xdr:from>
    <xdr:ext cx="598805" cy="259080"/>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1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154,807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111760</xdr:rowOff>
    </xdr:from>
    <xdr:to>
      <xdr:col>55</xdr:col>
      <xdr:colOff>88900</xdr:colOff>
      <xdr:row>31</xdr:row>
      <xdr:rowOff>111760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49530</xdr:rowOff>
    </xdr:from>
    <xdr:to>
      <xdr:col>55</xdr:col>
      <xdr:colOff>0</xdr:colOff>
      <xdr:row>37</xdr:row>
      <xdr:rowOff>92075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318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75565</xdr:rowOff>
    </xdr:from>
    <xdr:ext cx="534670" cy="25590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2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97790</xdr:rowOff>
    </xdr:from>
    <xdr:to>
      <xdr:col>55</xdr:col>
      <xdr:colOff>50800</xdr:colOff>
      <xdr:row>38</xdr:row>
      <xdr:rowOff>27305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148590</xdr:rowOff>
    </xdr:from>
    <xdr:to>
      <xdr:col>50</xdr:col>
      <xdr:colOff>114300</xdr:colOff>
      <xdr:row>37</xdr:row>
      <xdr:rowOff>49530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92090"/>
          <a:ext cx="889000" cy="1101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153670</xdr:rowOff>
    </xdr:from>
    <xdr:to>
      <xdr:col>50</xdr:col>
      <xdr:colOff>165100</xdr:colOff>
      <xdr:row>38</xdr:row>
      <xdr:rowOff>83820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74930</xdr:rowOff>
    </xdr:from>
    <xdr:ext cx="531495" cy="25590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1965" y="6590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148590</xdr:rowOff>
    </xdr:from>
    <xdr:to>
      <xdr:col>45</xdr:col>
      <xdr:colOff>177800</xdr:colOff>
      <xdr:row>38</xdr:row>
      <xdr:rowOff>66040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92090"/>
          <a:ext cx="889000" cy="128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63500</xdr:rowOff>
    </xdr:from>
    <xdr:to>
      <xdr:col>46</xdr:col>
      <xdr:colOff>38100</xdr:colOff>
      <xdr:row>31</xdr:row>
      <xdr:rowOff>165100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3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156210</xdr:rowOff>
    </xdr:from>
    <xdr:ext cx="595630" cy="25590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580" y="5471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64770</xdr:rowOff>
    </xdr:from>
    <xdr:to>
      <xdr:col>41</xdr:col>
      <xdr:colOff>50800</xdr:colOff>
      <xdr:row>38</xdr:row>
      <xdr:rowOff>66040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579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66040</xdr:rowOff>
    </xdr:from>
    <xdr:to>
      <xdr:col>41</xdr:col>
      <xdr:colOff>101600</xdr:colOff>
      <xdr:row>38</xdr:row>
      <xdr:rowOff>167640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158750</xdr:rowOff>
    </xdr:from>
    <xdr:ext cx="53149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3965" y="6673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110490</xdr:rowOff>
    </xdr:from>
    <xdr:to>
      <xdr:col>36</xdr:col>
      <xdr:colOff>165100</xdr:colOff>
      <xdr:row>39</xdr:row>
      <xdr:rowOff>40640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31750</xdr:rowOff>
    </xdr:from>
    <xdr:ext cx="531495" cy="25590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4965" y="6718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41275</xdr:rowOff>
    </xdr:from>
    <xdr:to>
      <xdr:col>55</xdr:col>
      <xdr:colOff>50800</xdr:colOff>
      <xdr:row>37</xdr:row>
      <xdr:rowOff>143510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64135</xdr:rowOff>
    </xdr:from>
    <xdr:ext cx="534670" cy="25590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36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170180</xdr:rowOff>
    </xdr:from>
    <xdr:to>
      <xdr:col>50</xdr:col>
      <xdr:colOff>165100</xdr:colOff>
      <xdr:row>37</xdr:row>
      <xdr:rowOff>100330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116840</xdr:rowOff>
    </xdr:from>
    <xdr:ext cx="53149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1965" y="6117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97790</xdr:rowOff>
    </xdr:from>
    <xdr:to>
      <xdr:col>46</xdr:col>
      <xdr:colOff>38100</xdr:colOff>
      <xdr:row>31</xdr:row>
      <xdr:rowOff>27940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44450</xdr:rowOff>
    </xdr:from>
    <xdr:ext cx="595630"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580" y="50165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15240</xdr:rowOff>
    </xdr:from>
    <xdr:to>
      <xdr:col>41</xdr:col>
      <xdr:colOff>101600</xdr:colOff>
      <xdr:row>38</xdr:row>
      <xdr:rowOff>116840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133350</xdr:rowOff>
    </xdr:from>
    <xdr:ext cx="531495" cy="25590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3965" y="6305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13970</xdr:rowOff>
    </xdr:from>
    <xdr:to>
      <xdr:col>36</xdr:col>
      <xdr:colOff>165100</xdr:colOff>
      <xdr:row>38</xdr:row>
      <xdr:rowOff>115570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132080</xdr:rowOff>
    </xdr:from>
    <xdr:ext cx="531495" cy="25590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4965" y="6304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2455" cy="25590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137160</xdr:rowOff>
    </xdr:from>
    <xdr:to>
      <xdr:col>54</xdr:col>
      <xdr:colOff>189865</xdr:colOff>
      <xdr:row>59</xdr:row>
      <xdr:rowOff>15240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1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19050</xdr:rowOff>
    </xdr:from>
    <xdr:ext cx="469900" cy="25590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15240</xdr:rowOff>
    </xdr:from>
    <xdr:to>
      <xdr:col>55</xdr:col>
      <xdr:colOff>88900</xdr:colOff>
      <xdr:row>59</xdr:row>
      <xdr:rowOff>15240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83820</xdr:rowOff>
    </xdr:from>
    <xdr:ext cx="598805" cy="259080"/>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137160</xdr:rowOff>
    </xdr:from>
    <xdr:to>
      <xdr:col>55</xdr:col>
      <xdr:colOff>88900</xdr:colOff>
      <xdr:row>51</xdr:row>
      <xdr:rowOff>137160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14605</xdr:rowOff>
    </xdr:from>
    <xdr:to>
      <xdr:col>55</xdr:col>
      <xdr:colOff>0</xdr:colOff>
      <xdr:row>57</xdr:row>
      <xdr:rowOff>15240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872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147320</xdr:rowOff>
    </xdr:from>
    <xdr:ext cx="534670" cy="25908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48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168910</xdr:rowOff>
    </xdr:from>
    <xdr:to>
      <xdr:col>55</xdr:col>
      <xdr:colOff>50800</xdr:colOff>
      <xdr:row>57</xdr:row>
      <xdr:rowOff>99060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152400</xdr:rowOff>
    </xdr:from>
    <xdr:to>
      <xdr:col>50</xdr:col>
      <xdr:colOff>114300</xdr:colOff>
      <xdr:row>57</xdr:row>
      <xdr:rowOff>15240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53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158115</xdr:rowOff>
    </xdr:from>
    <xdr:to>
      <xdr:col>50</xdr:col>
      <xdr:colOff>165100</xdr:colOff>
      <xdr:row>57</xdr:row>
      <xdr:rowOff>88265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79375</xdr:rowOff>
    </xdr:from>
    <xdr:ext cx="531495" cy="2584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1965" y="9852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74930</xdr:rowOff>
    </xdr:from>
    <xdr:to>
      <xdr:col>45</xdr:col>
      <xdr:colOff>177800</xdr:colOff>
      <xdr:row>56</xdr:row>
      <xdr:rowOff>152400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04680"/>
          <a:ext cx="889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161290</xdr:rowOff>
    </xdr:from>
    <xdr:to>
      <xdr:col>46</xdr:col>
      <xdr:colOff>38100</xdr:colOff>
      <xdr:row>57</xdr:row>
      <xdr:rowOff>91440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82550</xdr:rowOff>
    </xdr:from>
    <xdr:ext cx="53149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855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73660</xdr:rowOff>
    </xdr:from>
    <xdr:to>
      <xdr:col>41</xdr:col>
      <xdr:colOff>50800</xdr:colOff>
      <xdr:row>55</xdr:row>
      <xdr:rowOff>74930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3196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160655</xdr:rowOff>
    </xdr:from>
    <xdr:to>
      <xdr:col>41</xdr:col>
      <xdr:colOff>101600</xdr:colOff>
      <xdr:row>57</xdr:row>
      <xdr:rowOff>90805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81915</xdr:rowOff>
    </xdr:from>
    <xdr:ext cx="53149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854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17780</xdr:rowOff>
    </xdr:from>
    <xdr:to>
      <xdr:col>36</xdr:col>
      <xdr:colOff>165100</xdr:colOff>
      <xdr:row>57</xdr:row>
      <xdr:rowOff>118745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109855</xdr:rowOff>
    </xdr:from>
    <xdr:ext cx="531495" cy="25590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882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135255</xdr:rowOff>
    </xdr:from>
    <xdr:to>
      <xdr:col>55</xdr:col>
      <xdr:colOff>50800</xdr:colOff>
      <xdr:row>57</xdr:row>
      <xdr:rowOff>65405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158115</xdr:rowOff>
    </xdr:from>
    <xdr:ext cx="534670" cy="25590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878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135890</xdr:rowOff>
    </xdr:from>
    <xdr:to>
      <xdr:col>50</xdr:col>
      <xdr:colOff>165100</xdr:colOff>
      <xdr:row>57</xdr:row>
      <xdr:rowOff>66040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82550</xdr:rowOff>
    </xdr:from>
    <xdr:ext cx="53149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1965" y="9512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101600</xdr:rowOff>
    </xdr:from>
    <xdr:to>
      <xdr:col>46</xdr:col>
      <xdr:colOff>38100</xdr:colOff>
      <xdr:row>57</xdr:row>
      <xdr:rowOff>31750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48260</xdr:rowOff>
    </xdr:from>
    <xdr:ext cx="53149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2965" y="9478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24130</xdr:rowOff>
    </xdr:from>
    <xdr:to>
      <xdr:col>41</xdr:col>
      <xdr:colOff>101600</xdr:colOff>
      <xdr:row>55</xdr:row>
      <xdr:rowOff>125730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142240</xdr:rowOff>
    </xdr:from>
    <xdr:ext cx="53149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3965" y="9229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22860</xdr:rowOff>
    </xdr:from>
    <xdr:to>
      <xdr:col>36</xdr:col>
      <xdr:colOff>165100</xdr:colOff>
      <xdr:row>54</xdr:row>
      <xdr:rowOff>124460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52</xdr:row>
      <xdr:rowOff>141605</xdr:rowOff>
    </xdr:from>
    <xdr:ext cx="595630"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580" y="90570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245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29845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795"/>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147955</xdr:rowOff>
    </xdr:from>
    <xdr:ext cx="598805" cy="2584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8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109,159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29845</xdr:rowOff>
    </xdr:from>
    <xdr:to>
      <xdr:col>55</xdr:col>
      <xdr:colOff>88900</xdr:colOff>
      <xdr:row>71</xdr:row>
      <xdr:rowOff>29845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66040</xdr:rowOff>
    </xdr:from>
    <xdr:to>
      <xdr:col>55</xdr:col>
      <xdr:colOff>0</xdr:colOff>
      <xdr:row>77</xdr:row>
      <xdr:rowOff>70485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676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14605</xdr:rowOff>
    </xdr:from>
    <xdr:ext cx="534670" cy="25908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87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36195</xdr:rowOff>
    </xdr:from>
    <xdr:to>
      <xdr:col>55</xdr:col>
      <xdr:colOff>50800</xdr:colOff>
      <xdr:row>78</xdr:row>
      <xdr:rowOff>137795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64135</xdr:rowOff>
    </xdr:from>
    <xdr:to>
      <xdr:col>50</xdr:col>
      <xdr:colOff>114300</xdr:colOff>
      <xdr:row>77</xdr:row>
      <xdr:rowOff>70485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657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21590</xdr:rowOff>
    </xdr:from>
    <xdr:to>
      <xdr:col>50</xdr:col>
      <xdr:colOff>165100</xdr:colOff>
      <xdr:row>78</xdr:row>
      <xdr:rowOff>123190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114300</xdr:rowOff>
    </xdr:from>
    <xdr:ext cx="53149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487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54610</xdr:rowOff>
    </xdr:from>
    <xdr:to>
      <xdr:col>45</xdr:col>
      <xdr:colOff>177800</xdr:colOff>
      <xdr:row>77</xdr:row>
      <xdr:rowOff>64135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08481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27305</xdr:rowOff>
    </xdr:from>
    <xdr:to>
      <xdr:col>46</xdr:col>
      <xdr:colOff>38100</xdr:colOff>
      <xdr:row>78</xdr:row>
      <xdr:rowOff>128905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120650</xdr:rowOff>
    </xdr:from>
    <xdr:ext cx="531495" cy="25590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4937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125095</xdr:rowOff>
    </xdr:from>
    <xdr:to>
      <xdr:col>41</xdr:col>
      <xdr:colOff>50800</xdr:colOff>
      <xdr:row>76</xdr:row>
      <xdr:rowOff>54610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640945"/>
          <a:ext cx="8890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163830</xdr:rowOff>
    </xdr:from>
    <xdr:to>
      <xdr:col>41</xdr:col>
      <xdr:colOff>101600</xdr:colOff>
      <xdr:row>78</xdr:row>
      <xdr:rowOff>93980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85090</xdr:rowOff>
    </xdr:from>
    <xdr:ext cx="53149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458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10795</xdr:rowOff>
    </xdr:from>
    <xdr:to>
      <xdr:col>36</xdr:col>
      <xdr:colOff>165100</xdr:colOff>
      <xdr:row>78</xdr:row>
      <xdr:rowOff>112395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103505</xdr:rowOff>
    </xdr:from>
    <xdr:ext cx="53149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476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15240</xdr:rowOff>
    </xdr:from>
    <xdr:to>
      <xdr:col>55</xdr:col>
      <xdr:colOff>50800</xdr:colOff>
      <xdr:row>77</xdr:row>
      <xdr:rowOff>116840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38100</xdr:rowOff>
    </xdr:from>
    <xdr:ext cx="534670" cy="25908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68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19685</xdr:rowOff>
    </xdr:from>
    <xdr:to>
      <xdr:col>50</xdr:col>
      <xdr:colOff>165100</xdr:colOff>
      <xdr:row>77</xdr:row>
      <xdr:rowOff>121285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137795</xdr:rowOff>
    </xdr:from>
    <xdr:ext cx="53149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1965" y="12996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13335</xdr:rowOff>
    </xdr:from>
    <xdr:to>
      <xdr:col>46</xdr:col>
      <xdr:colOff>38100</xdr:colOff>
      <xdr:row>77</xdr:row>
      <xdr:rowOff>114935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132080</xdr:rowOff>
    </xdr:from>
    <xdr:ext cx="531495" cy="25590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2965" y="12990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3810</xdr:rowOff>
    </xdr:from>
    <xdr:to>
      <xdr:col>41</xdr:col>
      <xdr:colOff>101600</xdr:colOff>
      <xdr:row>76</xdr:row>
      <xdr:rowOff>105410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121920</xdr:rowOff>
    </xdr:from>
    <xdr:ext cx="531495" cy="25590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28092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74930</xdr:rowOff>
    </xdr:from>
    <xdr:to>
      <xdr:col>36</xdr:col>
      <xdr:colOff>165100</xdr:colOff>
      <xdr:row>74</xdr:row>
      <xdr:rowOff>4445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590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20955</xdr:rowOff>
    </xdr:from>
    <xdr:ext cx="531495" cy="25590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4965" y="12365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45720</xdr:rowOff>
    </xdr:from>
    <xdr:to>
      <xdr:col>54</xdr:col>
      <xdr:colOff>189865</xdr:colOff>
      <xdr:row>99</xdr:row>
      <xdr:rowOff>13335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670"/>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469900" cy="25590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13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xdr:rowOff>
    </xdr:from>
    <xdr:to>
      <xdr:col>55</xdr:col>
      <xdr:colOff>88900</xdr:colOff>
      <xdr:row>99</xdr:row>
      <xdr:rowOff>13335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163830</xdr:rowOff>
    </xdr:from>
    <xdr:ext cx="598805" cy="25908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2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107,889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45720</xdr:rowOff>
    </xdr:from>
    <xdr:to>
      <xdr:col>55</xdr:col>
      <xdr:colOff>88900</xdr:colOff>
      <xdr:row>91</xdr:row>
      <xdr:rowOff>45720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135890</xdr:rowOff>
    </xdr:from>
    <xdr:to>
      <xdr:col>55</xdr:col>
      <xdr:colOff>0</xdr:colOff>
      <xdr:row>98</xdr:row>
      <xdr:rowOff>10160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665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25400</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2540</xdr:rowOff>
    </xdr:from>
    <xdr:to>
      <xdr:col>55</xdr:col>
      <xdr:colOff>50800</xdr:colOff>
      <xdr:row>97</xdr:row>
      <xdr:rowOff>104140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0</xdr:rowOff>
    </xdr:from>
    <xdr:to>
      <xdr:col>50</xdr:col>
      <xdr:colOff>114300</xdr:colOff>
      <xdr:row>98</xdr:row>
      <xdr:rowOff>10160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021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6350</xdr:rowOff>
    </xdr:from>
    <xdr:to>
      <xdr:col>50</xdr:col>
      <xdr:colOff>165100</xdr:colOff>
      <xdr:row>97</xdr:row>
      <xdr:rowOff>107315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123825</xdr:rowOff>
    </xdr:from>
    <xdr:ext cx="531495" cy="25590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411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102870</xdr:rowOff>
    </xdr:from>
    <xdr:to>
      <xdr:col>45</xdr:col>
      <xdr:colOff>177800</xdr:colOff>
      <xdr:row>98</xdr:row>
      <xdr:rowOff>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335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xdr:rowOff>
    </xdr:from>
    <xdr:to>
      <xdr:col>46</xdr:col>
      <xdr:colOff>38100</xdr:colOff>
      <xdr:row>97</xdr:row>
      <xdr:rowOff>102235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118745</xdr:rowOff>
    </xdr:from>
    <xdr:ext cx="53149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406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102870</xdr:rowOff>
    </xdr:from>
    <xdr:to>
      <xdr:col>41</xdr:col>
      <xdr:colOff>50800</xdr:colOff>
      <xdr:row>97</xdr:row>
      <xdr:rowOff>114935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335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34925</xdr:rowOff>
    </xdr:from>
    <xdr:to>
      <xdr:col>41</xdr:col>
      <xdr:colOff>101600</xdr:colOff>
      <xdr:row>97</xdr:row>
      <xdr:rowOff>136525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153035</xdr:rowOff>
    </xdr:from>
    <xdr:ext cx="53149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440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59690</xdr:rowOff>
    </xdr:from>
    <xdr:to>
      <xdr:col>36</xdr:col>
      <xdr:colOff>165100</xdr:colOff>
      <xdr:row>97</xdr:row>
      <xdr:rowOff>161290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xdr:rowOff>
    </xdr:from>
    <xdr:ext cx="531495" cy="25590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466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85090</xdr:rowOff>
    </xdr:from>
    <xdr:to>
      <xdr:col>55</xdr:col>
      <xdr:colOff>50800</xdr:colOff>
      <xdr:row>98</xdr:row>
      <xdr:rowOff>15240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64135</xdr:rowOff>
    </xdr:from>
    <xdr:ext cx="534670" cy="25590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947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130810</xdr:rowOff>
    </xdr:from>
    <xdr:to>
      <xdr:col>50</xdr:col>
      <xdr:colOff>165100</xdr:colOff>
      <xdr:row>98</xdr:row>
      <xdr:rowOff>60960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52070</xdr:rowOff>
    </xdr:from>
    <xdr:ext cx="531495" cy="25590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854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120650</xdr:rowOff>
    </xdr:from>
    <xdr:to>
      <xdr:col>46</xdr:col>
      <xdr:colOff>38100</xdr:colOff>
      <xdr:row>98</xdr:row>
      <xdr:rowOff>50800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41910</xdr:rowOff>
    </xdr:from>
    <xdr:ext cx="531495" cy="25590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684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52070</xdr:rowOff>
    </xdr:from>
    <xdr:to>
      <xdr:col>41</xdr:col>
      <xdr:colOff>101600</xdr:colOff>
      <xdr:row>97</xdr:row>
      <xdr:rowOff>153670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144780</xdr:rowOff>
    </xdr:from>
    <xdr:ext cx="531495" cy="25590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775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64135</xdr:rowOff>
    </xdr:from>
    <xdr:to>
      <xdr:col>36</xdr:col>
      <xdr:colOff>165100</xdr:colOff>
      <xdr:row>97</xdr:row>
      <xdr:rowOff>166370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156845</xdr:rowOff>
    </xdr:from>
    <xdr:ext cx="531495" cy="25590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7874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745" cy="25590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90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90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90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48260</xdr:rowOff>
    </xdr:from>
    <xdr:to>
      <xdr:col>85</xdr:col>
      <xdr:colOff>126365</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147320</xdr:rowOff>
    </xdr:from>
    <xdr:ext cx="249555" cy="25908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166370</xdr:rowOff>
    </xdr:from>
    <xdr:ext cx="534670" cy="25590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48260</xdr:rowOff>
    </xdr:from>
    <xdr:to>
      <xdr:col>86</xdr:col>
      <xdr:colOff>25400</xdr:colOff>
      <xdr:row>32</xdr:row>
      <xdr:rowOff>48260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66675</xdr:rowOff>
    </xdr:from>
    <xdr:to>
      <xdr:col>85</xdr:col>
      <xdr:colOff>127000</xdr:colOff>
      <xdr:row>37</xdr:row>
      <xdr:rowOff>43180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067425"/>
          <a:ext cx="8382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20320</xdr:rowOff>
    </xdr:from>
    <xdr:ext cx="469900" cy="25590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354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41910</xdr:rowOff>
    </xdr:from>
    <xdr:to>
      <xdr:col>85</xdr:col>
      <xdr:colOff>177800</xdr:colOff>
      <xdr:row>38</xdr:row>
      <xdr:rowOff>143510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97790</xdr:rowOff>
    </xdr:from>
    <xdr:to>
      <xdr:col>81</xdr:col>
      <xdr:colOff>50800</xdr:colOff>
      <xdr:row>37</xdr:row>
      <xdr:rowOff>43180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26999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40640</xdr:rowOff>
    </xdr:from>
    <xdr:to>
      <xdr:col>81</xdr:col>
      <xdr:colOff>101600</xdr:colOff>
      <xdr:row>38</xdr:row>
      <xdr:rowOff>141605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132715</xdr:rowOff>
    </xdr:from>
    <xdr:ext cx="466725" cy="25590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350" y="66478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97790</xdr:rowOff>
    </xdr:from>
    <xdr:to>
      <xdr:col>76</xdr:col>
      <xdr:colOff>114300</xdr:colOff>
      <xdr:row>38</xdr:row>
      <xdr:rowOff>113030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26999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43180</xdr:rowOff>
    </xdr:from>
    <xdr:to>
      <xdr:col>76</xdr:col>
      <xdr:colOff>165100</xdr:colOff>
      <xdr:row>38</xdr:row>
      <xdr:rowOff>144780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135890</xdr:rowOff>
    </xdr:from>
    <xdr:ext cx="37846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70" y="6650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113030</xdr:rowOff>
    </xdr:from>
    <xdr:to>
      <xdr:col>71</xdr:col>
      <xdr:colOff>177800</xdr:colOff>
      <xdr:row>38</xdr:row>
      <xdr:rowOff>116840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281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29845</xdr:rowOff>
    </xdr:from>
    <xdr:to>
      <xdr:col>72</xdr:col>
      <xdr:colOff>38100</xdr:colOff>
      <xdr:row>38</xdr:row>
      <xdr:rowOff>132080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147955</xdr:rowOff>
    </xdr:from>
    <xdr:ext cx="466725" cy="2584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3201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13335</xdr:rowOff>
    </xdr:from>
    <xdr:to>
      <xdr:col>67</xdr:col>
      <xdr:colOff>101600</xdr:colOff>
      <xdr:row>38</xdr:row>
      <xdr:rowOff>114935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132080</xdr:rowOff>
    </xdr:from>
    <xdr:ext cx="466725" cy="25590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3042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15875</xdr:rowOff>
    </xdr:from>
    <xdr:to>
      <xdr:col>85</xdr:col>
      <xdr:colOff>177800</xdr:colOff>
      <xdr:row>35</xdr:row>
      <xdr:rowOff>117475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38735</xdr:rowOff>
    </xdr:from>
    <xdr:ext cx="534670" cy="259080"/>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868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163830</xdr:rowOff>
    </xdr:from>
    <xdr:to>
      <xdr:col>81</xdr:col>
      <xdr:colOff>101600</xdr:colOff>
      <xdr:row>37</xdr:row>
      <xdr:rowOff>93980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110490</xdr:rowOff>
    </xdr:from>
    <xdr:ext cx="466725" cy="25590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350" y="6111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46990</xdr:rowOff>
    </xdr:from>
    <xdr:to>
      <xdr:col>76</xdr:col>
      <xdr:colOff>165100</xdr:colOff>
      <xdr:row>36</xdr:row>
      <xdr:rowOff>148590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34</xdr:row>
      <xdr:rowOff>165100</xdr:rowOff>
    </xdr:from>
    <xdr:ext cx="46672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350" y="5994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62230</xdr:rowOff>
    </xdr:from>
    <xdr:to>
      <xdr:col>72</xdr:col>
      <xdr:colOff>38100</xdr:colOff>
      <xdr:row>38</xdr:row>
      <xdr:rowOff>163830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154940</xdr:rowOff>
    </xdr:from>
    <xdr:ext cx="378460" cy="25590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70" y="66700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66040</xdr:rowOff>
    </xdr:from>
    <xdr:to>
      <xdr:col>67</xdr:col>
      <xdr:colOff>101600</xdr:colOff>
      <xdr:row>38</xdr:row>
      <xdr:rowOff>167640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158750</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26035</xdr:rowOff>
    </xdr:from>
    <xdr:to>
      <xdr:col>85</xdr:col>
      <xdr:colOff>126365</xdr:colOff>
      <xdr:row>78</xdr:row>
      <xdr:rowOff>78740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82550</xdr:rowOff>
    </xdr:from>
    <xdr:ext cx="534670" cy="259080"/>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78740</xdr:rowOff>
    </xdr:from>
    <xdr:to>
      <xdr:col>86</xdr:col>
      <xdr:colOff>25400</xdr:colOff>
      <xdr:row>78</xdr:row>
      <xdr:rowOff>78740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144145</xdr:rowOff>
    </xdr:from>
    <xdr:ext cx="598805" cy="25590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122,965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26035</xdr:rowOff>
    </xdr:from>
    <xdr:to>
      <xdr:col>86</xdr:col>
      <xdr:colOff>25400</xdr:colOff>
      <xdr:row>70</xdr:row>
      <xdr:rowOff>26035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123825</xdr:rowOff>
    </xdr:from>
    <xdr:to>
      <xdr:col>85</xdr:col>
      <xdr:colOff>127000</xdr:colOff>
      <xdr:row>76</xdr:row>
      <xdr:rowOff>144780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982575"/>
          <a:ext cx="8382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27305</xdr:rowOff>
    </xdr:from>
    <xdr:ext cx="534670" cy="259080"/>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57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48895</xdr:rowOff>
    </xdr:from>
    <xdr:to>
      <xdr:col>85</xdr:col>
      <xdr:colOff>177800</xdr:colOff>
      <xdr:row>76</xdr:row>
      <xdr:rowOff>150495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144780</xdr:rowOff>
    </xdr:from>
    <xdr:to>
      <xdr:col>81</xdr:col>
      <xdr:colOff>50800</xdr:colOff>
      <xdr:row>76</xdr:row>
      <xdr:rowOff>156845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74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53340</xdr:rowOff>
    </xdr:from>
    <xdr:to>
      <xdr:col>81</xdr:col>
      <xdr:colOff>101600</xdr:colOff>
      <xdr:row>76</xdr:row>
      <xdr:rowOff>154940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171450</xdr:rowOff>
    </xdr:from>
    <xdr:ext cx="53149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2858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156845</xdr:rowOff>
    </xdr:from>
    <xdr:to>
      <xdr:col>76</xdr:col>
      <xdr:colOff>114300</xdr:colOff>
      <xdr:row>76</xdr:row>
      <xdr:rowOff>168275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87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49530</xdr:rowOff>
    </xdr:from>
    <xdr:to>
      <xdr:col>76</xdr:col>
      <xdr:colOff>165100</xdr:colOff>
      <xdr:row>76</xdr:row>
      <xdr:rowOff>151130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167640</xdr:rowOff>
    </xdr:from>
    <xdr:ext cx="531495" cy="25590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4965" y="12854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158750</xdr:rowOff>
    </xdr:from>
    <xdr:to>
      <xdr:col>71</xdr:col>
      <xdr:colOff>177800</xdr:colOff>
      <xdr:row>76</xdr:row>
      <xdr:rowOff>168275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889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59055</xdr:rowOff>
    </xdr:from>
    <xdr:to>
      <xdr:col>72</xdr:col>
      <xdr:colOff>38100</xdr:colOff>
      <xdr:row>76</xdr:row>
      <xdr:rowOff>160655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6350</xdr:rowOff>
    </xdr:from>
    <xdr:ext cx="531495" cy="25590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2865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64135</xdr:rowOff>
    </xdr:from>
    <xdr:to>
      <xdr:col>67</xdr:col>
      <xdr:colOff>101600</xdr:colOff>
      <xdr:row>76</xdr:row>
      <xdr:rowOff>166370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10795</xdr:rowOff>
    </xdr:from>
    <xdr:ext cx="531495" cy="2584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28695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73025</xdr:rowOff>
    </xdr:from>
    <xdr:to>
      <xdr:col>85</xdr:col>
      <xdr:colOff>177800</xdr:colOff>
      <xdr:row>76</xdr:row>
      <xdr:rowOff>3175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95885</xdr:rowOff>
    </xdr:from>
    <xdr:ext cx="534670" cy="259080"/>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783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93980</xdr:rowOff>
    </xdr:from>
    <xdr:to>
      <xdr:col>81</xdr:col>
      <xdr:colOff>101600</xdr:colOff>
      <xdr:row>77</xdr:row>
      <xdr:rowOff>24130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15240</xdr:rowOff>
    </xdr:from>
    <xdr:ext cx="531495"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3965" y="13216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106045</xdr:rowOff>
    </xdr:from>
    <xdr:to>
      <xdr:col>76</xdr:col>
      <xdr:colOff>165100</xdr:colOff>
      <xdr:row>77</xdr:row>
      <xdr:rowOff>36195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27305</xdr:rowOff>
    </xdr:from>
    <xdr:ext cx="531495"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4965" y="1322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117475</xdr:rowOff>
    </xdr:from>
    <xdr:to>
      <xdr:col>72</xdr:col>
      <xdr:colOff>38100</xdr:colOff>
      <xdr:row>77</xdr:row>
      <xdr:rowOff>47625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38735</xdr:rowOff>
    </xdr:from>
    <xdr:ext cx="53149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5965" y="13240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107950</xdr:rowOff>
    </xdr:from>
    <xdr:to>
      <xdr:col>67</xdr:col>
      <xdr:colOff>101600</xdr:colOff>
      <xdr:row>77</xdr:row>
      <xdr:rowOff>38100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29210</xdr:rowOff>
    </xdr:from>
    <xdr:ext cx="531495" cy="25590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6965" y="1323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129540</xdr:rowOff>
    </xdr:from>
    <xdr:to>
      <xdr:col>85</xdr:col>
      <xdr:colOff>126365</xdr:colOff>
      <xdr:row>99</xdr:row>
      <xdr:rowOff>40640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590"/>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378460" cy="25590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76200</xdr:rowOff>
    </xdr:from>
    <xdr:ext cx="598805" cy="25590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8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128,315</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129540</xdr:rowOff>
    </xdr:from>
    <xdr:to>
      <xdr:col>86</xdr:col>
      <xdr:colOff>25400</xdr:colOff>
      <xdr:row>89</xdr:row>
      <xdr:rowOff>129540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129540</xdr:rowOff>
    </xdr:from>
    <xdr:to>
      <xdr:col>85</xdr:col>
      <xdr:colOff>127000</xdr:colOff>
      <xdr:row>92</xdr:row>
      <xdr:rowOff>123190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5388590"/>
          <a:ext cx="8382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50800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81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72390</xdr:rowOff>
    </xdr:from>
    <xdr:to>
      <xdr:col>85</xdr:col>
      <xdr:colOff>177800</xdr:colOff>
      <xdr:row>98</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123190</xdr:rowOff>
    </xdr:from>
    <xdr:to>
      <xdr:col>81</xdr:col>
      <xdr:colOff>50800</xdr:colOff>
      <xdr:row>95</xdr:row>
      <xdr:rowOff>158750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5896590"/>
          <a:ext cx="889000" cy="549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47625</xdr:rowOff>
    </xdr:from>
    <xdr:to>
      <xdr:col>81</xdr:col>
      <xdr:colOff>101600</xdr:colOff>
      <xdr:row>97</xdr:row>
      <xdr:rowOff>149225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140335</xdr:rowOff>
    </xdr:from>
    <xdr:ext cx="53149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770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141605</xdr:rowOff>
    </xdr:from>
    <xdr:to>
      <xdr:col>76</xdr:col>
      <xdr:colOff>114300</xdr:colOff>
      <xdr:row>95</xdr:row>
      <xdr:rowOff>158750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25790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142240</xdr:rowOff>
    </xdr:from>
    <xdr:to>
      <xdr:col>76</xdr:col>
      <xdr:colOff>165100</xdr:colOff>
      <xdr:row>98</xdr:row>
      <xdr:rowOff>72390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63500</xdr:rowOff>
    </xdr:from>
    <xdr:ext cx="531495" cy="25590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8656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141605</xdr:rowOff>
    </xdr:from>
    <xdr:to>
      <xdr:col>71</xdr:col>
      <xdr:colOff>177800</xdr:colOff>
      <xdr:row>97</xdr:row>
      <xdr:rowOff>150495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257905"/>
          <a:ext cx="889000" cy="523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22225</xdr:rowOff>
    </xdr:from>
    <xdr:to>
      <xdr:col>72</xdr:col>
      <xdr:colOff>38100</xdr:colOff>
      <xdr:row>98</xdr:row>
      <xdr:rowOff>123825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114935</xdr:rowOff>
    </xdr:from>
    <xdr:ext cx="53149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917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29210</xdr:rowOff>
    </xdr:from>
    <xdr:to>
      <xdr:col>67</xdr:col>
      <xdr:colOff>101600</xdr:colOff>
      <xdr:row>98</xdr:row>
      <xdr:rowOff>130175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121285</xdr:rowOff>
    </xdr:from>
    <xdr:ext cx="531495" cy="25590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9233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89</xdr:row>
      <xdr:rowOff>78740</xdr:rowOff>
    </xdr:from>
    <xdr:to>
      <xdr:col>85</xdr:col>
      <xdr:colOff>177800</xdr:colOff>
      <xdr:row>90</xdr:row>
      <xdr:rowOff>8890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33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31750</xdr:rowOff>
    </xdr:from>
    <xdr:ext cx="598805" cy="25590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2908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72390</xdr:rowOff>
    </xdr:from>
    <xdr:to>
      <xdr:col>81</xdr:col>
      <xdr:colOff>101600</xdr:colOff>
      <xdr:row>93</xdr:row>
      <xdr:rowOff>2540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5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19050</xdr:rowOff>
    </xdr:from>
    <xdr:ext cx="531495" cy="25590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5621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107950</xdr:rowOff>
    </xdr:from>
    <xdr:to>
      <xdr:col>76</xdr:col>
      <xdr:colOff>165100</xdr:colOff>
      <xdr:row>96</xdr:row>
      <xdr:rowOff>38100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54610</xdr:rowOff>
    </xdr:from>
    <xdr:ext cx="531495" cy="25590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170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90805</xdr:rowOff>
    </xdr:from>
    <xdr:to>
      <xdr:col>72</xdr:col>
      <xdr:colOff>38100</xdr:colOff>
      <xdr:row>95</xdr:row>
      <xdr:rowOff>20955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37465</xdr:rowOff>
    </xdr:from>
    <xdr:ext cx="53149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5982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99695</xdr:rowOff>
    </xdr:from>
    <xdr:to>
      <xdr:col>67</xdr:col>
      <xdr:colOff>101600</xdr:colOff>
      <xdr:row>98</xdr:row>
      <xdr:rowOff>29845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46355</xdr:rowOff>
    </xdr:from>
    <xdr:ext cx="53149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6505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4185" cy="25590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4185"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4185" cy="25590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185"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120650</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67310</xdr:rowOff>
    </xdr:from>
    <xdr:ext cx="469900" cy="2590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120650</xdr:rowOff>
    </xdr:from>
    <xdr:to>
      <xdr:col>116</xdr:col>
      <xdr:colOff>152400</xdr:colOff>
      <xdr:row>30</xdr:row>
      <xdr:rowOff>120650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36195</xdr:rowOff>
    </xdr:from>
    <xdr:ext cx="469900" cy="259080"/>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79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13335</xdr:rowOff>
    </xdr:from>
    <xdr:to>
      <xdr:col>116</xdr:col>
      <xdr:colOff>114300</xdr:colOff>
      <xdr:row>38</xdr:row>
      <xdr:rowOff>114935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167005</xdr:rowOff>
    </xdr:from>
    <xdr:to>
      <xdr:col>112</xdr:col>
      <xdr:colOff>38100</xdr:colOff>
      <xdr:row>38</xdr:row>
      <xdr:rowOff>97790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113665</xdr:rowOff>
    </xdr:from>
    <xdr:ext cx="466725" cy="2584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350" y="62858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98425</xdr:rowOff>
    </xdr:from>
    <xdr:to>
      <xdr:col>107</xdr:col>
      <xdr:colOff>50800</xdr:colOff>
      <xdr:row>39</xdr:row>
      <xdr:rowOff>99060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4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132080</xdr:rowOff>
    </xdr:from>
    <xdr:ext cx="466725" cy="25590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3042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97790</xdr:rowOff>
    </xdr:from>
    <xdr:to>
      <xdr:col>102</xdr:col>
      <xdr:colOff>114300</xdr:colOff>
      <xdr:row>39</xdr:row>
      <xdr:rowOff>98425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4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64770</xdr:rowOff>
    </xdr:from>
    <xdr:to>
      <xdr:col>102</xdr:col>
      <xdr:colOff>165100</xdr:colOff>
      <xdr:row>38</xdr:row>
      <xdr:rowOff>166370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11430</xdr:rowOff>
    </xdr:from>
    <xdr:ext cx="37846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68580</xdr:rowOff>
    </xdr:from>
    <xdr:to>
      <xdr:col>98</xdr:col>
      <xdr:colOff>38100</xdr:colOff>
      <xdr:row>38</xdr:row>
      <xdr:rowOff>170180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15240</xdr:rowOff>
    </xdr:from>
    <xdr:ext cx="37846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590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638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638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149225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140335</xdr:rowOff>
    </xdr:from>
    <xdr:ext cx="24638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840" y="682688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139700</xdr:rowOff>
    </xdr:from>
    <xdr:ext cx="24638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840" y="682625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74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90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163195</xdr:rowOff>
    </xdr:from>
    <xdr:to>
      <xdr:col>116</xdr:col>
      <xdr:colOff>62865</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109855</xdr:rowOff>
    </xdr:from>
    <xdr:ext cx="534670" cy="25590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41,882</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163195</xdr:rowOff>
    </xdr:from>
    <xdr:to>
      <xdr:col>116</xdr:col>
      <xdr:colOff>152400</xdr:colOff>
      <xdr:row>49</xdr:row>
      <xdr:rowOff>163195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132080</xdr:rowOff>
    </xdr:from>
    <xdr:to>
      <xdr:col>116</xdr:col>
      <xdr:colOff>63500</xdr:colOff>
      <xdr:row>56</xdr:row>
      <xdr:rowOff>132080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733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64770</xdr:rowOff>
    </xdr:from>
    <xdr:ext cx="469900" cy="25590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100088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50800</xdr:rowOff>
    </xdr:from>
    <xdr:to>
      <xdr:col>111</xdr:col>
      <xdr:colOff>177800</xdr:colOff>
      <xdr:row>56</xdr:row>
      <xdr:rowOff>132080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65200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78740</xdr:rowOff>
    </xdr:from>
    <xdr:to>
      <xdr:col>112</xdr:col>
      <xdr:colOff>38100</xdr:colOff>
      <xdr:row>59</xdr:row>
      <xdr:rowOff>8890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0</xdr:rowOff>
    </xdr:from>
    <xdr:ext cx="46672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10115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50800</xdr:rowOff>
    </xdr:from>
    <xdr:to>
      <xdr:col>107</xdr:col>
      <xdr:colOff>50800</xdr:colOff>
      <xdr:row>57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652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152400</xdr:rowOff>
    </xdr:from>
    <xdr:ext cx="46672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350" y="10096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6350</xdr:rowOff>
    </xdr:from>
    <xdr:to>
      <xdr:col>102</xdr:col>
      <xdr:colOff>114300</xdr:colOff>
      <xdr:row>57</xdr:row>
      <xdr:rowOff>20955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779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72390</xdr:rowOff>
    </xdr:from>
    <xdr:to>
      <xdr:col>102</xdr:col>
      <xdr:colOff>165100</xdr:colOff>
      <xdr:row>59</xdr:row>
      <xdr:rowOff>2540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165100</xdr:rowOff>
    </xdr:from>
    <xdr:ext cx="46672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10109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72390</xdr:rowOff>
    </xdr:from>
    <xdr:to>
      <xdr:col>98</xdr:col>
      <xdr:colOff>38100</xdr:colOff>
      <xdr:row>59</xdr:row>
      <xdr:rowOff>2540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165100</xdr:rowOff>
    </xdr:from>
    <xdr:ext cx="46672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10109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81280</xdr:rowOff>
    </xdr:from>
    <xdr:to>
      <xdr:col>116</xdr:col>
      <xdr:colOff>114300</xdr:colOff>
      <xdr:row>57</xdr:row>
      <xdr:rowOff>11430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104140</xdr:rowOff>
    </xdr:from>
    <xdr:ext cx="534670" cy="259080"/>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533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80645</xdr:rowOff>
    </xdr:from>
    <xdr:to>
      <xdr:col>112</xdr:col>
      <xdr:colOff>38100</xdr:colOff>
      <xdr:row>57</xdr:row>
      <xdr:rowOff>10795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27305</xdr:rowOff>
    </xdr:from>
    <xdr:ext cx="53149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5965" y="9457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55</xdr:row>
      <xdr:rowOff>171450</xdr:rowOff>
    </xdr:from>
    <xdr:to>
      <xdr:col>107</xdr:col>
      <xdr:colOff>101600</xdr:colOff>
      <xdr:row>56</xdr:row>
      <xdr:rowOff>101600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118110</xdr:rowOff>
    </xdr:from>
    <xdr:ext cx="53149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6965" y="9376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127000</xdr:rowOff>
    </xdr:from>
    <xdr:to>
      <xdr:col>102</xdr:col>
      <xdr:colOff>165100</xdr:colOff>
      <xdr:row>57</xdr:row>
      <xdr:rowOff>57150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73660</xdr:rowOff>
    </xdr:from>
    <xdr:ext cx="46672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350" y="9503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141605</xdr:rowOff>
    </xdr:from>
    <xdr:to>
      <xdr:col>98</xdr:col>
      <xdr:colOff>38100</xdr:colOff>
      <xdr:row>57</xdr:row>
      <xdr:rowOff>71755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88265</xdr:rowOff>
    </xdr:from>
    <xdr:ext cx="466725" cy="25590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350" y="95180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90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90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590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90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170180</xdr:rowOff>
    </xdr:from>
    <xdr:to>
      <xdr:col>116</xdr:col>
      <xdr:colOff>62865</xdr:colOff>
      <xdr:row>79</xdr:row>
      <xdr:rowOff>116840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68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120650</xdr:rowOff>
    </xdr:from>
    <xdr:ext cx="534670" cy="25590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52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116840</xdr:rowOff>
    </xdr:from>
    <xdr:to>
      <xdr:col>116</xdr:col>
      <xdr:colOff>152400</xdr:colOff>
      <xdr:row>79</xdr:row>
      <xdr:rowOff>116840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116840</xdr:rowOff>
    </xdr:from>
    <xdr:ext cx="534670" cy="259080"/>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170180</xdr:rowOff>
    </xdr:from>
    <xdr:to>
      <xdr:col>116</xdr:col>
      <xdr:colOff>152400</xdr:colOff>
      <xdr:row>70</xdr:row>
      <xdr:rowOff>170180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154940</xdr:rowOff>
    </xdr:from>
    <xdr:to>
      <xdr:col>116</xdr:col>
      <xdr:colOff>63500</xdr:colOff>
      <xdr:row>77</xdr:row>
      <xdr:rowOff>10160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1851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42545</xdr:rowOff>
    </xdr:from>
    <xdr:ext cx="534670" cy="25590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012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19685</xdr:rowOff>
    </xdr:from>
    <xdr:to>
      <xdr:col>116</xdr:col>
      <xdr:colOff>114300</xdr:colOff>
      <xdr:row>76</xdr:row>
      <xdr:rowOff>121285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10160</xdr:rowOff>
    </xdr:from>
    <xdr:to>
      <xdr:col>111</xdr:col>
      <xdr:colOff>177800</xdr:colOff>
      <xdr:row>77</xdr:row>
      <xdr:rowOff>73025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21181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48895</xdr:rowOff>
    </xdr:from>
    <xdr:to>
      <xdr:col>112</xdr:col>
      <xdr:colOff>38100</xdr:colOff>
      <xdr:row>76</xdr:row>
      <xdr:rowOff>150495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167005</xdr:rowOff>
    </xdr:from>
    <xdr:ext cx="531495" cy="25590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5965" y="12854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73025</xdr:rowOff>
    </xdr:from>
    <xdr:to>
      <xdr:col>107</xdr:col>
      <xdr:colOff>50800</xdr:colOff>
      <xdr:row>77</xdr:row>
      <xdr:rowOff>94615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2746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78105</xdr:rowOff>
    </xdr:from>
    <xdr:to>
      <xdr:col>107</xdr:col>
      <xdr:colOff>101600</xdr:colOff>
      <xdr:row>77</xdr:row>
      <xdr:rowOff>8255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24765</xdr:rowOff>
    </xdr:from>
    <xdr:ext cx="53149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6965" y="12883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92075</xdr:rowOff>
    </xdr:from>
    <xdr:to>
      <xdr:col>102</xdr:col>
      <xdr:colOff>114300</xdr:colOff>
      <xdr:row>77</xdr:row>
      <xdr:rowOff>94615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32937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9525</xdr:rowOff>
    </xdr:from>
    <xdr:to>
      <xdr:col>102</xdr:col>
      <xdr:colOff>165100</xdr:colOff>
      <xdr:row>76</xdr:row>
      <xdr:rowOff>111125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127635</xdr:rowOff>
    </xdr:from>
    <xdr:ext cx="53149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7965" y="12814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147955</xdr:rowOff>
    </xdr:from>
    <xdr:to>
      <xdr:col>98</xdr:col>
      <xdr:colOff>38100</xdr:colOff>
      <xdr:row>76</xdr:row>
      <xdr:rowOff>78105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94615</xdr:rowOff>
    </xdr:from>
    <xdr:ext cx="53149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8965" y="12781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103505</xdr:rowOff>
    </xdr:from>
    <xdr:to>
      <xdr:col>116</xdr:col>
      <xdr:colOff>114300</xdr:colOff>
      <xdr:row>77</xdr:row>
      <xdr:rowOff>33655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81915</xdr:rowOff>
    </xdr:from>
    <xdr:ext cx="534670" cy="259080"/>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112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130810</xdr:rowOff>
    </xdr:from>
    <xdr:to>
      <xdr:col>112</xdr:col>
      <xdr:colOff>38100</xdr:colOff>
      <xdr:row>77</xdr:row>
      <xdr:rowOff>60960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52070</xdr:rowOff>
    </xdr:from>
    <xdr:ext cx="531495" cy="25590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5965" y="13253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22225</xdr:rowOff>
    </xdr:from>
    <xdr:to>
      <xdr:col>107</xdr:col>
      <xdr:colOff>101600</xdr:colOff>
      <xdr:row>77</xdr:row>
      <xdr:rowOff>123825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114935</xdr:rowOff>
    </xdr:from>
    <xdr:ext cx="531495"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6965" y="13316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43815</xdr:rowOff>
    </xdr:from>
    <xdr:to>
      <xdr:col>102</xdr:col>
      <xdr:colOff>165100</xdr:colOff>
      <xdr:row>77</xdr:row>
      <xdr:rowOff>145415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136525</xdr:rowOff>
    </xdr:from>
    <xdr:ext cx="531495" cy="2584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7965" y="13338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41275</xdr:rowOff>
    </xdr:from>
    <xdr:to>
      <xdr:col>98</xdr:col>
      <xdr:colOff>38100</xdr:colOff>
      <xdr:row>77</xdr:row>
      <xdr:rowOff>143510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133985</xdr:rowOff>
    </xdr:from>
    <xdr:ext cx="531495" cy="25590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8965" y="13335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扶助費の住民一人当たりコストは159,307円となっており、　前年度から減少したものの類似団体内順位は108団体中5位に位置し、コストが高い状況となっている。主な要因である児童福祉費については、待機児童対策として新規園の開設等を行ってきたことなどにより、類似団体比39.9％増となっている。　</a:t>
          </a:r>
        </a:p>
        <a:p>
          <a:r>
            <a:rPr kumimoji="1" lang="ja-JP" altLang="en-US" sz="1300">
              <a:latin typeface="ＭＳ Ｐゴシック"/>
              <a:ea typeface="ＭＳ Ｐゴシック"/>
            </a:rPr>
            <a:t>災害復旧事業費の住民一人当たりのコストは12,841円となっており、類似団体内順位も108団体中3位に位置し、コストが高い状況となっている。これは、過年災害（令和2年7月豪雨災害）により被災した道路や河川等の復旧に係る経費が依然として多いことによるものである。</a:t>
          </a:r>
        </a:p>
        <a:p>
          <a:r>
            <a:rPr kumimoji="1" lang="ja-JP" altLang="en-US" sz="1300">
              <a:latin typeface="ＭＳ Ｐゴシック"/>
              <a:ea typeface="ＭＳ Ｐゴシック"/>
            </a:rPr>
            <a:t>積立金の住民一人当たりのコスト</a:t>
          </a:r>
          <a:r>
            <a:rPr kumimoji="1" lang="ja-JP" altLang="en-US" sz="1300">
              <a:solidFill>
                <a:sysClr val="windowText" lastClr="000000"/>
              </a:solidFill>
              <a:latin typeface="ＭＳ Ｐゴシック"/>
              <a:ea typeface="ＭＳ Ｐゴシック"/>
            </a:rPr>
            <a:t>は128,315円となっ</a:t>
          </a:r>
          <a:r>
            <a:rPr kumimoji="1" lang="ja-JP" altLang="en-US" sz="1300">
              <a:latin typeface="ＭＳ Ｐゴシック"/>
              <a:ea typeface="ＭＳ Ｐゴシック"/>
            </a:rPr>
            <a:t>ており、類似団体内順位も108団体中1位に位置し、コストが高い状況となっている。モーターボート競走事業が好調であり、ボートレース事業収入を原資としたモーターボート競走事業収益基金へ110.0億円の積立てを行ったことにより増加している。</a:t>
          </a:r>
        </a:p>
        <a:p>
          <a:r>
            <a:rPr kumimoji="1" lang="ja-JP" altLang="en-US" sz="1300">
              <a:latin typeface="ＭＳ Ｐゴシック"/>
              <a:ea typeface="ＭＳ Ｐゴシック"/>
            </a:rPr>
            <a:t>今後は、大型建設事業の実施も見込まれることから、モーターボート競走事業収益基金を活用した新規発行債の抑制、スクラップアンドビルド方式やサンセット方式の徹底など、健全で持続可能な財政基盤を構築するため、歳出総額の抑制に取り組んで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98,305
97,749
126.73
64,873,231
61,940,725
2,138,001
21,540,057
40,346,192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4185" cy="25590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4185" cy="25590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4185" cy="25590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143510</xdr:rowOff>
    </xdr:from>
    <xdr:to>
      <xdr:col>24</xdr:col>
      <xdr:colOff>62865</xdr:colOff>
      <xdr:row>37</xdr:row>
      <xdr:rowOff>145415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8460"/>
          <a:ext cx="127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149225</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145415</xdr:rowOff>
    </xdr:from>
    <xdr:to>
      <xdr:col>24</xdr:col>
      <xdr:colOff>152400</xdr:colOff>
      <xdr:row>37</xdr:row>
      <xdr:rowOff>145415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89535</xdr:rowOff>
    </xdr:from>
    <xdr:ext cx="469900" cy="25590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4,618</a:t>
          </a:r>
          <a:endParaRPr kumimoji="1" lang="ja-JP" altLang="en-US" sz="1000" b="1">
            <a:latin typeface="ＭＳ Ｐゴシック"/>
          </a:endParaRPr>
        </a:p>
      </xdr:txBody>
    </xdr:sp>
    <xdr:clientData/>
  </xdr:oneCellAnchor>
  <xdr:twoCellAnchor>
    <xdr:from>
      <xdr:col>23</xdr:col>
      <xdr:colOff>165100</xdr:colOff>
      <xdr:row>31</xdr:row>
      <xdr:rowOff>143510</xdr:rowOff>
    </xdr:from>
    <xdr:to>
      <xdr:col>24</xdr:col>
      <xdr:colOff>152400</xdr:colOff>
      <xdr:row>31</xdr:row>
      <xdr:rowOff>143510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72390</xdr:rowOff>
    </xdr:from>
    <xdr:to>
      <xdr:col>24</xdr:col>
      <xdr:colOff>63500</xdr:colOff>
      <xdr:row>36</xdr:row>
      <xdr:rowOff>96520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445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52070</xdr:rowOff>
    </xdr:from>
    <xdr:ext cx="469900" cy="25590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3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29210</xdr:rowOff>
    </xdr:from>
    <xdr:to>
      <xdr:col>24</xdr:col>
      <xdr:colOff>114300</xdr:colOff>
      <xdr:row>35</xdr:row>
      <xdr:rowOff>130810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73660</xdr:rowOff>
    </xdr:from>
    <xdr:to>
      <xdr:col>19</xdr:col>
      <xdr:colOff>177800</xdr:colOff>
      <xdr:row>36</xdr:row>
      <xdr:rowOff>96520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45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xdr:rowOff>
    </xdr:from>
    <xdr:to>
      <xdr:col>20</xdr:col>
      <xdr:colOff>38100</xdr:colOff>
      <xdr:row>35</xdr:row>
      <xdr:rowOff>118110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134620</xdr:rowOff>
    </xdr:from>
    <xdr:ext cx="466725" cy="25590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792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8255</xdr:rowOff>
    </xdr:from>
    <xdr:to>
      <xdr:col>15</xdr:col>
      <xdr:colOff>50800</xdr:colOff>
      <xdr:row>36</xdr:row>
      <xdr:rowOff>73660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804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154940</xdr:rowOff>
    </xdr:from>
    <xdr:ext cx="466725" cy="25590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12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8255</xdr:rowOff>
    </xdr:from>
    <xdr:to>
      <xdr:col>10</xdr:col>
      <xdr:colOff>114300</xdr:colOff>
      <xdr:row>36</xdr:row>
      <xdr:rowOff>53975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04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27940</xdr:rowOff>
    </xdr:from>
    <xdr:to>
      <xdr:col>10</xdr:col>
      <xdr:colOff>165100</xdr:colOff>
      <xdr:row>35</xdr:row>
      <xdr:rowOff>129540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146050</xdr:rowOff>
    </xdr:from>
    <xdr:ext cx="466725" cy="25590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803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1270</xdr:rowOff>
    </xdr:from>
    <xdr:to>
      <xdr:col>6</xdr:col>
      <xdr:colOff>38100</xdr:colOff>
      <xdr:row>35</xdr:row>
      <xdr:rowOff>102870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119380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7772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72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45720</xdr:rowOff>
    </xdr:from>
    <xdr:to>
      <xdr:col>20</xdr:col>
      <xdr:colOff>38100</xdr:colOff>
      <xdr:row>36</xdr:row>
      <xdr:rowOff>147320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138430</xdr:rowOff>
    </xdr:from>
    <xdr:ext cx="46672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310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22860</xdr:rowOff>
    </xdr:from>
    <xdr:to>
      <xdr:col>15</xdr:col>
      <xdr:colOff>101600</xdr:colOff>
      <xdr:row>36</xdr:row>
      <xdr:rowOff>124460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115570</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287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128905</xdr:rowOff>
    </xdr:from>
    <xdr:to>
      <xdr:col>10</xdr:col>
      <xdr:colOff>165100</xdr:colOff>
      <xdr:row>36</xdr:row>
      <xdr:rowOff>59055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50165</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2223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3175</xdr:rowOff>
    </xdr:from>
    <xdr:to>
      <xdr:col>6</xdr:col>
      <xdr:colOff>38100</xdr:colOff>
      <xdr:row>36</xdr:row>
      <xdr:rowOff>104775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95885</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2680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165100</xdr:rowOff>
    </xdr:from>
    <xdr:to>
      <xdr:col>24</xdr:col>
      <xdr:colOff>62865</xdr:colOff>
      <xdr:row>57</xdr:row>
      <xdr:rowOff>139065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15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534670" cy="25590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61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32,598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139065</xdr:rowOff>
    </xdr:from>
    <xdr:to>
      <xdr:col>24</xdr:col>
      <xdr:colOff>152400</xdr:colOff>
      <xdr:row>57</xdr:row>
      <xdr:rowOff>139065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111760</xdr:rowOff>
    </xdr:from>
    <xdr:ext cx="598805" cy="25590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3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209,183</a:t>
          </a:r>
          <a:endParaRPr kumimoji="1" lang="ja-JP" altLang="en-US" sz="1000" b="1">
            <a:latin typeface="ＭＳ Ｐゴシック"/>
          </a:endParaRPr>
        </a:p>
      </xdr:txBody>
    </xdr:sp>
    <xdr:clientData/>
  </xdr:oneCellAnchor>
  <xdr:twoCellAnchor>
    <xdr:from>
      <xdr:col>23</xdr:col>
      <xdr:colOff>165100</xdr:colOff>
      <xdr:row>49</xdr:row>
      <xdr:rowOff>165100</xdr:rowOff>
    </xdr:from>
    <xdr:to>
      <xdr:col>24</xdr:col>
      <xdr:colOff>152400</xdr:colOff>
      <xdr:row>49</xdr:row>
      <xdr:rowOff>165100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144780</xdr:rowOff>
    </xdr:from>
    <xdr:to>
      <xdr:col>24</xdr:col>
      <xdr:colOff>63500</xdr:colOff>
      <xdr:row>53</xdr:row>
      <xdr:rowOff>154940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888730"/>
          <a:ext cx="8382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149225</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8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170815</xdr:rowOff>
    </xdr:from>
    <xdr:to>
      <xdr:col>24</xdr:col>
      <xdr:colOff>114300</xdr:colOff>
      <xdr:row>56</xdr:row>
      <xdr:rowOff>100965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74930</xdr:rowOff>
    </xdr:from>
    <xdr:to>
      <xdr:col>19</xdr:col>
      <xdr:colOff>177800</xdr:colOff>
      <xdr:row>53</xdr:row>
      <xdr:rowOff>154940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818880"/>
          <a:ext cx="8890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166370</xdr:rowOff>
    </xdr:from>
    <xdr:to>
      <xdr:col>20</xdr:col>
      <xdr:colOff>38100</xdr:colOff>
      <xdr:row>56</xdr:row>
      <xdr:rowOff>95885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86995</xdr:rowOff>
    </xdr:from>
    <xdr:ext cx="531495" cy="25590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6881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74930</xdr:rowOff>
    </xdr:from>
    <xdr:to>
      <xdr:col>15</xdr:col>
      <xdr:colOff>50800</xdr:colOff>
      <xdr:row>55</xdr:row>
      <xdr:rowOff>19685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818880"/>
          <a:ext cx="8890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170815</xdr:rowOff>
    </xdr:from>
    <xdr:to>
      <xdr:col>15</xdr:col>
      <xdr:colOff>101600</xdr:colOff>
      <xdr:row>52</xdr:row>
      <xdr:rowOff>100965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92075</xdr:rowOff>
    </xdr:from>
    <xdr:ext cx="59563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9007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19685</xdr:rowOff>
    </xdr:from>
    <xdr:to>
      <xdr:col>10</xdr:col>
      <xdr:colOff>114300</xdr:colOff>
      <xdr:row>56</xdr:row>
      <xdr:rowOff>102235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943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120650</xdr:rowOff>
    </xdr:from>
    <xdr:to>
      <xdr:col>10</xdr:col>
      <xdr:colOff>165100</xdr:colOff>
      <xdr:row>57</xdr:row>
      <xdr:rowOff>50800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41910</xdr:rowOff>
    </xdr:from>
    <xdr:ext cx="531495" cy="25590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814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151765</xdr:rowOff>
    </xdr:from>
    <xdr:to>
      <xdr:col>6</xdr:col>
      <xdr:colOff>38100</xdr:colOff>
      <xdr:row>57</xdr:row>
      <xdr:rowOff>81915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73025</xdr:rowOff>
    </xdr:from>
    <xdr:ext cx="53149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84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51</xdr:row>
      <xdr:rowOff>93980</xdr:rowOff>
    </xdr:from>
    <xdr:to>
      <xdr:col>24</xdr:col>
      <xdr:colOff>114300</xdr:colOff>
      <xdr:row>52</xdr:row>
      <xdr:rowOff>24130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8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116840</xdr:rowOff>
    </xdr:from>
    <xdr:ext cx="598805"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89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166,835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103505</xdr:rowOff>
    </xdr:from>
    <xdr:to>
      <xdr:col>20</xdr:col>
      <xdr:colOff>38100</xdr:colOff>
      <xdr:row>54</xdr:row>
      <xdr:rowOff>33655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50165</xdr:rowOff>
    </xdr:from>
    <xdr:ext cx="59563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89655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51</xdr:row>
      <xdr:rowOff>24130</xdr:rowOff>
    </xdr:from>
    <xdr:to>
      <xdr:col>15</xdr:col>
      <xdr:colOff>101600</xdr:colOff>
      <xdr:row>51</xdr:row>
      <xdr:rowOff>125730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76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142240</xdr:rowOff>
    </xdr:from>
    <xdr:ext cx="59563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85432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140335</xdr:rowOff>
    </xdr:from>
    <xdr:to>
      <xdr:col>10</xdr:col>
      <xdr:colOff>165100</xdr:colOff>
      <xdr:row>55</xdr:row>
      <xdr:rowOff>70485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53</xdr:row>
      <xdr:rowOff>86995</xdr:rowOff>
    </xdr:from>
    <xdr:ext cx="531495" cy="25590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173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52070</xdr:rowOff>
    </xdr:from>
    <xdr:to>
      <xdr:col>6</xdr:col>
      <xdr:colOff>38100</xdr:colOff>
      <xdr:row>56</xdr:row>
      <xdr:rowOff>153035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169545</xdr:rowOff>
    </xdr:from>
    <xdr:ext cx="531495" cy="25590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427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224,017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245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245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245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245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78</xdr:row>
      <xdr:rowOff>10160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30"/>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10160</xdr:rowOff>
    </xdr:from>
    <xdr:to>
      <xdr:col>24</xdr:col>
      <xdr:colOff>152400</xdr:colOff>
      <xdr:row>78</xdr:row>
      <xdr:rowOff>10160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71120</xdr:rowOff>
    </xdr:from>
    <xdr:to>
      <xdr:col>24</xdr:col>
      <xdr:colOff>63500</xdr:colOff>
      <xdr:row>73</xdr:row>
      <xdr:rowOff>166370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58697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52705</xdr:rowOff>
    </xdr:from>
    <xdr:ext cx="598805" cy="25590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45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74930</xdr:rowOff>
    </xdr:from>
    <xdr:to>
      <xdr:col>24</xdr:col>
      <xdr:colOff>114300</xdr:colOff>
      <xdr:row>76</xdr:row>
      <xdr:rowOff>4445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71120</xdr:rowOff>
    </xdr:from>
    <xdr:to>
      <xdr:col>19</xdr:col>
      <xdr:colOff>177800</xdr:colOff>
      <xdr:row>74</xdr:row>
      <xdr:rowOff>111760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8697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10160</xdr:rowOff>
    </xdr:from>
    <xdr:to>
      <xdr:col>20</xdr:col>
      <xdr:colOff>38100</xdr:colOff>
      <xdr:row>75</xdr:row>
      <xdr:rowOff>111760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102870</xdr:rowOff>
    </xdr:from>
    <xdr:ext cx="59563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9616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111760</xdr:rowOff>
    </xdr:from>
    <xdr:to>
      <xdr:col>15</xdr:col>
      <xdr:colOff>50800</xdr:colOff>
      <xdr:row>74</xdr:row>
      <xdr:rowOff>167005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990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46990</xdr:rowOff>
    </xdr:from>
    <xdr:to>
      <xdr:col>15</xdr:col>
      <xdr:colOff>101600</xdr:colOff>
      <xdr:row>76</xdr:row>
      <xdr:rowOff>148590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139700</xdr:rowOff>
    </xdr:from>
    <xdr:ext cx="59563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1699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167005</xdr:rowOff>
    </xdr:from>
    <xdr:to>
      <xdr:col>10</xdr:col>
      <xdr:colOff>114300</xdr:colOff>
      <xdr:row>75</xdr:row>
      <xdr:rowOff>74930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5430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104140</xdr:rowOff>
    </xdr:from>
    <xdr:to>
      <xdr:col>10</xdr:col>
      <xdr:colOff>165100</xdr:colOff>
      <xdr:row>77</xdr:row>
      <xdr:rowOff>34290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25400</xdr:rowOff>
    </xdr:from>
    <xdr:ext cx="59563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227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69215</xdr:rowOff>
    </xdr:from>
    <xdr:ext cx="59563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2708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114935</xdr:rowOff>
    </xdr:from>
    <xdr:to>
      <xdr:col>24</xdr:col>
      <xdr:colOff>114300</xdr:colOff>
      <xdr:row>74</xdr:row>
      <xdr:rowOff>45085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137795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82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219,086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20320</xdr:rowOff>
    </xdr:from>
    <xdr:to>
      <xdr:col>20</xdr:col>
      <xdr:colOff>38100</xdr:colOff>
      <xdr:row>73</xdr:row>
      <xdr:rowOff>121920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138430</xdr:rowOff>
    </xdr:from>
    <xdr:ext cx="59563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3113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60960</xdr:rowOff>
    </xdr:from>
    <xdr:to>
      <xdr:col>15</xdr:col>
      <xdr:colOff>101600</xdr:colOff>
      <xdr:row>74</xdr:row>
      <xdr:rowOff>162560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7620</xdr:rowOff>
    </xdr:from>
    <xdr:ext cx="595630" cy="25590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5234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116205</xdr:rowOff>
    </xdr:from>
    <xdr:to>
      <xdr:col>10</xdr:col>
      <xdr:colOff>165100</xdr:colOff>
      <xdr:row>75</xdr:row>
      <xdr:rowOff>46355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63500</xdr:rowOff>
    </xdr:from>
    <xdr:ext cx="595630" cy="25590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5793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23495</xdr:rowOff>
    </xdr:from>
    <xdr:to>
      <xdr:col>6</xdr:col>
      <xdr:colOff>38100</xdr:colOff>
      <xdr:row>75</xdr:row>
      <xdr:rowOff>125095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141605</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657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107315</xdr:rowOff>
    </xdr:from>
    <xdr:to>
      <xdr:col>24</xdr:col>
      <xdr:colOff>62865</xdr:colOff>
      <xdr:row>99</xdr:row>
      <xdr:rowOff>163195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815"/>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167005</xdr:rowOff>
    </xdr:from>
    <xdr:ext cx="534670" cy="25590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5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163195</xdr:rowOff>
    </xdr:from>
    <xdr:to>
      <xdr:col>24</xdr:col>
      <xdr:colOff>152400</xdr:colOff>
      <xdr:row>99</xdr:row>
      <xdr:rowOff>163195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53975</xdr:rowOff>
    </xdr:from>
    <xdr:ext cx="598805" cy="25590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0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170,959</a:t>
          </a:r>
          <a:endParaRPr kumimoji="1" lang="ja-JP" altLang="en-US" sz="1000" b="1">
            <a:latin typeface="ＭＳ Ｐゴシック"/>
          </a:endParaRPr>
        </a:p>
      </xdr:txBody>
    </xdr:sp>
    <xdr:clientData/>
  </xdr:oneCellAnchor>
  <xdr:twoCellAnchor>
    <xdr:from>
      <xdr:col>23</xdr:col>
      <xdr:colOff>165100</xdr:colOff>
      <xdr:row>90</xdr:row>
      <xdr:rowOff>107315</xdr:rowOff>
    </xdr:from>
    <xdr:to>
      <xdr:col>24</xdr:col>
      <xdr:colOff>152400</xdr:colOff>
      <xdr:row>90</xdr:row>
      <xdr:rowOff>107315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105410</xdr:rowOff>
    </xdr:from>
    <xdr:to>
      <xdr:col>24</xdr:col>
      <xdr:colOff>63500</xdr:colOff>
      <xdr:row>98</xdr:row>
      <xdr:rowOff>73660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3606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36195</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57785</xdr:rowOff>
    </xdr:from>
    <xdr:to>
      <xdr:col>24</xdr:col>
      <xdr:colOff>114300</xdr:colOff>
      <xdr:row>98</xdr:row>
      <xdr:rowOff>159385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105410</xdr:rowOff>
    </xdr:from>
    <xdr:to>
      <xdr:col>19</xdr:col>
      <xdr:colOff>177800</xdr:colOff>
      <xdr:row>98</xdr:row>
      <xdr:rowOff>166370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3606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73025</xdr:rowOff>
    </xdr:from>
    <xdr:to>
      <xdr:col>20</xdr:col>
      <xdr:colOff>38100</xdr:colOff>
      <xdr:row>99</xdr:row>
      <xdr:rowOff>3175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166370</xdr:rowOff>
    </xdr:from>
    <xdr:ext cx="531495" cy="25590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968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166370</xdr:rowOff>
    </xdr:from>
    <xdr:to>
      <xdr:col>15</xdr:col>
      <xdr:colOff>50800</xdr:colOff>
      <xdr:row>99</xdr:row>
      <xdr:rowOff>55880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684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158115</xdr:rowOff>
    </xdr:from>
    <xdr:to>
      <xdr:col>15</xdr:col>
      <xdr:colOff>101600</xdr:colOff>
      <xdr:row>99</xdr:row>
      <xdr:rowOff>88265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79375</xdr:rowOff>
    </xdr:from>
    <xdr:ext cx="531495"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70529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55880</xdr:rowOff>
    </xdr:from>
    <xdr:to>
      <xdr:col>10</xdr:col>
      <xdr:colOff>114300</xdr:colOff>
      <xdr:row>99</xdr:row>
      <xdr:rowOff>61595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294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21590</xdr:rowOff>
    </xdr:from>
    <xdr:to>
      <xdr:col>10</xdr:col>
      <xdr:colOff>165100</xdr:colOff>
      <xdr:row>99</xdr:row>
      <xdr:rowOff>123190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114300</xdr:rowOff>
    </xdr:from>
    <xdr:ext cx="53149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7087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33655</xdr:rowOff>
    </xdr:from>
    <xdr:to>
      <xdr:col>6</xdr:col>
      <xdr:colOff>38100</xdr:colOff>
      <xdr:row>99</xdr:row>
      <xdr:rowOff>135255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126365</xdr:rowOff>
    </xdr:from>
    <xdr:ext cx="53149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7099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22860</xdr:rowOff>
    </xdr:from>
    <xdr:to>
      <xdr:col>24</xdr:col>
      <xdr:colOff>114300</xdr:colOff>
      <xdr:row>98</xdr:row>
      <xdr:rowOff>124460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45720</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6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54610</xdr:rowOff>
    </xdr:from>
    <xdr:to>
      <xdr:col>20</xdr:col>
      <xdr:colOff>38100</xdr:colOff>
      <xdr:row>97</xdr:row>
      <xdr:rowOff>156210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1270</xdr:rowOff>
    </xdr:from>
    <xdr:ext cx="53149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460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114935</xdr:rowOff>
    </xdr:from>
    <xdr:to>
      <xdr:col>15</xdr:col>
      <xdr:colOff>101600</xdr:colOff>
      <xdr:row>99</xdr:row>
      <xdr:rowOff>45085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61595</xdr:rowOff>
    </xdr:from>
    <xdr:ext cx="53149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692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5080</xdr:rowOff>
    </xdr:from>
    <xdr:to>
      <xdr:col>10</xdr:col>
      <xdr:colOff>165100</xdr:colOff>
      <xdr:row>99</xdr:row>
      <xdr:rowOff>106680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123190</xdr:rowOff>
    </xdr:from>
    <xdr:ext cx="531495" cy="25590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753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10795</xdr:rowOff>
    </xdr:from>
    <xdr:to>
      <xdr:col>6</xdr:col>
      <xdr:colOff>38100</xdr:colOff>
      <xdr:row>99</xdr:row>
      <xdr:rowOff>112395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128905</xdr:rowOff>
    </xdr:from>
    <xdr:ext cx="53149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759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418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4185" cy="25590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418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418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168275</xdr:rowOff>
    </xdr:from>
    <xdr:ext cx="469900" cy="25590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3,585</a:t>
          </a:r>
          <a:endParaRPr kumimoji="1" lang="ja-JP" altLang="en-US" sz="1000" b="1">
            <a:latin typeface="ＭＳ Ｐゴシック"/>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132715</xdr:rowOff>
    </xdr:from>
    <xdr:to>
      <xdr:col>55</xdr:col>
      <xdr:colOff>0</xdr:colOff>
      <xdr:row>38</xdr:row>
      <xdr:rowOff>142240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78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141605</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80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118745</xdr:rowOff>
    </xdr:from>
    <xdr:to>
      <xdr:col>55</xdr:col>
      <xdr:colOff>50800</xdr:colOff>
      <xdr:row>38</xdr:row>
      <xdr:rowOff>48895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142240</xdr:rowOff>
    </xdr:from>
    <xdr:to>
      <xdr:col>50</xdr:col>
      <xdr:colOff>114300</xdr:colOff>
      <xdr:row>38</xdr:row>
      <xdr:rowOff>142240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57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58420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23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133350</xdr:rowOff>
    </xdr:from>
    <xdr:to>
      <xdr:col>45</xdr:col>
      <xdr:colOff>177800</xdr:colOff>
      <xdr:row>38</xdr:row>
      <xdr:rowOff>142240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48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46355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133350</xdr:rowOff>
    </xdr:from>
    <xdr:to>
      <xdr:col>41</xdr:col>
      <xdr:colOff>50800</xdr:colOff>
      <xdr:row>38</xdr:row>
      <xdr:rowOff>136525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48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99695</xdr:rowOff>
    </xdr:from>
    <xdr:to>
      <xdr:col>41</xdr:col>
      <xdr:colOff>101600</xdr:colOff>
      <xdr:row>38</xdr:row>
      <xdr:rowOff>29845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46355</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43815</xdr:rowOff>
    </xdr:from>
    <xdr:ext cx="378460" cy="25590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2160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81915</xdr:rowOff>
    </xdr:from>
    <xdr:to>
      <xdr:col>55</xdr:col>
      <xdr:colOff>50800</xdr:colOff>
      <xdr:row>39</xdr:row>
      <xdr:rowOff>12065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168275</xdr:rowOff>
    </xdr:from>
    <xdr:ext cx="378460" cy="25590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192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91440</xdr:rowOff>
    </xdr:from>
    <xdr:to>
      <xdr:col>50</xdr:col>
      <xdr:colOff>165100</xdr:colOff>
      <xdr:row>39</xdr:row>
      <xdr:rowOff>21590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12700</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91440</xdr:rowOff>
    </xdr:from>
    <xdr:to>
      <xdr:col>46</xdr:col>
      <xdr:colOff>38100</xdr:colOff>
      <xdr:row>39</xdr:row>
      <xdr:rowOff>21590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12700</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82550</xdr:rowOff>
    </xdr:from>
    <xdr:to>
      <xdr:col>41</xdr:col>
      <xdr:colOff>101600</xdr:colOff>
      <xdr:row>39</xdr:row>
      <xdr:rowOff>12700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3810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15875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6985</xdr:rowOff>
    </xdr:from>
    <xdr:ext cx="378460" cy="25590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69353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79375</xdr:rowOff>
    </xdr:from>
    <xdr:to>
      <xdr:col>54</xdr:col>
      <xdr:colOff>189865</xdr:colOff>
      <xdr:row>59</xdr:row>
      <xdr:rowOff>41910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2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37846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26035</xdr:rowOff>
    </xdr:from>
    <xdr:ext cx="534670"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70,164</a:t>
          </a:r>
          <a:endParaRPr kumimoji="1" lang="ja-JP" altLang="en-US" sz="1000" b="1">
            <a:latin typeface="ＭＳ Ｐゴシック"/>
          </a:endParaRPr>
        </a:p>
      </xdr:txBody>
    </xdr:sp>
    <xdr:clientData/>
  </xdr:oneCellAnchor>
  <xdr:twoCellAnchor>
    <xdr:from>
      <xdr:col>54</xdr:col>
      <xdr:colOff>101600</xdr:colOff>
      <xdr:row>51</xdr:row>
      <xdr:rowOff>79375</xdr:rowOff>
    </xdr:from>
    <xdr:to>
      <xdr:col>55</xdr:col>
      <xdr:colOff>88900</xdr:colOff>
      <xdr:row>51</xdr:row>
      <xdr:rowOff>79375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59690</xdr:rowOff>
    </xdr:from>
    <xdr:to>
      <xdr:col>55</xdr:col>
      <xdr:colOff>0</xdr:colOff>
      <xdr:row>57</xdr:row>
      <xdr:rowOff>156210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3234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24130</xdr:rowOff>
    </xdr:from>
    <xdr:ext cx="469900" cy="25908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68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45720</xdr:rowOff>
    </xdr:from>
    <xdr:to>
      <xdr:col>55</xdr:col>
      <xdr:colOff>50800</xdr:colOff>
      <xdr:row>58</xdr:row>
      <xdr:rowOff>147320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44450</xdr:rowOff>
    </xdr:from>
    <xdr:to>
      <xdr:col>50</xdr:col>
      <xdr:colOff>114300</xdr:colOff>
      <xdr:row>57</xdr:row>
      <xdr:rowOff>59690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17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41910</xdr:rowOff>
    </xdr:from>
    <xdr:to>
      <xdr:col>50</xdr:col>
      <xdr:colOff>165100</xdr:colOff>
      <xdr:row>58</xdr:row>
      <xdr:rowOff>143510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134620</xdr:rowOff>
    </xdr:from>
    <xdr:ext cx="466725" cy="25590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350" y="10078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44450</xdr:rowOff>
    </xdr:from>
    <xdr:to>
      <xdr:col>45</xdr:col>
      <xdr:colOff>177800</xdr:colOff>
      <xdr:row>57</xdr:row>
      <xdr:rowOff>116840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171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52705</xdr:rowOff>
    </xdr:from>
    <xdr:to>
      <xdr:col>46</xdr:col>
      <xdr:colOff>38100</xdr:colOff>
      <xdr:row>58</xdr:row>
      <xdr:rowOff>154940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145415</xdr:rowOff>
    </xdr:from>
    <xdr:ext cx="466725" cy="25590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350" y="100895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116840</xdr:rowOff>
    </xdr:from>
    <xdr:to>
      <xdr:col>41</xdr:col>
      <xdr:colOff>50800</xdr:colOff>
      <xdr:row>57</xdr:row>
      <xdr:rowOff>135890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894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49530</xdr:rowOff>
    </xdr:from>
    <xdr:to>
      <xdr:col>41</xdr:col>
      <xdr:colOff>101600</xdr:colOff>
      <xdr:row>58</xdr:row>
      <xdr:rowOff>151130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142240</xdr:rowOff>
    </xdr:from>
    <xdr:ext cx="46672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350" y="10086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52070</xdr:rowOff>
    </xdr:from>
    <xdr:to>
      <xdr:col>36</xdr:col>
      <xdr:colOff>165100</xdr:colOff>
      <xdr:row>58</xdr:row>
      <xdr:rowOff>153670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144780</xdr:rowOff>
    </xdr:from>
    <xdr:ext cx="466725" cy="25590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350" y="10088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105410</xdr:rowOff>
    </xdr:from>
    <xdr:to>
      <xdr:col>55</xdr:col>
      <xdr:colOff>50800</xdr:colOff>
      <xdr:row>58</xdr:row>
      <xdr:rowOff>35560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128270</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29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8890</xdr:rowOff>
    </xdr:from>
    <xdr:to>
      <xdr:col>50</xdr:col>
      <xdr:colOff>165100</xdr:colOff>
      <xdr:row>57</xdr:row>
      <xdr:rowOff>110490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127000</xdr:rowOff>
    </xdr:from>
    <xdr:ext cx="53149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556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165100</xdr:rowOff>
    </xdr:from>
    <xdr:to>
      <xdr:col>46</xdr:col>
      <xdr:colOff>38100</xdr:colOff>
      <xdr:row>57</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111760</xdr:rowOff>
    </xdr:from>
    <xdr:ext cx="531495" cy="25590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9541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66040</xdr:rowOff>
    </xdr:from>
    <xdr:to>
      <xdr:col>41</xdr:col>
      <xdr:colOff>101600</xdr:colOff>
      <xdr:row>57</xdr:row>
      <xdr:rowOff>167640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12700</xdr:rowOff>
    </xdr:from>
    <xdr:ext cx="53149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613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85090</xdr:rowOff>
    </xdr:from>
    <xdr:to>
      <xdr:col>36</xdr:col>
      <xdr:colOff>165100</xdr:colOff>
      <xdr:row>58</xdr:row>
      <xdr:rowOff>15240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31750</xdr:rowOff>
    </xdr:from>
    <xdr:ext cx="531495" cy="25590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632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20320</xdr:rowOff>
    </xdr:from>
    <xdr:to>
      <xdr:col>54</xdr:col>
      <xdr:colOff>189865</xdr:colOff>
      <xdr:row>78</xdr:row>
      <xdr:rowOff>163195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820"/>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167005</xdr:rowOff>
    </xdr:from>
    <xdr:ext cx="469900" cy="25590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401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163195</xdr:rowOff>
    </xdr:from>
    <xdr:to>
      <xdr:col>55</xdr:col>
      <xdr:colOff>88900</xdr:colOff>
      <xdr:row>78</xdr:row>
      <xdr:rowOff>163195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138430</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7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41,140</a:t>
          </a:r>
          <a:endParaRPr kumimoji="1" lang="ja-JP" altLang="en-US" sz="1000" b="1">
            <a:latin typeface="ＭＳ Ｐゴシック"/>
          </a:endParaRPr>
        </a:p>
      </xdr:txBody>
    </xdr:sp>
    <xdr:clientData/>
  </xdr:oneCellAnchor>
  <xdr:twoCellAnchor>
    <xdr:from>
      <xdr:col>54</xdr:col>
      <xdr:colOff>101600</xdr:colOff>
      <xdr:row>70</xdr:row>
      <xdr:rowOff>20320</xdr:rowOff>
    </xdr:from>
    <xdr:to>
      <xdr:col>55</xdr:col>
      <xdr:colOff>88900</xdr:colOff>
      <xdr:row>70</xdr:row>
      <xdr:rowOff>20320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86995</xdr:rowOff>
    </xdr:from>
    <xdr:to>
      <xdr:col>55</xdr:col>
      <xdr:colOff>0</xdr:colOff>
      <xdr:row>75</xdr:row>
      <xdr:rowOff>73660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431395"/>
          <a:ext cx="8382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106680</xdr:rowOff>
    </xdr:from>
    <xdr:ext cx="46990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36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86995</xdr:rowOff>
    </xdr:from>
    <xdr:to>
      <xdr:col>50</xdr:col>
      <xdr:colOff>114300</xdr:colOff>
      <xdr:row>72</xdr:row>
      <xdr:rowOff>89535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4313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129540</xdr:rowOff>
    </xdr:from>
    <xdr:to>
      <xdr:col>50</xdr:col>
      <xdr:colOff>165100</xdr:colOff>
      <xdr:row>77</xdr:row>
      <xdr:rowOff>59690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50800</xdr:rowOff>
    </xdr:from>
    <xdr:ext cx="46672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350" y="13252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89535</xdr:rowOff>
    </xdr:from>
    <xdr:to>
      <xdr:col>45</xdr:col>
      <xdr:colOff>177800</xdr:colOff>
      <xdr:row>75</xdr:row>
      <xdr:rowOff>143510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433935"/>
          <a:ext cx="889000" cy="568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48260</xdr:rowOff>
    </xdr:from>
    <xdr:to>
      <xdr:col>46</xdr:col>
      <xdr:colOff>38100</xdr:colOff>
      <xdr:row>76</xdr:row>
      <xdr:rowOff>149860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140970</xdr:rowOff>
    </xdr:from>
    <xdr:ext cx="53149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171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143510</xdr:rowOff>
    </xdr:from>
    <xdr:to>
      <xdr:col>41</xdr:col>
      <xdr:colOff>50800</xdr:colOff>
      <xdr:row>76</xdr:row>
      <xdr:rowOff>30480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22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68580</xdr:rowOff>
    </xdr:from>
    <xdr:to>
      <xdr:col>41</xdr:col>
      <xdr:colOff>101600</xdr:colOff>
      <xdr:row>77</xdr:row>
      <xdr:rowOff>170180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161290</xdr:rowOff>
    </xdr:from>
    <xdr:ext cx="46672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350" y="13362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101600</xdr:rowOff>
    </xdr:from>
    <xdr:to>
      <xdr:col>36</xdr:col>
      <xdr:colOff>165100</xdr:colOff>
      <xdr:row>78</xdr:row>
      <xdr:rowOff>31750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22860</xdr:rowOff>
    </xdr:from>
    <xdr:ext cx="46672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350" y="13395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22860</xdr:rowOff>
    </xdr:from>
    <xdr:to>
      <xdr:col>55</xdr:col>
      <xdr:colOff>50800</xdr:colOff>
      <xdr:row>75</xdr:row>
      <xdr:rowOff>124460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45720</xdr:rowOff>
    </xdr:from>
    <xdr:ext cx="534670"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3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72</xdr:row>
      <xdr:rowOff>36195</xdr:rowOff>
    </xdr:from>
    <xdr:to>
      <xdr:col>50</xdr:col>
      <xdr:colOff>165100</xdr:colOff>
      <xdr:row>72</xdr:row>
      <xdr:rowOff>137795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3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70</xdr:row>
      <xdr:rowOff>154940</xdr:rowOff>
    </xdr:from>
    <xdr:ext cx="531495" cy="25590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2156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38735</xdr:rowOff>
    </xdr:from>
    <xdr:to>
      <xdr:col>46</xdr:col>
      <xdr:colOff>38100</xdr:colOff>
      <xdr:row>72</xdr:row>
      <xdr:rowOff>140335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3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70</xdr:row>
      <xdr:rowOff>156845</xdr:rowOff>
    </xdr:from>
    <xdr:ext cx="531495" cy="25590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2158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92710</xdr:rowOff>
    </xdr:from>
    <xdr:to>
      <xdr:col>41</xdr:col>
      <xdr:colOff>101600</xdr:colOff>
      <xdr:row>76</xdr:row>
      <xdr:rowOff>22860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39370</xdr:rowOff>
    </xdr:from>
    <xdr:ext cx="53149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2726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151130</xdr:rowOff>
    </xdr:from>
    <xdr:to>
      <xdr:col>36</xdr:col>
      <xdr:colOff>165100</xdr:colOff>
      <xdr:row>76</xdr:row>
      <xdr:rowOff>81280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97790</xdr:rowOff>
    </xdr:from>
    <xdr:ext cx="531495" cy="25590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2785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90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90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2455" cy="2584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245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59690</xdr:rowOff>
    </xdr:from>
    <xdr:to>
      <xdr:col>54</xdr:col>
      <xdr:colOff>189865</xdr:colOff>
      <xdr:row>99</xdr:row>
      <xdr:rowOff>148590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19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152400</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148590</xdr:rowOff>
    </xdr:from>
    <xdr:to>
      <xdr:col>55</xdr:col>
      <xdr:colOff>88900</xdr:colOff>
      <xdr:row>99</xdr:row>
      <xdr:rowOff>148590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xdr:rowOff>
    </xdr:from>
    <xdr:ext cx="598805" cy="25590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4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116,883</a:t>
          </a:r>
          <a:endParaRPr kumimoji="1" lang="ja-JP" altLang="en-US" sz="1000" b="1">
            <a:latin typeface="ＭＳ Ｐゴシック"/>
          </a:endParaRPr>
        </a:p>
      </xdr:txBody>
    </xdr:sp>
    <xdr:clientData/>
  </xdr:oneCellAnchor>
  <xdr:twoCellAnchor>
    <xdr:from>
      <xdr:col>54</xdr:col>
      <xdr:colOff>101600</xdr:colOff>
      <xdr:row>90</xdr:row>
      <xdr:rowOff>59690</xdr:rowOff>
    </xdr:from>
    <xdr:to>
      <xdr:col>55</xdr:col>
      <xdr:colOff>88900</xdr:colOff>
      <xdr:row>90</xdr:row>
      <xdr:rowOff>59690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39370</xdr:rowOff>
    </xdr:from>
    <xdr:to>
      <xdr:col>55</xdr:col>
      <xdr:colOff>0</xdr:colOff>
      <xdr:row>96</xdr:row>
      <xdr:rowOff>147320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9857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29210</xdr:rowOff>
    </xdr:from>
    <xdr:ext cx="534670" cy="25590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8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50165</xdr:rowOff>
    </xdr:from>
    <xdr:to>
      <xdr:col>55</xdr:col>
      <xdr:colOff>50800</xdr:colOff>
      <xdr:row>97</xdr:row>
      <xdr:rowOff>151765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147320</xdr:rowOff>
    </xdr:from>
    <xdr:to>
      <xdr:col>50</xdr:col>
      <xdr:colOff>114300</xdr:colOff>
      <xdr:row>96</xdr:row>
      <xdr:rowOff>156210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065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58420</xdr:rowOff>
    </xdr:from>
    <xdr:to>
      <xdr:col>50</xdr:col>
      <xdr:colOff>165100</xdr:colOff>
      <xdr:row>97</xdr:row>
      <xdr:rowOff>160020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151130</xdr:rowOff>
    </xdr:from>
    <xdr:ext cx="53149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781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64135</xdr:rowOff>
    </xdr:from>
    <xdr:to>
      <xdr:col>45</xdr:col>
      <xdr:colOff>177800</xdr:colOff>
      <xdr:row>96</xdr:row>
      <xdr:rowOff>156210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180435"/>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83820</xdr:rowOff>
    </xdr:from>
    <xdr:to>
      <xdr:col>46</xdr:col>
      <xdr:colOff>38100</xdr:colOff>
      <xdr:row>98</xdr:row>
      <xdr:rowOff>13970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5080</xdr:rowOff>
    </xdr:from>
    <xdr:ext cx="53149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807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64770</xdr:rowOff>
    </xdr:from>
    <xdr:to>
      <xdr:col>41</xdr:col>
      <xdr:colOff>50800</xdr:colOff>
      <xdr:row>94</xdr:row>
      <xdr:rowOff>64135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00962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93980</xdr:rowOff>
    </xdr:from>
    <xdr:to>
      <xdr:col>41</xdr:col>
      <xdr:colOff>101600</xdr:colOff>
      <xdr:row>98</xdr:row>
      <xdr:rowOff>24130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15240</xdr:rowOff>
    </xdr:from>
    <xdr:ext cx="53149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817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98425</xdr:rowOff>
    </xdr:from>
    <xdr:to>
      <xdr:col>36</xdr:col>
      <xdr:colOff>165100</xdr:colOff>
      <xdr:row>98</xdr:row>
      <xdr:rowOff>29210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19685</xdr:rowOff>
    </xdr:from>
    <xdr:ext cx="531495" cy="25590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821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160020</xdr:rowOff>
    </xdr:from>
    <xdr:to>
      <xdr:col>55</xdr:col>
      <xdr:colOff>50800</xdr:colOff>
      <xdr:row>96</xdr:row>
      <xdr:rowOff>90170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11430</xdr:rowOff>
    </xdr:from>
    <xdr:ext cx="534670"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99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96520</xdr:rowOff>
    </xdr:from>
    <xdr:to>
      <xdr:col>50</xdr:col>
      <xdr:colOff>165100</xdr:colOff>
      <xdr:row>97</xdr:row>
      <xdr:rowOff>26670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43180</xdr:rowOff>
    </xdr:from>
    <xdr:ext cx="531495" cy="25590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330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105410</xdr:rowOff>
    </xdr:from>
    <xdr:to>
      <xdr:col>46</xdr:col>
      <xdr:colOff>38100</xdr:colOff>
      <xdr:row>97</xdr:row>
      <xdr:rowOff>35560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52070</xdr:rowOff>
    </xdr:from>
    <xdr:ext cx="531495" cy="25590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13335</xdr:rowOff>
    </xdr:from>
    <xdr:to>
      <xdr:col>41</xdr:col>
      <xdr:colOff>101600</xdr:colOff>
      <xdr:row>94</xdr:row>
      <xdr:rowOff>114935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132080</xdr:rowOff>
    </xdr:from>
    <xdr:ext cx="531495" cy="25590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5905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13970</xdr:rowOff>
    </xdr:from>
    <xdr:to>
      <xdr:col>36</xdr:col>
      <xdr:colOff>165100</xdr:colOff>
      <xdr:row>93</xdr:row>
      <xdr:rowOff>115570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9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132080</xdr:rowOff>
    </xdr:from>
    <xdr:ext cx="531495" cy="25590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5734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745" cy="25590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590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51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90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90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90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61595</xdr:rowOff>
    </xdr:from>
    <xdr:to>
      <xdr:col>85</xdr:col>
      <xdr:colOff>126365</xdr:colOff>
      <xdr:row>38</xdr:row>
      <xdr:rowOff>167640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7995"/>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171450</xdr:rowOff>
    </xdr:from>
    <xdr:ext cx="469900" cy="259080"/>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167640</xdr:rowOff>
    </xdr:from>
    <xdr:to>
      <xdr:col>86</xdr:col>
      <xdr:colOff>25400</xdr:colOff>
      <xdr:row>38</xdr:row>
      <xdr:rowOff>167640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8255</xdr:rowOff>
    </xdr:from>
    <xdr:ext cx="534670" cy="25590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34,208</a:t>
          </a:r>
          <a:endParaRPr kumimoji="1" lang="ja-JP" altLang="en-US" sz="1000" b="1">
            <a:latin typeface="ＭＳ Ｐゴシック"/>
          </a:endParaRPr>
        </a:p>
      </xdr:txBody>
    </xdr:sp>
    <xdr:clientData/>
  </xdr:oneCellAnchor>
  <xdr:twoCellAnchor>
    <xdr:from>
      <xdr:col>85</xdr:col>
      <xdr:colOff>38100</xdr:colOff>
      <xdr:row>32</xdr:row>
      <xdr:rowOff>61595</xdr:rowOff>
    </xdr:from>
    <xdr:to>
      <xdr:col>86</xdr:col>
      <xdr:colOff>25400</xdr:colOff>
      <xdr:row>32</xdr:row>
      <xdr:rowOff>61595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24765</xdr:rowOff>
    </xdr:from>
    <xdr:to>
      <xdr:col>85</xdr:col>
      <xdr:colOff>127000</xdr:colOff>
      <xdr:row>38</xdr:row>
      <xdr:rowOff>47625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398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52070</xdr:rowOff>
    </xdr:from>
    <xdr:ext cx="534670" cy="25590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55880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398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37465</xdr:rowOff>
    </xdr:from>
    <xdr:to>
      <xdr:col>81</xdr:col>
      <xdr:colOff>101600</xdr:colOff>
      <xdr:row>37</xdr:row>
      <xdr:rowOff>139065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155575</xdr:rowOff>
    </xdr:from>
    <xdr:ext cx="531495" cy="25590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3965" y="6156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55880</xdr:rowOff>
    </xdr:from>
    <xdr:to>
      <xdr:col>76</xdr:col>
      <xdr:colOff>114300</xdr:colOff>
      <xdr:row>38</xdr:row>
      <xdr:rowOff>80010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709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133985</xdr:rowOff>
    </xdr:from>
    <xdr:ext cx="531495" cy="25590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4965" y="6134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77470</xdr:rowOff>
    </xdr:from>
    <xdr:to>
      <xdr:col>71</xdr:col>
      <xdr:colOff>177800</xdr:colOff>
      <xdr:row>38</xdr:row>
      <xdr:rowOff>80010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925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36195</xdr:rowOff>
    </xdr:from>
    <xdr:to>
      <xdr:col>72</xdr:col>
      <xdr:colOff>38100</xdr:colOff>
      <xdr:row>37</xdr:row>
      <xdr:rowOff>137795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154940</xdr:rowOff>
    </xdr:from>
    <xdr:ext cx="531495" cy="25590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5965" y="6155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62230</xdr:rowOff>
    </xdr:from>
    <xdr:to>
      <xdr:col>67</xdr:col>
      <xdr:colOff>101600</xdr:colOff>
      <xdr:row>37</xdr:row>
      <xdr:rowOff>163830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8890</xdr:rowOff>
    </xdr:from>
    <xdr:ext cx="531495" cy="25590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6965" y="6181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168275</xdr:rowOff>
    </xdr:from>
    <xdr:to>
      <xdr:col>85</xdr:col>
      <xdr:colOff>177800</xdr:colOff>
      <xdr:row>38</xdr:row>
      <xdr:rowOff>98425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83185</xdr:rowOff>
    </xdr:from>
    <xdr:ext cx="534670" cy="259080"/>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26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66675</xdr:rowOff>
    </xdr:from>
    <xdr:ext cx="531495" cy="25590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3965" y="6581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5080</xdr:rowOff>
    </xdr:from>
    <xdr:to>
      <xdr:col>76</xdr:col>
      <xdr:colOff>165100</xdr:colOff>
      <xdr:row>38</xdr:row>
      <xdr:rowOff>106680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97790</xdr:rowOff>
    </xdr:from>
    <xdr:ext cx="531495" cy="25590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4965" y="6612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29210</xdr:rowOff>
    </xdr:from>
    <xdr:to>
      <xdr:col>72</xdr:col>
      <xdr:colOff>38100</xdr:colOff>
      <xdr:row>38</xdr:row>
      <xdr:rowOff>130810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121920</xdr:rowOff>
    </xdr:from>
    <xdr:ext cx="531495" cy="25590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5965" y="6637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26670</xdr:rowOff>
    </xdr:from>
    <xdr:to>
      <xdr:col>67</xdr:col>
      <xdr:colOff>101600</xdr:colOff>
      <xdr:row>38</xdr:row>
      <xdr:rowOff>128270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119380</xdr:rowOff>
    </xdr:from>
    <xdr:ext cx="53149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6965" y="6634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245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59690</xdr:rowOff>
    </xdr:from>
    <xdr:to>
      <xdr:col>85</xdr:col>
      <xdr:colOff>126365</xdr:colOff>
      <xdr:row>58</xdr:row>
      <xdr:rowOff>106680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640"/>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110490</xdr:rowOff>
    </xdr:from>
    <xdr:ext cx="534670" cy="25590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106680</xdr:rowOff>
    </xdr:from>
    <xdr:to>
      <xdr:col>86</xdr:col>
      <xdr:colOff>25400</xdr:colOff>
      <xdr:row>58</xdr:row>
      <xdr:rowOff>106680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6350</xdr:rowOff>
    </xdr:from>
    <xdr:ext cx="534670" cy="25590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8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91,195</a:t>
          </a:r>
          <a:endParaRPr kumimoji="1" lang="ja-JP" altLang="en-US" sz="1000" b="1">
            <a:latin typeface="ＭＳ Ｐゴシック"/>
          </a:endParaRPr>
        </a:p>
      </xdr:txBody>
    </xdr:sp>
    <xdr:clientData/>
  </xdr:oneCellAnchor>
  <xdr:twoCellAnchor>
    <xdr:from>
      <xdr:col>85</xdr:col>
      <xdr:colOff>38100</xdr:colOff>
      <xdr:row>51</xdr:row>
      <xdr:rowOff>59690</xdr:rowOff>
    </xdr:from>
    <xdr:to>
      <xdr:col>86</xdr:col>
      <xdr:colOff>25400</xdr:colOff>
      <xdr:row>51</xdr:row>
      <xdr:rowOff>59690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85090</xdr:rowOff>
    </xdr:from>
    <xdr:to>
      <xdr:col>85</xdr:col>
      <xdr:colOff>127000</xdr:colOff>
      <xdr:row>57</xdr:row>
      <xdr:rowOff>98425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577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162560</xdr:rowOff>
    </xdr:from>
    <xdr:ext cx="534670" cy="25908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139700</xdr:rowOff>
    </xdr:from>
    <xdr:to>
      <xdr:col>85</xdr:col>
      <xdr:colOff>177800</xdr:colOff>
      <xdr:row>56</xdr:row>
      <xdr:rowOff>69850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xdr:rowOff>
    </xdr:from>
    <xdr:to>
      <xdr:col>81</xdr:col>
      <xdr:colOff>50800</xdr:colOff>
      <xdr:row>57</xdr:row>
      <xdr:rowOff>98425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8598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162560</xdr:rowOff>
    </xdr:from>
    <xdr:to>
      <xdr:col>81</xdr:col>
      <xdr:colOff>101600</xdr:colOff>
      <xdr:row>56</xdr:row>
      <xdr:rowOff>92710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109220</xdr:rowOff>
    </xdr:from>
    <xdr:ext cx="531495" cy="25590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3965" y="9367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13335</xdr:rowOff>
    </xdr:from>
    <xdr:to>
      <xdr:col>76</xdr:col>
      <xdr:colOff>114300</xdr:colOff>
      <xdr:row>57</xdr:row>
      <xdr:rowOff>112395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8598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55880</xdr:rowOff>
    </xdr:from>
    <xdr:to>
      <xdr:col>76</xdr:col>
      <xdr:colOff>165100</xdr:colOff>
      <xdr:row>55</xdr:row>
      <xdr:rowOff>157480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2540</xdr:rowOff>
    </xdr:from>
    <xdr:ext cx="53149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4965" y="9260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xdr:rowOff>
    </xdr:from>
    <xdr:to>
      <xdr:col>71</xdr:col>
      <xdr:colOff>177800</xdr:colOff>
      <xdr:row>57</xdr:row>
      <xdr:rowOff>112395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7328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1905</xdr:rowOff>
    </xdr:from>
    <xdr:to>
      <xdr:col>72</xdr:col>
      <xdr:colOff>38100</xdr:colOff>
      <xdr:row>56</xdr:row>
      <xdr:rowOff>103505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120650</xdr:rowOff>
    </xdr:from>
    <xdr:ext cx="531495" cy="25590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5965" y="9378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59690</xdr:rowOff>
    </xdr:from>
    <xdr:to>
      <xdr:col>67</xdr:col>
      <xdr:colOff>101600</xdr:colOff>
      <xdr:row>56</xdr:row>
      <xdr:rowOff>161290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6350</xdr:rowOff>
    </xdr:from>
    <xdr:ext cx="531495" cy="25590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6965" y="9436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34290</xdr:rowOff>
    </xdr:from>
    <xdr:to>
      <xdr:col>85</xdr:col>
      <xdr:colOff>177800</xdr:colOff>
      <xdr:row>57</xdr:row>
      <xdr:rowOff>135890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12700</xdr:rowOff>
    </xdr:from>
    <xdr:ext cx="534670" cy="25908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8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47625</xdr:rowOff>
    </xdr:from>
    <xdr:to>
      <xdr:col>81</xdr:col>
      <xdr:colOff>101600</xdr:colOff>
      <xdr:row>57</xdr:row>
      <xdr:rowOff>149225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140335</xdr:rowOff>
    </xdr:from>
    <xdr:ext cx="53149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3965" y="9912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133985</xdr:rowOff>
    </xdr:from>
    <xdr:to>
      <xdr:col>76</xdr:col>
      <xdr:colOff>165100</xdr:colOff>
      <xdr:row>57</xdr:row>
      <xdr:rowOff>64135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55245</xdr:rowOff>
    </xdr:from>
    <xdr:ext cx="531495" cy="25590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4965" y="9827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61595</xdr:rowOff>
    </xdr:from>
    <xdr:to>
      <xdr:col>72</xdr:col>
      <xdr:colOff>38100</xdr:colOff>
      <xdr:row>57</xdr:row>
      <xdr:rowOff>163195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154940</xdr:rowOff>
    </xdr:from>
    <xdr:ext cx="531495" cy="25590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5965" y="9927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121285</xdr:rowOff>
    </xdr:from>
    <xdr:to>
      <xdr:col>67</xdr:col>
      <xdr:colOff>101600</xdr:colOff>
      <xdr:row>57</xdr:row>
      <xdr:rowOff>52070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2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42545</xdr:rowOff>
    </xdr:from>
    <xdr:ext cx="531495" cy="25590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6965" y="98151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590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590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590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48260</xdr:rowOff>
    </xdr:from>
    <xdr:to>
      <xdr:col>85</xdr:col>
      <xdr:colOff>126365</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147320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166370</xdr:rowOff>
    </xdr:from>
    <xdr:ext cx="534670" cy="25590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24,501</a:t>
          </a:r>
          <a:endParaRPr kumimoji="1" lang="ja-JP" altLang="en-US" sz="1000" b="1">
            <a:latin typeface="ＭＳ Ｐゴシック"/>
          </a:endParaRPr>
        </a:p>
      </xdr:txBody>
    </xdr:sp>
    <xdr:clientData/>
  </xdr:oneCellAnchor>
  <xdr:twoCellAnchor>
    <xdr:from>
      <xdr:col>85</xdr:col>
      <xdr:colOff>38100</xdr:colOff>
      <xdr:row>72</xdr:row>
      <xdr:rowOff>48260</xdr:rowOff>
    </xdr:from>
    <xdr:to>
      <xdr:col>86</xdr:col>
      <xdr:colOff>25400</xdr:colOff>
      <xdr:row>72</xdr:row>
      <xdr:rowOff>48260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66675</xdr:rowOff>
    </xdr:from>
    <xdr:to>
      <xdr:col>85</xdr:col>
      <xdr:colOff>127000</xdr:colOff>
      <xdr:row>77</xdr:row>
      <xdr:rowOff>43180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2925425"/>
          <a:ext cx="8382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20320</xdr:rowOff>
    </xdr:from>
    <xdr:ext cx="469900" cy="25590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34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41910</xdr:rowOff>
    </xdr:from>
    <xdr:to>
      <xdr:col>85</xdr:col>
      <xdr:colOff>177800</xdr:colOff>
      <xdr:row>78</xdr:row>
      <xdr:rowOff>143510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97790</xdr:rowOff>
    </xdr:from>
    <xdr:to>
      <xdr:col>81</xdr:col>
      <xdr:colOff>50800</xdr:colOff>
      <xdr:row>77</xdr:row>
      <xdr:rowOff>43180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12799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39370</xdr:rowOff>
    </xdr:from>
    <xdr:to>
      <xdr:col>81</xdr:col>
      <xdr:colOff>101600</xdr:colOff>
      <xdr:row>78</xdr:row>
      <xdr:rowOff>140970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132080</xdr:rowOff>
    </xdr:from>
    <xdr:ext cx="466725" cy="25590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350" y="135051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97790</xdr:rowOff>
    </xdr:from>
    <xdr:to>
      <xdr:col>76</xdr:col>
      <xdr:colOff>114300</xdr:colOff>
      <xdr:row>78</xdr:row>
      <xdr:rowOff>113030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12799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43180</xdr:rowOff>
    </xdr:from>
    <xdr:to>
      <xdr:col>76</xdr:col>
      <xdr:colOff>165100</xdr:colOff>
      <xdr:row>78</xdr:row>
      <xdr:rowOff>144780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135890</xdr:rowOff>
    </xdr:from>
    <xdr:ext cx="37846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70" y="13508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113030</xdr:rowOff>
    </xdr:from>
    <xdr:to>
      <xdr:col>71</xdr:col>
      <xdr:colOff>177800</xdr:colOff>
      <xdr:row>78</xdr:row>
      <xdr:rowOff>116840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861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29845</xdr:rowOff>
    </xdr:from>
    <xdr:to>
      <xdr:col>72</xdr:col>
      <xdr:colOff>38100</xdr:colOff>
      <xdr:row>78</xdr:row>
      <xdr:rowOff>132080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147955</xdr:rowOff>
    </xdr:from>
    <xdr:ext cx="466725" cy="2584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1781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12700</xdr:rowOff>
    </xdr:from>
    <xdr:to>
      <xdr:col>67</xdr:col>
      <xdr:colOff>101600</xdr:colOff>
      <xdr:row>78</xdr:row>
      <xdr:rowOff>114300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130810</xdr:rowOff>
    </xdr:from>
    <xdr:ext cx="46672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350" y="13161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15875</xdr:rowOff>
    </xdr:from>
    <xdr:to>
      <xdr:col>85</xdr:col>
      <xdr:colOff>177800</xdr:colOff>
      <xdr:row>75</xdr:row>
      <xdr:rowOff>117475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8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38735</xdr:rowOff>
    </xdr:from>
    <xdr:ext cx="534670" cy="25908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726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163830</xdr:rowOff>
    </xdr:from>
    <xdr:to>
      <xdr:col>81</xdr:col>
      <xdr:colOff>101600</xdr:colOff>
      <xdr:row>77</xdr:row>
      <xdr:rowOff>93980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110490</xdr:rowOff>
    </xdr:from>
    <xdr:ext cx="466725" cy="25590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350" y="12969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46990</xdr:rowOff>
    </xdr:from>
    <xdr:to>
      <xdr:col>76</xdr:col>
      <xdr:colOff>165100</xdr:colOff>
      <xdr:row>76</xdr:row>
      <xdr:rowOff>148590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74</xdr:row>
      <xdr:rowOff>165100</xdr:rowOff>
    </xdr:from>
    <xdr:ext cx="46672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350" y="12852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62230</xdr:rowOff>
    </xdr:from>
    <xdr:to>
      <xdr:col>72</xdr:col>
      <xdr:colOff>38100</xdr:colOff>
      <xdr:row>78</xdr:row>
      <xdr:rowOff>163830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154940</xdr:rowOff>
    </xdr:from>
    <xdr:ext cx="378460" cy="25590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70" y="135280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66040</xdr:rowOff>
    </xdr:from>
    <xdr:to>
      <xdr:col>67</xdr:col>
      <xdr:colOff>101600</xdr:colOff>
      <xdr:row>78</xdr:row>
      <xdr:rowOff>167640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158750</xdr:rowOff>
    </xdr:from>
    <xdr:ext cx="37846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70" y="13531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26035</xdr:rowOff>
    </xdr:from>
    <xdr:to>
      <xdr:col>85</xdr:col>
      <xdr:colOff>126365</xdr:colOff>
      <xdr:row>98</xdr:row>
      <xdr:rowOff>78740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82550</xdr:rowOff>
    </xdr:from>
    <xdr:ext cx="534670" cy="25908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78740</xdr:rowOff>
    </xdr:from>
    <xdr:to>
      <xdr:col>86</xdr:col>
      <xdr:colOff>25400</xdr:colOff>
      <xdr:row>98</xdr:row>
      <xdr:rowOff>78740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144145</xdr:rowOff>
    </xdr:from>
    <xdr:ext cx="598805" cy="25590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122,965</a:t>
          </a:r>
          <a:endParaRPr kumimoji="1" lang="ja-JP" altLang="en-US" sz="1000" b="1">
            <a:latin typeface="ＭＳ Ｐゴシック"/>
          </a:endParaRPr>
        </a:p>
      </xdr:txBody>
    </xdr:sp>
    <xdr:clientData/>
  </xdr:oneCellAnchor>
  <xdr:twoCellAnchor>
    <xdr:from>
      <xdr:col>85</xdr:col>
      <xdr:colOff>38100</xdr:colOff>
      <xdr:row>90</xdr:row>
      <xdr:rowOff>26035</xdr:rowOff>
    </xdr:from>
    <xdr:to>
      <xdr:col>86</xdr:col>
      <xdr:colOff>25400</xdr:colOff>
      <xdr:row>90</xdr:row>
      <xdr:rowOff>26035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123825</xdr:rowOff>
    </xdr:from>
    <xdr:to>
      <xdr:col>85</xdr:col>
      <xdr:colOff>127000</xdr:colOff>
      <xdr:row>96</xdr:row>
      <xdr:rowOff>144780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11575"/>
          <a:ext cx="8382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48895</xdr:rowOff>
    </xdr:from>
    <xdr:to>
      <xdr:col>85</xdr:col>
      <xdr:colOff>177800</xdr:colOff>
      <xdr:row>96</xdr:row>
      <xdr:rowOff>150495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144780</xdr:rowOff>
    </xdr:from>
    <xdr:to>
      <xdr:col>81</xdr:col>
      <xdr:colOff>50800</xdr:colOff>
      <xdr:row>96</xdr:row>
      <xdr:rowOff>156845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03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52705</xdr:rowOff>
    </xdr:from>
    <xdr:to>
      <xdr:col>81</xdr:col>
      <xdr:colOff>101600</xdr:colOff>
      <xdr:row>96</xdr:row>
      <xdr:rowOff>154940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170815</xdr:rowOff>
    </xdr:from>
    <xdr:ext cx="531495" cy="2584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2871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156845</xdr:rowOff>
    </xdr:from>
    <xdr:to>
      <xdr:col>76</xdr:col>
      <xdr:colOff>114300</xdr:colOff>
      <xdr:row>96</xdr:row>
      <xdr:rowOff>168275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16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49530</xdr:rowOff>
    </xdr:from>
    <xdr:to>
      <xdr:col>76</xdr:col>
      <xdr:colOff>165100</xdr:colOff>
      <xdr:row>96</xdr:row>
      <xdr:rowOff>151130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167640</xdr:rowOff>
    </xdr:from>
    <xdr:ext cx="531495" cy="25590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283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158750</xdr:rowOff>
    </xdr:from>
    <xdr:to>
      <xdr:col>71</xdr:col>
      <xdr:colOff>177800</xdr:colOff>
      <xdr:row>96</xdr:row>
      <xdr:rowOff>168275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179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59055</xdr:rowOff>
    </xdr:from>
    <xdr:to>
      <xdr:col>72</xdr:col>
      <xdr:colOff>38100</xdr:colOff>
      <xdr:row>96</xdr:row>
      <xdr:rowOff>160655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6350</xdr:rowOff>
    </xdr:from>
    <xdr:ext cx="531495" cy="25590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294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64135</xdr:rowOff>
    </xdr:from>
    <xdr:to>
      <xdr:col>67</xdr:col>
      <xdr:colOff>101600</xdr:colOff>
      <xdr:row>96</xdr:row>
      <xdr:rowOff>166370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10795</xdr:rowOff>
    </xdr:from>
    <xdr:ext cx="531495" cy="2584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2985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73025</xdr:rowOff>
    </xdr:from>
    <xdr:to>
      <xdr:col>85</xdr:col>
      <xdr:colOff>177800</xdr:colOff>
      <xdr:row>96</xdr:row>
      <xdr:rowOff>3175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95885</xdr:rowOff>
    </xdr:from>
    <xdr:ext cx="534670" cy="25908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12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93980</xdr:rowOff>
    </xdr:from>
    <xdr:to>
      <xdr:col>81</xdr:col>
      <xdr:colOff>101600</xdr:colOff>
      <xdr:row>97</xdr:row>
      <xdr:rowOff>24130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15240</xdr:rowOff>
    </xdr:from>
    <xdr:ext cx="53149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645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106045</xdr:rowOff>
    </xdr:from>
    <xdr:to>
      <xdr:col>76</xdr:col>
      <xdr:colOff>165100</xdr:colOff>
      <xdr:row>97</xdr:row>
      <xdr:rowOff>36195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27305</xdr:rowOff>
    </xdr:from>
    <xdr:ext cx="53149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4965" y="1665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117475</xdr:rowOff>
    </xdr:from>
    <xdr:to>
      <xdr:col>72</xdr:col>
      <xdr:colOff>38100</xdr:colOff>
      <xdr:row>97</xdr:row>
      <xdr:rowOff>47625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38735</xdr:rowOff>
    </xdr:from>
    <xdr:ext cx="53149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6669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107950</xdr:rowOff>
    </xdr:from>
    <xdr:to>
      <xdr:col>67</xdr:col>
      <xdr:colOff>101600</xdr:colOff>
      <xdr:row>97</xdr:row>
      <xdr:rowOff>38100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29210</xdr:rowOff>
    </xdr:from>
    <xdr:ext cx="531495" cy="25590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6659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401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810" y="6207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185" cy="25590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18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158115</xdr:rowOff>
    </xdr:from>
    <xdr:to>
      <xdr:col>116</xdr:col>
      <xdr:colOff>62865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615"/>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69215</xdr:rowOff>
    </xdr:from>
    <xdr:ext cx="249555" cy="259080"/>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7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104775</xdr:rowOff>
    </xdr:from>
    <xdr:ext cx="469900" cy="259080"/>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1,876</a:t>
          </a:r>
          <a:endParaRPr kumimoji="1" lang="ja-JP" altLang="en-US" sz="1000" b="1">
            <a:latin typeface="ＭＳ Ｐゴシック"/>
          </a:endParaRPr>
        </a:p>
      </xdr:txBody>
    </xdr:sp>
    <xdr:clientData/>
  </xdr:oneCellAnchor>
  <xdr:twoCellAnchor>
    <xdr:from>
      <xdr:col>115</xdr:col>
      <xdr:colOff>165100</xdr:colOff>
      <xdr:row>30</xdr:row>
      <xdr:rowOff>158115</xdr:rowOff>
    </xdr:from>
    <xdr:to>
      <xdr:col>116</xdr:col>
      <xdr:colOff>152400</xdr:colOff>
      <xdr:row>30</xdr:row>
      <xdr:rowOff>158115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158115</xdr:rowOff>
    </xdr:from>
    <xdr:ext cx="313690" cy="25590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765"/>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135255</xdr:rowOff>
    </xdr:from>
    <xdr:to>
      <xdr:col>116</xdr:col>
      <xdr:colOff>114300</xdr:colOff>
      <xdr:row>39</xdr:row>
      <xdr:rowOff>65405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154940</xdr:rowOff>
    </xdr:from>
    <xdr:ext cx="378460" cy="25590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70" y="63271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20320</xdr:rowOff>
    </xdr:from>
    <xdr:ext cx="378460" cy="25590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70" y="63639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30480</xdr:rowOff>
    </xdr:from>
    <xdr:ext cx="378460" cy="25590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70" y="63741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32385</xdr:rowOff>
    </xdr:from>
    <xdr:to>
      <xdr:col>98</xdr:col>
      <xdr:colOff>38100</xdr:colOff>
      <xdr:row>38</xdr:row>
      <xdr:rowOff>133985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150495</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70" y="6322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113665</xdr:rowOff>
    </xdr:from>
    <xdr:ext cx="249555" cy="2584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7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6380" cy="25590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総務費の住民一人当たりコストは166,835円となっており、類似団体内順位も108団体中3位に位置し、コストが高い状態となっている。主な要因は、緊急経済対策の実施や積立金の増加によるものである。</a:t>
          </a:r>
        </a:p>
        <a:p>
          <a:r>
            <a:rPr kumimoji="1" lang="ja-JP" altLang="en-US" sz="1300">
              <a:latin typeface="ＭＳ Ｐゴシック"/>
              <a:ea typeface="ＭＳ Ｐゴシック"/>
            </a:rPr>
            <a:t>　民生費の住民一人当たりコストは219,086円となっており、類似団体内順位も108団体中13位に位置し、コストが高い状態となっている。主な要因は、性質別歳出決算分析における扶助費と同様の理由によるものである。</a:t>
          </a:r>
        </a:p>
        <a:p>
          <a:r>
            <a:rPr kumimoji="1" lang="ja-JP" altLang="en-US" sz="1300">
              <a:latin typeface="ＭＳ Ｐゴシック"/>
              <a:ea typeface="ＭＳ Ｐゴシック"/>
            </a:rPr>
            <a:t>　災害復旧費の住民一人当りのコストは12,841円となっており、類似団体内順位も108団体中3位に位置し、コストが高い状態となっている。主な要因としては、性質別歳出決算分析における災害復旧費と同様の理由によるもの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財政調整基金については、税収増や地方交付税の増により、取り崩し額が抑制され、前年度より増加した。</a:t>
          </a:r>
        </a:p>
        <a:p>
          <a:r>
            <a:rPr kumimoji="1" lang="ja-JP" altLang="en-US" sz="1400">
              <a:latin typeface="ＭＳ ゴシック"/>
              <a:ea typeface="ＭＳ ゴシック"/>
            </a:rPr>
            <a:t>実質収支額についても、上記の理由と同様に9.93億円となったが、前年度比1.42億円の減となった。</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全ての会計において赤字は算出されなかった。</a:t>
          </a:r>
        </a:p>
        <a:p>
          <a:r>
            <a:rPr kumimoji="1" lang="ja-JP" altLang="en-US" sz="1400">
              <a:latin typeface="ＭＳ ゴシック"/>
              <a:ea typeface="ＭＳ ゴシック"/>
            </a:rPr>
            <a:t>モーターボート競走事業会計については、ＳＧやＧ１といった主要レースの開催や、電話投票などの広域発売による売上が好調に伸長し、開設以来過去最高売上を更新し、売上日本一を達成した。また、純利益は前年度比24.5億円の減となったものの、155.9億円となった。今後は、数年続いた新型コロナウイルス感染症対策について一定の目途が着いたが、変化する環境に適切に対応しながら、ＳＧレースやＧ１レース開催などにより更なる売上拡大と収益の増大を図るとともに、不測の事態にも対応できる強固な経営基盤を構築し、継続的な市財政への貢献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1" t="s">
        <v>137</v>
      </c>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c r="AQ1" s="351"/>
      <c r="AR1" s="351"/>
      <c r="AS1" s="351"/>
      <c r="AT1" s="351"/>
      <c r="AU1" s="351"/>
      <c r="AV1" s="351"/>
      <c r="AW1" s="351"/>
      <c r="AX1" s="351"/>
      <c r="AY1" s="351"/>
      <c r="AZ1" s="351"/>
      <c r="BA1" s="351"/>
      <c r="BB1" s="351"/>
      <c r="BC1" s="351"/>
      <c r="BD1" s="351"/>
      <c r="BE1" s="351"/>
      <c r="BF1" s="351"/>
      <c r="BG1" s="351"/>
      <c r="BH1" s="351"/>
      <c r="BI1" s="351"/>
      <c r="BJ1" s="351"/>
      <c r="BK1" s="351"/>
      <c r="BL1" s="351"/>
      <c r="BM1" s="351"/>
      <c r="BN1" s="351"/>
      <c r="BO1" s="351"/>
      <c r="BP1" s="351"/>
      <c r="BQ1" s="351"/>
      <c r="BR1" s="351"/>
      <c r="BS1" s="351"/>
      <c r="BT1" s="351"/>
      <c r="BU1" s="351"/>
      <c r="BV1" s="351"/>
      <c r="BW1" s="351"/>
      <c r="BX1" s="351"/>
      <c r="BY1" s="351"/>
      <c r="BZ1" s="351"/>
      <c r="CA1" s="351"/>
      <c r="CB1" s="351"/>
      <c r="CC1" s="351"/>
      <c r="CD1" s="351"/>
      <c r="CE1" s="351"/>
      <c r="CF1" s="351"/>
      <c r="CG1" s="351"/>
      <c r="CH1" s="351"/>
      <c r="CI1" s="351"/>
      <c r="CJ1" s="351"/>
      <c r="CK1" s="351"/>
      <c r="CL1" s="351"/>
      <c r="CM1" s="351"/>
      <c r="CN1" s="351"/>
      <c r="CO1" s="351"/>
      <c r="CP1" s="351"/>
      <c r="CQ1" s="351"/>
      <c r="CR1" s="351"/>
      <c r="CS1" s="351"/>
      <c r="CT1" s="351"/>
      <c r="CU1" s="351"/>
      <c r="CV1" s="351"/>
      <c r="CW1" s="351"/>
      <c r="CX1" s="351"/>
      <c r="CY1" s="351"/>
      <c r="CZ1" s="351"/>
      <c r="DA1" s="351"/>
      <c r="DB1" s="351"/>
      <c r="DC1" s="351"/>
      <c r="DD1" s="351"/>
      <c r="DE1" s="351"/>
      <c r="DF1" s="351"/>
      <c r="DG1" s="351"/>
      <c r="DH1" s="351"/>
      <c r="DI1" s="351"/>
      <c r="DJ1" s="2"/>
      <c r="DK1" s="2"/>
      <c r="DL1" s="2"/>
      <c r="DM1" s="2"/>
      <c r="DN1" s="2"/>
      <c r="DO1" s="2"/>
    </row>
    <row r="2" spans="1:119" ht="24" x14ac:dyDescent="0.15">
      <c r="B2" s="3" t="s">
        <v>140</v>
      </c>
      <c r="C2" s="3"/>
      <c r="D2" s="10"/>
    </row>
    <row r="3" spans="1:119" ht="18.75" customHeight="1" x14ac:dyDescent="0.15">
      <c r="A3" s="2"/>
      <c r="B3" s="506" t="s">
        <v>142</v>
      </c>
      <c r="C3" s="507"/>
      <c r="D3" s="507"/>
      <c r="E3" s="508"/>
      <c r="F3" s="508"/>
      <c r="G3" s="508"/>
      <c r="H3" s="508"/>
      <c r="I3" s="508"/>
      <c r="J3" s="508"/>
      <c r="K3" s="508"/>
      <c r="L3" s="508" t="s">
        <v>129</v>
      </c>
      <c r="M3" s="508"/>
      <c r="N3" s="508"/>
      <c r="O3" s="508"/>
      <c r="P3" s="508"/>
      <c r="Q3" s="508"/>
      <c r="R3" s="515"/>
      <c r="S3" s="515"/>
      <c r="T3" s="515"/>
      <c r="U3" s="515"/>
      <c r="V3" s="516"/>
      <c r="W3" s="355" t="s">
        <v>146</v>
      </c>
      <c r="X3" s="356"/>
      <c r="Y3" s="356"/>
      <c r="Z3" s="356"/>
      <c r="AA3" s="356"/>
      <c r="AB3" s="507"/>
      <c r="AC3" s="515" t="s">
        <v>147</v>
      </c>
      <c r="AD3" s="356"/>
      <c r="AE3" s="356"/>
      <c r="AF3" s="356"/>
      <c r="AG3" s="356"/>
      <c r="AH3" s="356"/>
      <c r="AI3" s="356"/>
      <c r="AJ3" s="356"/>
      <c r="AK3" s="356"/>
      <c r="AL3" s="357"/>
      <c r="AM3" s="355" t="s">
        <v>149</v>
      </c>
      <c r="AN3" s="356"/>
      <c r="AO3" s="356"/>
      <c r="AP3" s="356"/>
      <c r="AQ3" s="356"/>
      <c r="AR3" s="356"/>
      <c r="AS3" s="356"/>
      <c r="AT3" s="356"/>
      <c r="AU3" s="356"/>
      <c r="AV3" s="356"/>
      <c r="AW3" s="356"/>
      <c r="AX3" s="357"/>
      <c r="AY3" s="352" t="s">
        <v>5</v>
      </c>
      <c r="AZ3" s="353"/>
      <c r="BA3" s="353"/>
      <c r="BB3" s="353"/>
      <c r="BC3" s="353"/>
      <c r="BD3" s="353"/>
      <c r="BE3" s="353"/>
      <c r="BF3" s="353"/>
      <c r="BG3" s="353"/>
      <c r="BH3" s="353"/>
      <c r="BI3" s="353"/>
      <c r="BJ3" s="353"/>
      <c r="BK3" s="353"/>
      <c r="BL3" s="353"/>
      <c r="BM3" s="354"/>
      <c r="BN3" s="355" t="s">
        <v>153</v>
      </c>
      <c r="BO3" s="356"/>
      <c r="BP3" s="356"/>
      <c r="BQ3" s="356"/>
      <c r="BR3" s="356"/>
      <c r="BS3" s="356"/>
      <c r="BT3" s="356"/>
      <c r="BU3" s="357"/>
      <c r="BV3" s="355" t="s">
        <v>154</v>
      </c>
      <c r="BW3" s="356"/>
      <c r="BX3" s="356"/>
      <c r="BY3" s="356"/>
      <c r="BZ3" s="356"/>
      <c r="CA3" s="356"/>
      <c r="CB3" s="356"/>
      <c r="CC3" s="357"/>
      <c r="CD3" s="352" t="s">
        <v>5</v>
      </c>
      <c r="CE3" s="353"/>
      <c r="CF3" s="353"/>
      <c r="CG3" s="353"/>
      <c r="CH3" s="353"/>
      <c r="CI3" s="353"/>
      <c r="CJ3" s="353"/>
      <c r="CK3" s="353"/>
      <c r="CL3" s="353"/>
      <c r="CM3" s="353"/>
      <c r="CN3" s="353"/>
      <c r="CO3" s="353"/>
      <c r="CP3" s="353"/>
      <c r="CQ3" s="353"/>
      <c r="CR3" s="353"/>
      <c r="CS3" s="354"/>
      <c r="CT3" s="355" t="s">
        <v>157</v>
      </c>
      <c r="CU3" s="356"/>
      <c r="CV3" s="356"/>
      <c r="CW3" s="356"/>
      <c r="CX3" s="356"/>
      <c r="CY3" s="356"/>
      <c r="CZ3" s="356"/>
      <c r="DA3" s="357"/>
      <c r="DB3" s="355" t="s">
        <v>132</v>
      </c>
      <c r="DC3" s="356"/>
      <c r="DD3" s="356"/>
      <c r="DE3" s="356"/>
      <c r="DF3" s="356"/>
      <c r="DG3" s="356"/>
      <c r="DH3" s="356"/>
      <c r="DI3" s="357"/>
    </row>
    <row r="4" spans="1:119" ht="18.75" customHeight="1" x14ac:dyDescent="0.15">
      <c r="A4" s="2"/>
      <c r="B4" s="509"/>
      <c r="C4" s="510"/>
      <c r="D4" s="510"/>
      <c r="E4" s="511"/>
      <c r="F4" s="511"/>
      <c r="G4" s="511"/>
      <c r="H4" s="511"/>
      <c r="I4" s="511"/>
      <c r="J4" s="511"/>
      <c r="K4" s="511"/>
      <c r="L4" s="511"/>
      <c r="M4" s="511"/>
      <c r="N4" s="511"/>
      <c r="O4" s="511"/>
      <c r="P4" s="511"/>
      <c r="Q4" s="511"/>
      <c r="R4" s="517"/>
      <c r="S4" s="517"/>
      <c r="T4" s="517"/>
      <c r="U4" s="517"/>
      <c r="V4" s="518"/>
      <c r="W4" s="521"/>
      <c r="X4" s="500"/>
      <c r="Y4" s="500"/>
      <c r="Z4" s="500"/>
      <c r="AA4" s="500"/>
      <c r="AB4" s="510"/>
      <c r="AC4" s="517"/>
      <c r="AD4" s="500"/>
      <c r="AE4" s="500"/>
      <c r="AF4" s="500"/>
      <c r="AG4" s="500"/>
      <c r="AH4" s="500"/>
      <c r="AI4" s="500"/>
      <c r="AJ4" s="500"/>
      <c r="AK4" s="500"/>
      <c r="AL4" s="524"/>
      <c r="AM4" s="522"/>
      <c r="AN4" s="523"/>
      <c r="AO4" s="523"/>
      <c r="AP4" s="523"/>
      <c r="AQ4" s="523"/>
      <c r="AR4" s="523"/>
      <c r="AS4" s="523"/>
      <c r="AT4" s="523"/>
      <c r="AU4" s="523"/>
      <c r="AV4" s="523"/>
      <c r="AW4" s="523"/>
      <c r="AX4" s="525"/>
      <c r="AY4" s="358" t="s">
        <v>158</v>
      </c>
      <c r="AZ4" s="359"/>
      <c r="BA4" s="359"/>
      <c r="BB4" s="359"/>
      <c r="BC4" s="359"/>
      <c r="BD4" s="359"/>
      <c r="BE4" s="359"/>
      <c r="BF4" s="359"/>
      <c r="BG4" s="359"/>
      <c r="BH4" s="359"/>
      <c r="BI4" s="359"/>
      <c r="BJ4" s="359"/>
      <c r="BK4" s="359"/>
      <c r="BL4" s="359"/>
      <c r="BM4" s="360"/>
      <c r="BN4" s="361">
        <v>64873231</v>
      </c>
      <c r="BO4" s="362"/>
      <c r="BP4" s="362"/>
      <c r="BQ4" s="362"/>
      <c r="BR4" s="362"/>
      <c r="BS4" s="362"/>
      <c r="BT4" s="362"/>
      <c r="BU4" s="363"/>
      <c r="BV4" s="361">
        <v>62691244</v>
      </c>
      <c r="BW4" s="362"/>
      <c r="BX4" s="362"/>
      <c r="BY4" s="362"/>
      <c r="BZ4" s="362"/>
      <c r="CA4" s="362"/>
      <c r="CB4" s="362"/>
      <c r="CC4" s="363"/>
      <c r="CD4" s="364" t="s">
        <v>156</v>
      </c>
      <c r="CE4" s="365"/>
      <c r="CF4" s="365"/>
      <c r="CG4" s="365"/>
      <c r="CH4" s="365"/>
      <c r="CI4" s="365"/>
      <c r="CJ4" s="365"/>
      <c r="CK4" s="365"/>
      <c r="CL4" s="365"/>
      <c r="CM4" s="365"/>
      <c r="CN4" s="365"/>
      <c r="CO4" s="365"/>
      <c r="CP4" s="365"/>
      <c r="CQ4" s="365"/>
      <c r="CR4" s="365"/>
      <c r="CS4" s="366"/>
      <c r="CT4" s="367">
        <v>9.9</v>
      </c>
      <c r="CU4" s="368"/>
      <c r="CV4" s="368"/>
      <c r="CW4" s="368"/>
      <c r="CX4" s="368"/>
      <c r="CY4" s="368"/>
      <c r="CZ4" s="368"/>
      <c r="DA4" s="369"/>
      <c r="DB4" s="367">
        <v>11.4</v>
      </c>
      <c r="DC4" s="368"/>
      <c r="DD4" s="368"/>
      <c r="DE4" s="368"/>
      <c r="DF4" s="368"/>
      <c r="DG4" s="368"/>
      <c r="DH4" s="368"/>
      <c r="DI4" s="369"/>
    </row>
    <row r="5" spans="1:119" ht="18.75" customHeight="1" x14ac:dyDescent="0.15">
      <c r="A5" s="2"/>
      <c r="B5" s="512"/>
      <c r="C5" s="513"/>
      <c r="D5" s="513"/>
      <c r="E5" s="514"/>
      <c r="F5" s="514"/>
      <c r="G5" s="514"/>
      <c r="H5" s="514"/>
      <c r="I5" s="514"/>
      <c r="J5" s="514"/>
      <c r="K5" s="514"/>
      <c r="L5" s="514"/>
      <c r="M5" s="514"/>
      <c r="N5" s="514"/>
      <c r="O5" s="514"/>
      <c r="P5" s="514"/>
      <c r="Q5" s="514"/>
      <c r="R5" s="519"/>
      <c r="S5" s="519"/>
      <c r="T5" s="519"/>
      <c r="U5" s="519"/>
      <c r="V5" s="520"/>
      <c r="W5" s="522"/>
      <c r="X5" s="523"/>
      <c r="Y5" s="523"/>
      <c r="Z5" s="523"/>
      <c r="AA5" s="523"/>
      <c r="AB5" s="513"/>
      <c r="AC5" s="519"/>
      <c r="AD5" s="523"/>
      <c r="AE5" s="523"/>
      <c r="AF5" s="523"/>
      <c r="AG5" s="523"/>
      <c r="AH5" s="523"/>
      <c r="AI5" s="523"/>
      <c r="AJ5" s="523"/>
      <c r="AK5" s="523"/>
      <c r="AL5" s="525"/>
      <c r="AM5" s="370" t="s">
        <v>159</v>
      </c>
      <c r="AN5" s="371"/>
      <c r="AO5" s="371"/>
      <c r="AP5" s="371"/>
      <c r="AQ5" s="371"/>
      <c r="AR5" s="371"/>
      <c r="AS5" s="371"/>
      <c r="AT5" s="372"/>
      <c r="AU5" s="373" t="s">
        <v>74</v>
      </c>
      <c r="AV5" s="374"/>
      <c r="AW5" s="374"/>
      <c r="AX5" s="374"/>
      <c r="AY5" s="375" t="s">
        <v>150</v>
      </c>
      <c r="AZ5" s="376"/>
      <c r="BA5" s="376"/>
      <c r="BB5" s="376"/>
      <c r="BC5" s="376"/>
      <c r="BD5" s="376"/>
      <c r="BE5" s="376"/>
      <c r="BF5" s="376"/>
      <c r="BG5" s="376"/>
      <c r="BH5" s="376"/>
      <c r="BI5" s="376"/>
      <c r="BJ5" s="376"/>
      <c r="BK5" s="376"/>
      <c r="BL5" s="376"/>
      <c r="BM5" s="377"/>
      <c r="BN5" s="378">
        <v>61940725</v>
      </c>
      <c r="BO5" s="379"/>
      <c r="BP5" s="379"/>
      <c r="BQ5" s="379"/>
      <c r="BR5" s="379"/>
      <c r="BS5" s="379"/>
      <c r="BT5" s="379"/>
      <c r="BU5" s="380"/>
      <c r="BV5" s="378">
        <v>58527441</v>
      </c>
      <c r="BW5" s="379"/>
      <c r="BX5" s="379"/>
      <c r="BY5" s="379"/>
      <c r="BZ5" s="379"/>
      <c r="CA5" s="379"/>
      <c r="CB5" s="379"/>
      <c r="CC5" s="380"/>
      <c r="CD5" s="381" t="s">
        <v>161</v>
      </c>
      <c r="CE5" s="382"/>
      <c r="CF5" s="382"/>
      <c r="CG5" s="382"/>
      <c r="CH5" s="382"/>
      <c r="CI5" s="382"/>
      <c r="CJ5" s="382"/>
      <c r="CK5" s="382"/>
      <c r="CL5" s="382"/>
      <c r="CM5" s="382"/>
      <c r="CN5" s="382"/>
      <c r="CO5" s="382"/>
      <c r="CP5" s="382"/>
      <c r="CQ5" s="382"/>
      <c r="CR5" s="382"/>
      <c r="CS5" s="383"/>
      <c r="CT5" s="384">
        <v>95.9</v>
      </c>
      <c r="CU5" s="385"/>
      <c r="CV5" s="385"/>
      <c r="CW5" s="385"/>
      <c r="CX5" s="385"/>
      <c r="CY5" s="385"/>
      <c r="CZ5" s="385"/>
      <c r="DA5" s="386"/>
      <c r="DB5" s="384">
        <v>92.7</v>
      </c>
      <c r="DC5" s="385"/>
      <c r="DD5" s="385"/>
      <c r="DE5" s="385"/>
      <c r="DF5" s="385"/>
      <c r="DG5" s="385"/>
      <c r="DH5" s="385"/>
      <c r="DI5" s="386"/>
    </row>
    <row r="6" spans="1:119" ht="18.75" customHeight="1" x14ac:dyDescent="0.15">
      <c r="A6" s="2"/>
      <c r="B6" s="526" t="s">
        <v>162</v>
      </c>
      <c r="C6" s="527"/>
      <c r="D6" s="527"/>
      <c r="E6" s="528"/>
      <c r="F6" s="528"/>
      <c r="G6" s="528"/>
      <c r="H6" s="528"/>
      <c r="I6" s="528"/>
      <c r="J6" s="528"/>
      <c r="K6" s="528"/>
      <c r="L6" s="528" t="s">
        <v>165</v>
      </c>
      <c r="M6" s="528"/>
      <c r="N6" s="528"/>
      <c r="O6" s="528"/>
      <c r="P6" s="528"/>
      <c r="Q6" s="528"/>
      <c r="R6" s="532"/>
      <c r="S6" s="532"/>
      <c r="T6" s="532"/>
      <c r="U6" s="532"/>
      <c r="V6" s="533"/>
      <c r="W6" s="536" t="s">
        <v>166</v>
      </c>
      <c r="X6" s="537"/>
      <c r="Y6" s="537"/>
      <c r="Z6" s="537"/>
      <c r="AA6" s="537"/>
      <c r="AB6" s="527"/>
      <c r="AC6" s="538" t="s">
        <v>138</v>
      </c>
      <c r="AD6" s="539"/>
      <c r="AE6" s="539"/>
      <c r="AF6" s="539"/>
      <c r="AG6" s="539"/>
      <c r="AH6" s="539"/>
      <c r="AI6" s="539"/>
      <c r="AJ6" s="539"/>
      <c r="AK6" s="539"/>
      <c r="AL6" s="540"/>
      <c r="AM6" s="370" t="s">
        <v>78</v>
      </c>
      <c r="AN6" s="371"/>
      <c r="AO6" s="371"/>
      <c r="AP6" s="371"/>
      <c r="AQ6" s="371"/>
      <c r="AR6" s="371"/>
      <c r="AS6" s="371"/>
      <c r="AT6" s="372"/>
      <c r="AU6" s="373" t="s">
        <v>74</v>
      </c>
      <c r="AV6" s="374"/>
      <c r="AW6" s="374"/>
      <c r="AX6" s="374"/>
      <c r="AY6" s="375" t="s">
        <v>169</v>
      </c>
      <c r="AZ6" s="376"/>
      <c r="BA6" s="376"/>
      <c r="BB6" s="376"/>
      <c r="BC6" s="376"/>
      <c r="BD6" s="376"/>
      <c r="BE6" s="376"/>
      <c r="BF6" s="376"/>
      <c r="BG6" s="376"/>
      <c r="BH6" s="376"/>
      <c r="BI6" s="376"/>
      <c r="BJ6" s="376"/>
      <c r="BK6" s="376"/>
      <c r="BL6" s="376"/>
      <c r="BM6" s="377"/>
      <c r="BN6" s="378">
        <v>2932506</v>
      </c>
      <c r="BO6" s="379"/>
      <c r="BP6" s="379"/>
      <c r="BQ6" s="379"/>
      <c r="BR6" s="379"/>
      <c r="BS6" s="379"/>
      <c r="BT6" s="379"/>
      <c r="BU6" s="380"/>
      <c r="BV6" s="378">
        <v>4163803</v>
      </c>
      <c r="BW6" s="379"/>
      <c r="BX6" s="379"/>
      <c r="BY6" s="379"/>
      <c r="BZ6" s="379"/>
      <c r="CA6" s="379"/>
      <c r="CB6" s="379"/>
      <c r="CC6" s="380"/>
      <c r="CD6" s="381" t="s">
        <v>170</v>
      </c>
      <c r="CE6" s="382"/>
      <c r="CF6" s="382"/>
      <c r="CG6" s="382"/>
      <c r="CH6" s="382"/>
      <c r="CI6" s="382"/>
      <c r="CJ6" s="382"/>
      <c r="CK6" s="382"/>
      <c r="CL6" s="382"/>
      <c r="CM6" s="382"/>
      <c r="CN6" s="382"/>
      <c r="CO6" s="382"/>
      <c r="CP6" s="382"/>
      <c r="CQ6" s="382"/>
      <c r="CR6" s="382"/>
      <c r="CS6" s="383"/>
      <c r="CT6" s="387">
        <v>97.7</v>
      </c>
      <c r="CU6" s="388"/>
      <c r="CV6" s="388"/>
      <c r="CW6" s="388"/>
      <c r="CX6" s="388"/>
      <c r="CY6" s="388"/>
      <c r="CZ6" s="388"/>
      <c r="DA6" s="389"/>
      <c r="DB6" s="387">
        <v>97.4</v>
      </c>
      <c r="DC6" s="388"/>
      <c r="DD6" s="388"/>
      <c r="DE6" s="388"/>
      <c r="DF6" s="388"/>
      <c r="DG6" s="388"/>
      <c r="DH6" s="388"/>
      <c r="DI6" s="389"/>
    </row>
    <row r="7" spans="1:119" ht="18.75" customHeight="1" x14ac:dyDescent="0.15">
      <c r="A7" s="2"/>
      <c r="B7" s="509"/>
      <c r="C7" s="510"/>
      <c r="D7" s="510"/>
      <c r="E7" s="511"/>
      <c r="F7" s="511"/>
      <c r="G7" s="511"/>
      <c r="H7" s="511"/>
      <c r="I7" s="511"/>
      <c r="J7" s="511"/>
      <c r="K7" s="511"/>
      <c r="L7" s="511"/>
      <c r="M7" s="511"/>
      <c r="N7" s="511"/>
      <c r="O7" s="511"/>
      <c r="P7" s="511"/>
      <c r="Q7" s="511"/>
      <c r="R7" s="517"/>
      <c r="S7" s="517"/>
      <c r="T7" s="517"/>
      <c r="U7" s="517"/>
      <c r="V7" s="518"/>
      <c r="W7" s="521"/>
      <c r="X7" s="500"/>
      <c r="Y7" s="500"/>
      <c r="Z7" s="500"/>
      <c r="AA7" s="500"/>
      <c r="AB7" s="510"/>
      <c r="AC7" s="541"/>
      <c r="AD7" s="499"/>
      <c r="AE7" s="499"/>
      <c r="AF7" s="499"/>
      <c r="AG7" s="499"/>
      <c r="AH7" s="499"/>
      <c r="AI7" s="499"/>
      <c r="AJ7" s="499"/>
      <c r="AK7" s="499"/>
      <c r="AL7" s="542"/>
      <c r="AM7" s="370" t="s">
        <v>171</v>
      </c>
      <c r="AN7" s="371"/>
      <c r="AO7" s="371"/>
      <c r="AP7" s="371"/>
      <c r="AQ7" s="371"/>
      <c r="AR7" s="371"/>
      <c r="AS7" s="371"/>
      <c r="AT7" s="372"/>
      <c r="AU7" s="373" t="s">
        <v>74</v>
      </c>
      <c r="AV7" s="374"/>
      <c r="AW7" s="374"/>
      <c r="AX7" s="374"/>
      <c r="AY7" s="375" t="s">
        <v>172</v>
      </c>
      <c r="AZ7" s="376"/>
      <c r="BA7" s="376"/>
      <c r="BB7" s="376"/>
      <c r="BC7" s="376"/>
      <c r="BD7" s="376"/>
      <c r="BE7" s="376"/>
      <c r="BF7" s="376"/>
      <c r="BG7" s="376"/>
      <c r="BH7" s="376"/>
      <c r="BI7" s="376"/>
      <c r="BJ7" s="376"/>
      <c r="BK7" s="376"/>
      <c r="BL7" s="376"/>
      <c r="BM7" s="377"/>
      <c r="BN7" s="378">
        <v>794505</v>
      </c>
      <c r="BO7" s="379"/>
      <c r="BP7" s="379"/>
      <c r="BQ7" s="379"/>
      <c r="BR7" s="379"/>
      <c r="BS7" s="379"/>
      <c r="BT7" s="379"/>
      <c r="BU7" s="380"/>
      <c r="BV7" s="378">
        <v>1695929</v>
      </c>
      <c r="BW7" s="379"/>
      <c r="BX7" s="379"/>
      <c r="BY7" s="379"/>
      <c r="BZ7" s="379"/>
      <c r="CA7" s="379"/>
      <c r="CB7" s="379"/>
      <c r="CC7" s="380"/>
      <c r="CD7" s="381" t="s">
        <v>173</v>
      </c>
      <c r="CE7" s="382"/>
      <c r="CF7" s="382"/>
      <c r="CG7" s="382"/>
      <c r="CH7" s="382"/>
      <c r="CI7" s="382"/>
      <c r="CJ7" s="382"/>
      <c r="CK7" s="382"/>
      <c r="CL7" s="382"/>
      <c r="CM7" s="382"/>
      <c r="CN7" s="382"/>
      <c r="CO7" s="382"/>
      <c r="CP7" s="382"/>
      <c r="CQ7" s="382"/>
      <c r="CR7" s="382"/>
      <c r="CS7" s="383"/>
      <c r="CT7" s="378">
        <v>21540057</v>
      </c>
      <c r="CU7" s="379"/>
      <c r="CV7" s="379"/>
      <c r="CW7" s="379"/>
      <c r="CX7" s="379"/>
      <c r="CY7" s="379"/>
      <c r="CZ7" s="379"/>
      <c r="DA7" s="380"/>
      <c r="DB7" s="378">
        <v>21738578</v>
      </c>
      <c r="DC7" s="379"/>
      <c r="DD7" s="379"/>
      <c r="DE7" s="379"/>
      <c r="DF7" s="379"/>
      <c r="DG7" s="379"/>
      <c r="DH7" s="379"/>
      <c r="DI7" s="380"/>
    </row>
    <row r="8" spans="1:119" ht="18.75" customHeight="1" x14ac:dyDescent="0.15">
      <c r="A8" s="2"/>
      <c r="B8" s="529"/>
      <c r="C8" s="530"/>
      <c r="D8" s="530"/>
      <c r="E8" s="531"/>
      <c r="F8" s="531"/>
      <c r="G8" s="531"/>
      <c r="H8" s="531"/>
      <c r="I8" s="531"/>
      <c r="J8" s="531"/>
      <c r="K8" s="531"/>
      <c r="L8" s="531"/>
      <c r="M8" s="531"/>
      <c r="N8" s="531"/>
      <c r="O8" s="531"/>
      <c r="P8" s="531"/>
      <c r="Q8" s="531"/>
      <c r="R8" s="534"/>
      <c r="S8" s="534"/>
      <c r="T8" s="534"/>
      <c r="U8" s="534"/>
      <c r="V8" s="535"/>
      <c r="W8" s="468"/>
      <c r="X8" s="469"/>
      <c r="Y8" s="469"/>
      <c r="Z8" s="469"/>
      <c r="AA8" s="469"/>
      <c r="AB8" s="530"/>
      <c r="AC8" s="543"/>
      <c r="AD8" s="544"/>
      <c r="AE8" s="544"/>
      <c r="AF8" s="544"/>
      <c r="AG8" s="544"/>
      <c r="AH8" s="544"/>
      <c r="AI8" s="544"/>
      <c r="AJ8" s="544"/>
      <c r="AK8" s="544"/>
      <c r="AL8" s="545"/>
      <c r="AM8" s="370" t="s">
        <v>174</v>
      </c>
      <c r="AN8" s="371"/>
      <c r="AO8" s="371"/>
      <c r="AP8" s="371"/>
      <c r="AQ8" s="371"/>
      <c r="AR8" s="371"/>
      <c r="AS8" s="371"/>
      <c r="AT8" s="372"/>
      <c r="AU8" s="373" t="s">
        <v>74</v>
      </c>
      <c r="AV8" s="374"/>
      <c r="AW8" s="374"/>
      <c r="AX8" s="374"/>
      <c r="AY8" s="375" t="s">
        <v>177</v>
      </c>
      <c r="AZ8" s="376"/>
      <c r="BA8" s="376"/>
      <c r="BB8" s="376"/>
      <c r="BC8" s="376"/>
      <c r="BD8" s="376"/>
      <c r="BE8" s="376"/>
      <c r="BF8" s="376"/>
      <c r="BG8" s="376"/>
      <c r="BH8" s="376"/>
      <c r="BI8" s="376"/>
      <c r="BJ8" s="376"/>
      <c r="BK8" s="376"/>
      <c r="BL8" s="376"/>
      <c r="BM8" s="377"/>
      <c r="BN8" s="378">
        <v>2138001</v>
      </c>
      <c r="BO8" s="379"/>
      <c r="BP8" s="379"/>
      <c r="BQ8" s="379"/>
      <c r="BR8" s="379"/>
      <c r="BS8" s="379"/>
      <c r="BT8" s="379"/>
      <c r="BU8" s="380"/>
      <c r="BV8" s="378">
        <v>2467874</v>
      </c>
      <c r="BW8" s="379"/>
      <c r="BX8" s="379"/>
      <c r="BY8" s="379"/>
      <c r="BZ8" s="379"/>
      <c r="CA8" s="379"/>
      <c r="CB8" s="379"/>
      <c r="CC8" s="380"/>
      <c r="CD8" s="381" t="s">
        <v>178</v>
      </c>
      <c r="CE8" s="382"/>
      <c r="CF8" s="382"/>
      <c r="CG8" s="382"/>
      <c r="CH8" s="382"/>
      <c r="CI8" s="382"/>
      <c r="CJ8" s="382"/>
      <c r="CK8" s="382"/>
      <c r="CL8" s="382"/>
      <c r="CM8" s="382"/>
      <c r="CN8" s="382"/>
      <c r="CO8" s="382"/>
      <c r="CP8" s="382"/>
      <c r="CQ8" s="382"/>
      <c r="CR8" s="382"/>
      <c r="CS8" s="383"/>
      <c r="CT8" s="390">
        <v>0.62</v>
      </c>
      <c r="CU8" s="391"/>
      <c r="CV8" s="391"/>
      <c r="CW8" s="391"/>
      <c r="CX8" s="391"/>
      <c r="CY8" s="391"/>
      <c r="CZ8" s="391"/>
      <c r="DA8" s="392"/>
      <c r="DB8" s="390">
        <v>0.63</v>
      </c>
      <c r="DC8" s="391"/>
      <c r="DD8" s="391"/>
      <c r="DE8" s="391"/>
      <c r="DF8" s="391"/>
      <c r="DG8" s="391"/>
      <c r="DH8" s="391"/>
      <c r="DI8" s="392"/>
    </row>
    <row r="9" spans="1:119" ht="18.75" customHeight="1" x14ac:dyDescent="0.15">
      <c r="A9" s="2"/>
      <c r="B9" s="352" t="s">
        <v>20</v>
      </c>
      <c r="C9" s="353"/>
      <c r="D9" s="353"/>
      <c r="E9" s="353"/>
      <c r="F9" s="353"/>
      <c r="G9" s="353"/>
      <c r="H9" s="353"/>
      <c r="I9" s="353"/>
      <c r="J9" s="353"/>
      <c r="K9" s="450"/>
      <c r="L9" s="403" t="s">
        <v>14</v>
      </c>
      <c r="M9" s="404"/>
      <c r="N9" s="404"/>
      <c r="O9" s="404"/>
      <c r="P9" s="404"/>
      <c r="Q9" s="405"/>
      <c r="R9" s="406">
        <v>95397</v>
      </c>
      <c r="S9" s="407"/>
      <c r="T9" s="407"/>
      <c r="U9" s="407"/>
      <c r="V9" s="408"/>
      <c r="W9" s="355" t="s">
        <v>180</v>
      </c>
      <c r="X9" s="356"/>
      <c r="Y9" s="356"/>
      <c r="Z9" s="356"/>
      <c r="AA9" s="356"/>
      <c r="AB9" s="356"/>
      <c r="AC9" s="356"/>
      <c r="AD9" s="356"/>
      <c r="AE9" s="356"/>
      <c r="AF9" s="356"/>
      <c r="AG9" s="356"/>
      <c r="AH9" s="356"/>
      <c r="AI9" s="356"/>
      <c r="AJ9" s="356"/>
      <c r="AK9" s="356"/>
      <c r="AL9" s="357"/>
      <c r="AM9" s="370" t="s">
        <v>181</v>
      </c>
      <c r="AN9" s="371"/>
      <c r="AO9" s="371"/>
      <c r="AP9" s="371"/>
      <c r="AQ9" s="371"/>
      <c r="AR9" s="371"/>
      <c r="AS9" s="371"/>
      <c r="AT9" s="372"/>
      <c r="AU9" s="373" t="s">
        <v>74</v>
      </c>
      <c r="AV9" s="374"/>
      <c r="AW9" s="374"/>
      <c r="AX9" s="374"/>
      <c r="AY9" s="375" t="s">
        <v>75</v>
      </c>
      <c r="AZ9" s="376"/>
      <c r="BA9" s="376"/>
      <c r="BB9" s="376"/>
      <c r="BC9" s="376"/>
      <c r="BD9" s="376"/>
      <c r="BE9" s="376"/>
      <c r="BF9" s="376"/>
      <c r="BG9" s="376"/>
      <c r="BH9" s="376"/>
      <c r="BI9" s="376"/>
      <c r="BJ9" s="376"/>
      <c r="BK9" s="376"/>
      <c r="BL9" s="376"/>
      <c r="BM9" s="377"/>
      <c r="BN9" s="378">
        <v>-329873</v>
      </c>
      <c r="BO9" s="379"/>
      <c r="BP9" s="379"/>
      <c r="BQ9" s="379"/>
      <c r="BR9" s="379"/>
      <c r="BS9" s="379"/>
      <c r="BT9" s="379"/>
      <c r="BU9" s="380"/>
      <c r="BV9" s="378">
        <v>1513289</v>
      </c>
      <c r="BW9" s="379"/>
      <c r="BX9" s="379"/>
      <c r="BY9" s="379"/>
      <c r="BZ9" s="379"/>
      <c r="CA9" s="379"/>
      <c r="CB9" s="379"/>
      <c r="CC9" s="380"/>
      <c r="CD9" s="381" t="s">
        <v>72</v>
      </c>
      <c r="CE9" s="382"/>
      <c r="CF9" s="382"/>
      <c r="CG9" s="382"/>
      <c r="CH9" s="382"/>
      <c r="CI9" s="382"/>
      <c r="CJ9" s="382"/>
      <c r="CK9" s="382"/>
      <c r="CL9" s="382"/>
      <c r="CM9" s="382"/>
      <c r="CN9" s="382"/>
      <c r="CO9" s="382"/>
      <c r="CP9" s="382"/>
      <c r="CQ9" s="382"/>
      <c r="CR9" s="382"/>
      <c r="CS9" s="383"/>
      <c r="CT9" s="384">
        <v>7.6</v>
      </c>
      <c r="CU9" s="385"/>
      <c r="CV9" s="385"/>
      <c r="CW9" s="385"/>
      <c r="CX9" s="385"/>
      <c r="CY9" s="385"/>
      <c r="CZ9" s="385"/>
      <c r="DA9" s="386"/>
      <c r="DB9" s="384">
        <v>7.9</v>
      </c>
      <c r="DC9" s="385"/>
      <c r="DD9" s="385"/>
      <c r="DE9" s="385"/>
      <c r="DF9" s="385"/>
      <c r="DG9" s="385"/>
      <c r="DH9" s="385"/>
      <c r="DI9" s="386"/>
    </row>
    <row r="10" spans="1:119" ht="18.75" customHeight="1" x14ac:dyDescent="0.15">
      <c r="A10" s="2"/>
      <c r="B10" s="352"/>
      <c r="C10" s="353"/>
      <c r="D10" s="353"/>
      <c r="E10" s="353"/>
      <c r="F10" s="353"/>
      <c r="G10" s="353"/>
      <c r="H10" s="353"/>
      <c r="I10" s="353"/>
      <c r="J10" s="353"/>
      <c r="K10" s="450"/>
      <c r="L10" s="393" t="s">
        <v>184</v>
      </c>
      <c r="M10" s="371"/>
      <c r="N10" s="371"/>
      <c r="O10" s="371"/>
      <c r="P10" s="371"/>
      <c r="Q10" s="372"/>
      <c r="R10" s="394">
        <v>92757</v>
      </c>
      <c r="S10" s="395"/>
      <c r="T10" s="395"/>
      <c r="U10" s="395"/>
      <c r="V10" s="396"/>
      <c r="W10" s="521"/>
      <c r="X10" s="500"/>
      <c r="Y10" s="500"/>
      <c r="Z10" s="500"/>
      <c r="AA10" s="500"/>
      <c r="AB10" s="500"/>
      <c r="AC10" s="500"/>
      <c r="AD10" s="500"/>
      <c r="AE10" s="500"/>
      <c r="AF10" s="500"/>
      <c r="AG10" s="500"/>
      <c r="AH10" s="500"/>
      <c r="AI10" s="500"/>
      <c r="AJ10" s="500"/>
      <c r="AK10" s="500"/>
      <c r="AL10" s="524"/>
      <c r="AM10" s="370" t="s">
        <v>185</v>
      </c>
      <c r="AN10" s="371"/>
      <c r="AO10" s="371"/>
      <c r="AP10" s="371"/>
      <c r="AQ10" s="371"/>
      <c r="AR10" s="371"/>
      <c r="AS10" s="371"/>
      <c r="AT10" s="372"/>
      <c r="AU10" s="373" t="s">
        <v>74</v>
      </c>
      <c r="AV10" s="374"/>
      <c r="AW10" s="374"/>
      <c r="AX10" s="374"/>
      <c r="AY10" s="375" t="s">
        <v>187</v>
      </c>
      <c r="AZ10" s="376"/>
      <c r="BA10" s="376"/>
      <c r="BB10" s="376"/>
      <c r="BC10" s="376"/>
      <c r="BD10" s="376"/>
      <c r="BE10" s="376"/>
      <c r="BF10" s="376"/>
      <c r="BG10" s="376"/>
      <c r="BH10" s="376"/>
      <c r="BI10" s="376"/>
      <c r="BJ10" s="376"/>
      <c r="BK10" s="376"/>
      <c r="BL10" s="376"/>
      <c r="BM10" s="377"/>
      <c r="BN10" s="378">
        <v>575828</v>
      </c>
      <c r="BO10" s="379"/>
      <c r="BP10" s="379"/>
      <c r="BQ10" s="379"/>
      <c r="BR10" s="379"/>
      <c r="BS10" s="379"/>
      <c r="BT10" s="379"/>
      <c r="BU10" s="380"/>
      <c r="BV10" s="378">
        <v>477778</v>
      </c>
      <c r="BW10" s="379"/>
      <c r="BX10" s="379"/>
      <c r="BY10" s="379"/>
      <c r="BZ10" s="379"/>
      <c r="CA10" s="379"/>
      <c r="CB10" s="379"/>
      <c r="CC10" s="380"/>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52"/>
      <c r="C11" s="353"/>
      <c r="D11" s="353"/>
      <c r="E11" s="353"/>
      <c r="F11" s="353"/>
      <c r="G11" s="353"/>
      <c r="H11" s="353"/>
      <c r="I11" s="353"/>
      <c r="J11" s="353"/>
      <c r="K11" s="450"/>
      <c r="L11" s="397" t="s">
        <v>193</v>
      </c>
      <c r="M11" s="398"/>
      <c r="N11" s="398"/>
      <c r="O11" s="398"/>
      <c r="P11" s="398"/>
      <c r="Q11" s="399"/>
      <c r="R11" s="400" t="s">
        <v>194</v>
      </c>
      <c r="S11" s="401"/>
      <c r="T11" s="401"/>
      <c r="U11" s="401"/>
      <c r="V11" s="402"/>
      <c r="W11" s="521"/>
      <c r="X11" s="500"/>
      <c r="Y11" s="500"/>
      <c r="Z11" s="500"/>
      <c r="AA11" s="500"/>
      <c r="AB11" s="500"/>
      <c r="AC11" s="500"/>
      <c r="AD11" s="500"/>
      <c r="AE11" s="500"/>
      <c r="AF11" s="500"/>
      <c r="AG11" s="500"/>
      <c r="AH11" s="500"/>
      <c r="AI11" s="500"/>
      <c r="AJ11" s="500"/>
      <c r="AK11" s="500"/>
      <c r="AL11" s="524"/>
      <c r="AM11" s="370" t="s">
        <v>196</v>
      </c>
      <c r="AN11" s="371"/>
      <c r="AO11" s="371"/>
      <c r="AP11" s="371"/>
      <c r="AQ11" s="371"/>
      <c r="AR11" s="371"/>
      <c r="AS11" s="371"/>
      <c r="AT11" s="372"/>
      <c r="AU11" s="373" t="s">
        <v>74</v>
      </c>
      <c r="AV11" s="374"/>
      <c r="AW11" s="374"/>
      <c r="AX11" s="374"/>
      <c r="AY11" s="375" t="s">
        <v>197</v>
      </c>
      <c r="AZ11" s="376"/>
      <c r="BA11" s="376"/>
      <c r="BB11" s="376"/>
      <c r="BC11" s="376"/>
      <c r="BD11" s="376"/>
      <c r="BE11" s="376"/>
      <c r="BF11" s="376"/>
      <c r="BG11" s="376"/>
      <c r="BH11" s="376"/>
      <c r="BI11" s="376"/>
      <c r="BJ11" s="376"/>
      <c r="BK11" s="376"/>
      <c r="BL11" s="376"/>
      <c r="BM11" s="377"/>
      <c r="BN11" s="378">
        <v>1462228</v>
      </c>
      <c r="BO11" s="379"/>
      <c r="BP11" s="379"/>
      <c r="BQ11" s="379"/>
      <c r="BR11" s="379"/>
      <c r="BS11" s="379"/>
      <c r="BT11" s="379"/>
      <c r="BU11" s="380"/>
      <c r="BV11" s="378">
        <v>0</v>
      </c>
      <c r="BW11" s="379"/>
      <c r="BX11" s="379"/>
      <c r="BY11" s="379"/>
      <c r="BZ11" s="379"/>
      <c r="CA11" s="379"/>
      <c r="CB11" s="379"/>
      <c r="CC11" s="380"/>
      <c r="CD11" s="381" t="s">
        <v>148</v>
      </c>
      <c r="CE11" s="382"/>
      <c r="CF11" s="382"/>
      <c r="CG11" s="382"/>
      <c r="CH11" s="382"/>
      <c r="CI11" s="382"/>
      <c r="CJ11" s="382"/>
      <c r="CK11" s="382"/>
      <c r="CL11" s="382"/>
      <c r="CM11" s="382"/>
      <c r="CN11" s="382"/>
      <c r="CO11" s="382"/>
      <c r="CP11" s="382"/>
      <c r="CQ11" s="382"/>
      <c r="CR11" s="382"/>
      <c r="CS11" s="383"/>
      <c r="CT11" s="390" t="s">
        <v>200</v>
      </c>
      <c r="CU11" s="391"/>
      <c r="CV11" s="391"/>
      <c r="CW11" s="391"/>
      <c r="CX11" s="391"/>
      <c r="CY11" s="391"/>
      <c r="CZ11" s="391"/>
      <c r="DA11" s="392"/>
      <c r="DB11" s="390" t="s">
        <v>200</v>
      </c>
      <c r="DC11" s="391"/>
      <c r="DD11" s="391"/>
      <c r="DE11" s="391"/>
      <c r="DF11" s="391"/>
      <c r="DG11" s="391"/>
      <c r="DH11" s="391"/>
      <c r="DI11" s="392"/>
    </row>
    <row r="12" spans="1:119" ht="18.75" customHeight="1" x14ac:dyDescent="0.15">
      <c r="A12" s="2"/>
      <c r="B12" s="546" t="s">
        <v>202</v>
      </c>
      <c r="C12" s="547"/>
      <c r="D12" s="547"/>
      <c r="E12" s="547"/>
      <c r="F12" s="547"/>
      <c r="G12" s="547"/>
      <c r="H12" s="547"/>
      <c r="I12" s="547"/>
      <c r="J12" s="547"/>
      <c r="K12" s="548"/>
      <c r="L12" s="416" t="s">
        <v>203</v>
      </c>
      <c r="M12" s="417"/>
      <c r="N12" s="417"/>
      <c r="O12" s="417"/>
      <c r="P12" s="417"/>
      <c r="Q12" s="418"/>
      <c r="R12" s="419">
        <v>98305</v>
      </c>
      <c r="S12" s="420"/>
      <c r="T12" s="420"/>
      <c r="U12" s="420"/>
      <c r="V12" s="421"/>
      <c r="W12" s="422" t="s">
        <v>5</v>
      </c>
      <c r="X12" s="374"/>
      <c r="Y12" s="374"/>
      <c r="Z12" s="374"/>
      <c r="AA12" s="374"/>
      <c r="AB12" s="423"/>
      <c r="AC12" s="424" t="s">
        <v>108</v>
      </c>
      <c r="AD12" s="425"/>
      <c r="AE12" s="425"/>
      <c r="AF12" s="425"/>
      <c r="AG12" s="426"/>
      <c r="AH12" s="424" t="s">
        <v>205</v>
      </c>
      <c r="AI12" s="425"/>
      <c r="AJ12" s="425"/>
      <c r="AK12" s="425"/>
      <c r="AL12" s="427"/>
      <c r="AM12" s="370" t="s">
        <v>206</v>
      </c>
      <c r="AN12" s="371"/>
      <c r="AO12" s="371"/>
      <c r="AP12" s="371"/>
      <c r="AQ12" s="371"/>
      <c r="AR12" s="371"/>
      <c r="AS12" s="371"/>
      <c r="AT12" s="372"/>
      <c r="AU12" s="373" t="s">
        <v>74</v>
      </c>
      <c r="AV12" s="374"/>
      <c r="AW12" s="374"/>
      <c r="AX12" s="374"/>
      <c r="AY12" s="375" t="s">
        <v>209</v>
      </c>
      <c r="AZ12" s="376"/>
      <c r="BA12" s="376"/>
      <c r="BB12" s="376"/>
      <c r="BC12" s="376"/>
      <c r="BD12" s="376"/>
      <c r="BE12" s="376"/>
      <c r="BF12" s="376"/>
      <c r="BG12" s="376"/>
      <c r="BH12" s="376"/>
      <c r="BI12" s="376"/>
      <c r="BJ12" s="376"/>
      <c r="BK12" s="376"/>
      <c r="BL12" s="376"/>
      <c r="BM12" s="377"/>
      <c r="BN12" s="378">
        <v>0</v>
      </c>
      <c r="BO12" s="379"/>
      <c r="BP12" s="379"/>
      <c r="BQ12" s="379"/>
      <c r="BR12" s="379"/>
      <c r="BS12" s="379"/>
      <c r="BT12" s="379"/>
      <c r="BU12" s="380"/>
      <c r="BV12" s="378">
        <v>0</v>
      </c>
      <c r="BW12" s="379"/>
      <c r="BX12" s="379"/>
      <c r="BY12" s="379"/>
      <c r="BZ12" s="379"/>
      <c r="CA12" s="379"/>
      <c r="CB12" s="379"/>
      <c r="CC12" s="380"/>
      <c r="CD12" s="381" t="s">
        <v>210</v>
      </c>
      <c r="CE12" s="382"/>
      <c r="CF12" s="382"/>
      <c r="CG12" s="382"/>
      <c r="CH12" s="382"/>
      <c r="CI12" s="382"/>
      <c r="CJ12" s="382"/>
      <c r="CK12" s="382"/>
      <c r="CL12" s="382"/>
      <c r="CM12" s="382"/>
      <c r="CN12" s="382"/>
      <c r="CO12" s="382"/>
      <c r="CP12" s="382"/>
      <c r="CQ12" s="382"/>
      <c r="CR12" s="382"/>
      <c r="CS12" s="383"/>
      <c r="CT12" s="390" t="s">
        <v>200</v>
      </c>
      <c r="CU12" s="391"/>
      <c r="CV12" s="391"/>
      <c r="CW12" s="391"/>
      <c r="CX12" s="391"/>
      <c r="CY12" s="391"/>
      <c r="CZ12" s="391"/>
      <c r="DA12" s="392"/>
      <c r="DB12" s="390" t="s">
        <v>200</v>
      </c>
      <c r="DC12" s="391"/>
      <c r="DD12" s="391"/>
      <c r="DE12" s="391"/>
      <c r="DF12" s="391"/>
      <c r="DG12" s="391"/>
      <c r="DH12" s="391"/>
      <c r="DI12" s="392"/>
    </row>
    <row r="13" spans="1:119" ht="18.75" customHeight="1" x14ac:dyDescent="0.15">
      <c r="A13" s="2"/>
      <c r="B13" s="549"/>
      <c r="C13" s="550"/>
      <c r="D13" s="550"/>
      <c r="E13" s="550"/>
      <c r="F13" s="550"/>
      <c r="G13" s="550"/>
      <c r="H13" s="550"/>
      <c r="I13" s="550"/>
      <c r="J13" s="550"/>
      <c r="K13" s="551"/>
      <c r="L13" s="14"/>
      <c r="M13" s="409" t="s">
        <v>212</v>
      </c>
      <c r="N13" s="410"/>
      <c r="O13" s="410"/>
      <c r="P13" s="410"/>
      <c r="Q13" s="411"/>
      <c r="R13" s="412">
        <v>97749</v>
      </c>
      <c r="S13" s="413"/>
      <c r="T13" s="413"/>
      <c r="U13" s="413"/>
      <c r="V13" s="414"/>
      <c r="W13" s="536" t="s">
        <v>213</v>
      </c>
      <c r="X13" s="537"/>
      <c r="Y13" s="537"/>
      <c r="Z13" s="537"/>
      <c r="AA13" s="537"/>
      <c r="AB13" s="527"/>
      <c r="AC13" s="394">
        <v>1683</v>
      </c>
      <c r="AD13" s="395"/>
      <c r="AE13" s="395"/>
      <c r="AF13" s="395"/>
      <c r="AG13" s="415"/>
      <c r="AH13" s="394">
        <v>1934</v>
      </c>
      <c r="AI13" s="395"/>
      <c r="AJ13" s="395"/>
      <c r="AK13" s="395"/>
      <c r="AL13" s="396"/>
      <c r="AM13" s="370" t="s">
        <v>215</v>
      </c>
      <c r="AN13" s="371"/>
      <c r="AO13" s="371"/>
      <c r="AP13" s="371"/>
      <c r="AQ13" s="371"/>
      <c r="AR13" s="371"/>
      <c r="AS13" s="371"/>
      <c r="AT13" s="372"/>
      <c r="AU13" s="373" t="s">
        <v>217</v>
      </c>
      <c r="AV13" s="374"/>
      <c r="AW13" s="374"/>
      <c r="AX13" s="374"/>
      <c r="AY13" s="375" t="s">
        <v>220</v>
      </c>
      <c r="AZ13" s="376"/>
      <c r="BA13" s="376"/>
      <c r="BB13" s="376"/>
      <c r="BC13" s="376"/>
      <c r="BD13" s="376"/>
      <c r="BE13" s="376"/>
      <c r="BF13" s="376"/>
      <c r="BG13" s="376"/>
      <c r="BH13" s="376"/>
      <c r="BI13" s="376"/>
      <c r="BJ13" s="376"/>
      <c r="BK13" s="376"/>
      <c r="BL13" s="376"/>
      <c r="BM13" s="377"/>
      <c r="BN13" s="378">
        <v>1708183</v>
      </c>
      <c r="BO13" s="379"/>
      <c r="BP13" s="379"/>
      <c r="BQ13" s="379"/>
      <c r="BR13" s="379"/>
      <c r="BS13" s="379"/>
      <c r="BT13" s="379"/>
      <c r="BU13" s="380"/>
      <c r="BV13" s="378">
        <v>1991067</v>
      </c>
      <c r="BW13" s="379"/>
      <c r="BX13" s="379"/>
      <c r="BY13" s="379"/>
      <c r="BZ13" s="379"/>
      <c r="CA13" s="379"/>
      <c r="CB13" s="379"/>
      <c r="CC13" s="380"/>
      <c r="CD13" s="381" t="s">
        <v>221</v>
      </c>
      <c r="CE13" s="382"/>
      <c r="CF13" s="382"/>
      <c r="CG13" s="382"/>
      <c r="CH13" s="382"/>
      <c r="CI13" s="382"/>
      <c r="CJ13" s="382"/>
      <c r="CK13" s="382"/>
      <c r="CL13" s="382"/>
      <c r="CM13" s="382"/>
      <c r="CN13" s="382"/>
      <c r="CO13" s="382"/>
      <c r="CP13" s="382"/>
      <c r="CQ13" s="382"/>
      <c r="CR13" s="382"/>
      <c r="CS13" s="383"/>
      <c r="CT13" s="384">
        <v>8.9</v>
      </c>
      <c r="CU13" s="385"/>
      <c r="CV13" s="385"/>
      <c r="CW13" s="385"/>
      <c r="CX13" s="385"/>
      <c r="CY13" s="385"/>
      <c r="CZ13" s="385"/>
      <c r="DA13" s="386"/>
      <c r="DB13" s="384">
        <v>9</v>
      </c>
      <c r="DC13" s="385"/>
      <c r="DD13" s="385"/>
      <c r="DE13" s="385"/>
      <c r="DF13" s="385"/>
      <c r="DG13" s="385"/>
      <c r="DH13" s="385"/>
      <c r="DI13" s="386"/>
    </row>
    <row r="14" spans="1:119" ht="18.75" customHeight="1" x14ac:dyDescent="0.15">
      <c r="A14" s="2"/>
      <c r="B14" s="549"/>
      <c r="C14" s="550"/>
      <c r="D14" s="550"/>
      <c r="E14" s="550"/>
      <c r="F14" s="550"/>
      <c r="G14" s="550"/>
      <c r="H14" s="550"/>
      <c r="I14" s="550"/>
      <c r="J14" s="550"/>
      <c r="K14" s="551"/>
      <c r="L14" s="434" t="s">
        <v>222</v>
      </c>
      <c r="M14" s="435"/>
      <c r="N14" s="435"/>
      <c r="O14" s="435"/>
      <c r="P14" s="435"/>
      <c r="Q14" s="436"/>
      <c r="R14" s="412">
        <v>97824</v>
      </c>
      <c r="S14" s="413"/>
      <c r="T14" s="413"/>
      <c r="U14" s="413"/>
      <c r="V14" s="414"/>
      <c r="W14" s="522"/>
      <c r="X14" s="523"/>
      <c r="Y14" s="523"/>
      <c r="Z14" s="523"/>
      <c r="AA14" s="523"/>
      <c r="AB14" s="513"/>
      <c r="AC14" s="437">
        <v>3.8</v>
      </c>
      <c r="AD14" s="438"/>
      <c r="AE14" s="438"/>
      <c r="AF14" s="438"/>
      <c r="AG14" s="439"/>
      <c r="AH14" s="437">
        <v>4.5999999999999996</v>
      </c>
      <c r="AI14" s="438"/>
      <c r="AJ14" s="438"/>
      <c r="AK14" s="438"/>
      <c r="AL14" s="440"/>
      <c r="AM14" s="370"/>
      <c r="AN14" s="371"/>
      <c r="AO14" s="371"/>
      <c r="AP14" s="371"/>
      <c r="AQ14" s="371"/>
      <c r="AR14" s="371"/>
      <c r="AS14" s="371"/>
      <c r="AT14" s="372"/>
      <c r="AU14" s="373"/>
      <c r="AV14" s="374"/>
      <c r="AW14" s="374"/>
      <c r="AX14" s="374"/>
      <c r="AY14" s="375"/>
      <c r="AZ14" s="376"/>
      <c r="BA14" s="376"/>
      <c r="BB14" s="376"/>
      <c r="BC14" s="376"/>
      <c r="BD14" s="376"/>
      <c r="BE14" s="376"/>
      <c r="BF14" s="376"/>
      <c r="BG14" s="376"/>
      <c r="BH14" s="376"/>
      <c r="BI14" s="376"/>
      <c r="BJ14" s="376"/>
      <c r="BK14" s="376"/>
      <c r="BL14" s="376"/>
      <c r="BM14" s="377"/>
      <c r="BN14" s="378"/>
      <c r="BO14" s="379"/>
      <c r="BP14" s="379"/>
      <c r="BQ14" s="379"/>
      <c r="BR14" s="379"/>
      <c r="BS14" s="379"/>
      <c r="BT14" s="379"/>
      <c r="BU14" s="380"/>
      <c r="BV14" s="378"/>
      <c r="BW14" s="379"/>
      <c r="BX14" s="379"/>
      <c r="BY14" s="379"/>
      <c r="BZ14" s="379"/>
      <c r="CA14" s="379"/>
      <c r="CB14" s="379"/>
      <c r="CC14" s="380"/>
      <c r="CD14" s="428" t="s">
        <v>225</v>
      </c>
      <c r="CE14" s="429"/>
      <c r="CF14" s="429"/>
      <c r="CG14" s="429"/>
      <c r="CH14" s="429"/>
      <c r="CI14" s="429"/>
      <c r="CJ14" s="429"/>
      <c r="CK14" s="429"/>
      <c r="CL14" s="429"/>
      <c r="CM14" s="429"/>
      <c r="CN14" s="429"/>
      <c r="CO14" s="429"/>
      <c r="CP14" s="429"/>
      <c r="CQ14" s="429"/>
      <c r="CR14" s="429"/>
      <c r="CS14" s="430"/>
      <c r="CT14" s="431" t="s">
        <v>200</v>
      </c>
      <c r="CU14" s="432"/>
      <c r="CV14" s="432"/>
      <c r="CW14" s="432"/>
      <c r="CX14" s="432"/>
      <c r="CY14" s="432"/>
      <c r="CZ14" s="432"/>
      <c r="DA14" s="433"/>
      <c r="DB14" s="431" t="s">
        <v>200</v>
      </c>
      <c r="DC14" s="432"/>
      <c r="DD14" s="432"/>
      <c r="DE14" s="432"/>
      <c r="DF14" s="432"/>
      <c r="DG14" s="432"/>
      <c r="DH14" s="432"/>
      <c r="DI14" s="433"/>
    </row>
    <row r="15" spans="1:119" ht="18.75" customHeight="1" x14ac:dyDescent="0.15">
      <c r="A15" s="2"/>
      <c r="B15" s="549"/>
      <c r="C15" s="550"/>
      <c r="D15" s="550"/>
      <c r="E15" s="550"/>
      <c r="F15" s="550"/>
      <c r="G15" s="550"/>
      <c r="H15" s="550"/>
      <c r="I15" s="550"/>
      <c r="J15" s="550"/>
      <c r="K15" s="551"/>
      <c r="L15" s="14"/>
      <c r="M15" s="409" t="s">
        <v>212</v>
      </c>
      <c r="N15" s="410"/>
      <c r="O15" s="410"/>
      <c r="P15" s="410"/>
      <c r="Q15" s="411"/>
      <c r="R15" s="412">
        <v>97426</v>
      </c>
      <c r="S15" s="413"/>
      <c r="T15" s="413"/>
      <c r="U15" s="413"/>
      <c r="V15" s="414"/>
      <c r="W15" s="536" t="s">
        <v>7</v>
      </c>
      <c r="X15" s="537"/>
      <c r="Y15" s="537"/>
      <c r="Z15" s="537"/>
      <c r="AA15" s="537"/>
      <c r="AB15" s="527"/>
      <c r="AC15" s="394">
        <v>8597</v>
      </c>
      <c r="AD15" s="395"/>
      <c r="AE15" s="395"/>
      <c r="AF15" s="395"/>
      <c r="AG15" s="415"/>
      <c r="AH15" s="394">
        <v>8442</v>
      </c>
      <c r="AI15" s="395"/>
      <c r="AJ15" s="395"/>
      <c r="AK15" s="395"/>
      <c r="AL15" s="396"/>
      <c r="AM15" s="370"/>
      <c r="AN15" s="371"/>
      <c r="AO15" s="371"/>
      <c r="AP15" s="371"/>
      <c r="AQ15" s="371"/>
      <c r="AR15" s="371"/>
      <c r="AS15" s="371"/>
      <c r="AT15" s="372"/>
      <c r="AU15" s="373"/>
      <c r="AV15" s="374"/>
      <c r="AW15" s="374"/>
      <c r="AX15" s="374"/>
      <c r="AY15" s="358" t="s">
        <v>226</v>
      </c>
      <c r="AZ15" s="359"/>
      <c r="BA15" s="359"/>
      <c r="BB15" s="359"/>
      <c r="BC15" s="359"/>
      <c r="BD15" s="359"/>
      <c r="BE15" s="359"/>
      <c r="BF15" s="359"/>
      <c r="BG15" s="359"/>
      <c r="BH15" s="359"/>
      <c r="BI15" s="359"/>
      <c r="BJ15" s="359"/>
      <c r="BK15" s="359"/>
      <c r="BL15" s="359"/>
      <c r="BM15" s="360"/>
      <c r="BN15" s="361">
        <v>11229953</v>
      </c>
      <c r="BO15" s="362"/>
      <c r="BP15" s="362"/>
      <c r="BQ15" s="362"/>
      <c r="BR15" s="362"/>
      <c r="BS15" s="362"/>
      <c r="BT15" s="362"/>
      <c r="BU15" s="363"/>
      <c r="BV15" s="361">
        <v>10556056</v>
      </c>
      <c r="BW15" s="362"/>
      <c r="BX15" s="362"/>
      <c r="BY15" s="362"/>
      <c r="BZ15" s="362"/>
      <c r="CA15" s="362"/>
      <c r="CB15" s="362"/>
      <c r="CC15" s="363"/>
      <c r="CD15" s="364" t="s">
        <v>211</v>
      </c>
      <c r="CE15" s="365"/>
      <c r="CF15" s="365"/>
      <c r="CG15" s="365"/>
      <c r="CH15" s="365"/>
      <c r="CI15" s="365"/>
      <c r="CJ15" s="365"/>
      <c r="CK15" s="365"/>
      <c r="CL15" s="365"/>
      <c r="CM15" s="365"/>
      <c r="CN15" s="365"/>
      <c r="CO15" s="365"/>
      <c r="CP15" s="365"/>
      <c r="CQ15" s="365"/>
      <c r="CR15" s="365"/>
      <c r="CS15" s="366"/>
      <c r="CT15" s="28"/>
      <c r="CU15" s="31"/>
      <c r="CV15" s="31"/>
      <c r="CW15" s="31"/>
      <c r="CX15" s="31"/>
      <c r="CY15" s="31"/>
      <c r="CZ15" s="31"/>
      <c r="DA15" s="34"/>
      <c r="DB15" s="28"/>
      <c r="DC15" s="31"/>
      <c r="DD15" s="31"/>
      <c r="DE15" s="31"/>
      <c r="DF15" s="31"/>
      <c r="DG15" s="31"/>
      <c r="DH15" s="31"/>
      <c r="DI15" s="34"/>
    </row>
    <row r="16" spans="1:119" ht="18.75" customHeight="1" x14ac:dyDescent="0.15">
      <c r="A16" s="2"/>
      <c r="B16" s="549"/>
      <c r="C16" s="550"/>
      <c r="D16" s="550"/>
      <c r="E16" s="550"/>
      <c r="F16" s="550"/>
      <c r="G16" s="550"/>
      <c r="H16" s="550"/>
      <c r="I16" s="550"/>
      <c r="J16" s="550"/>
      <c r="K16" s="551"/>
      <c r="L16" s="434" t="s">
        <v>229</v>
      </c>
      <c r="M16" s="441"/>
      <c r="N16" s="441"/>
      <c r="O16" s="441"/>
      <c r="P16" s="441"/>
      <c r="Q16" s="442"/>
      <c r="R16" s="443" t="s">
        <v>231</v>
      </c>
      <c r="S16" s="444"/>
      <c r="T16" s="444"/>
      <c r="U16" s="444"/>
      <c r="V16" s="445"/>
      <c r="W16" s="522"/>
      <c r="X16" s="523"/>
      <c r="Y16" s="523"/>
      <c r="Z16" s="523"/>
      <c r="AA16" s="523"/>
      <c r="AB16" s="513"/>
      <c r="AC16" s="437">
        <v>19.7</v>
      </c>
      <c r="AD16" s="438"/>
      <c r="AE16" s="438"/>
      <c r="AF16" s="438"/>
      <c r="AG16" s="439"/>
      <c r="AH16" s="437">
        <v>19.899999999999999</v>
      </c>
      <c r="AI16" s="438"/>
      <c r="AJ16" s="438"/>
      <c r="AK16" s="438"/>
      <c r="AL16" s="440"/>
      <c r="AM16" s="370"/>
      <c r="AN16" s="371"/>
      <c r="AO16" s="371"/>
      <c r="AP16" s="371"/>
      <c r="AQ16" s="371"/>
      <c r="AR16" s="371"/>
      <c r="AS16" s="371"/>
      <c r="AT16" s="372"/>
      <c r="AU16" s="373"/>
      <c r="AV16" s="374"/>
      <c r="AW16" s="374"/>
      <c r="AX16" s="374"/>
      <c r="AY16" s="375" t="s">
        <v>106</v>
      </c>
      <c r="AZ16" s="376"/>
      <c r="BA16" s="376"/>
      <c r="BB16" s="376"/>
      <c r="BC16" s="376"/>
      <c r="BD16" s="376"/>
      <c r="BE16" s="376"/>
      <c r="BF16" s="376"/>
      <c r="BG16" s="376"/>
      <c r="BH16" s="376"/>
      <c r="BI16" s="376"/>
      <c r="BJ16" s="376"/>
      <c r="BK16" s="376"/>
      <c r="BL16" s="376"/>
      <c r="BM16" s="377"/>
      <c r="BN16" s="378">
        <v>18196566</v>
      </c>
      <c r="BO16" s="379"/>
      <c r="BP16" s="379"/>
      <c r="BQ16" s="379"/>
      <c r="BR16" s="379"/>
      <c r="BS16" s="379"/>
      <c r="BT16" s="379"/>
      <c r="BU16" s="380"/>
      <c r="BV16" s="378">
        <v>17499728</v>
      </c>
      <c r="BW16" s="379"/>
      <c r="BX16" s="379"/>
      <c r="BY16" s="379"/>
      <c r="BZ16" s="379"/>
      <c r="CA16" s="379"/>
      <c r="CB16" s="379"/>
      <c r="CC16" s="380"/>
      <c r="CD16" s="21"/>
      <c r="CE16" s="555"/>
      <c r="CF16" s="555"/>
      <c r="CG16" s="555"/>
      <c r="CH16" s="555"/>
      <c r="CI16" s="555"/>
      <c r="CJ16" s="555"/>
      <c r="CK16" s="555"/>
      <c r="CL16" s="555"/>
      <c r="CM16" s="555"/>
      <c r="CN16" s="555"/>
      <c r="CO16" s="555"/>
      <c r="CP16" s="555"/>
      <c r="CQ16" s="555"/>
      <c r="CR16" s="555"/>
      <c r="CS16" s="556"/>
      <c r="CT16" s="384"/>
      <c r="CU16" s="385"/>
      <c r="CV16" s="385"/>
      <c r="CW16" s="385"/>
      <c r="CX16" s="385"/>
      <c r="CY16" s="385"/>
      <c r="CZ16" s="385"/>
      <c r="DA16" s="386"/>
      <c r="DB16" s="384"/>
      <c r="DC16" s="385"/>
      <c r="DD16" s="385"/>
      <c r="DE16" s="385"/>
      <c r="DF16" s="385"/>
      <c r="DG16" s="385"/>
      <c r="DH16" s="385"/>
      <c r="DI16" s="386"/>
    </row>
    <row r="17" spans="1:113" ht="18.75" customHeight="1" x14ac:dyDescent="0.15">
      <c r="A17" s="2"/>
      <c r="B17" s="552"/>
      <c r="C17" s="553"/>
      <c r="D17" s="553"/>
      <c r="E17" s="553"/>
      <c r="F17" s="553"/>
      <c r="G17" s="553"/>
      <c r="H17" s="553"/>
      <c r="I17" s="553"/>
      <c r="J17" s="553"/>
      <c r="K17" s="554"/>
      <c r="L17" s="15"/>
      <c r="M17" s="446" t="s">
        <v>100</v>
      </c>
      <c r="N17" s="447"/>
      <c r="O17" s="447"/>
      <c r="P17" s="447"/>
      <c r="Q17" s="448"/>
      <c r="R17" s="443" t="s">
        <v>233</v>
      </c>
      <c r="S17" s="444"/>
      <c r="T17" s="444"/>
      <c r="U17" s="444"/>
      <c r="V17" s="445"/>
      <c r="W17" s="536" t="s">
        <v>94</v>
      </c>
      <c r="X17" s="537"/>
      <c r="Y17" s="537"/>
      <c r="Z17" s="537"/>
      <c r="AA17" s="537"/>
      <c r="AB17" s="527"/>
      <c r="AC17" s="394">
        <v>33448</v>
      </c>
      <c r="AD17" s="395"/>
      <c r="AE17" s="395"/>
      <c r="AF17" s="395"/>
      <c r="AG17" s="415"/>
      <c r="AH17" s="394">
        <v>31987</v>
      </c>
      <c r="AI17" s="395"/>
      <c r="AJ17" s="395"/>
      <c r="AK17" s="395"/>
      <c r="AL17" s="396"/>
      <c r="AM17" s="370"/>
      <c r="AN17" s="371"/>
      <c r="AO17" s="371"/>
      <c r="AP17" s="371"/>
      <c r="AQ17" s="371"/>
      <c r="AR17" s="371"/>
      <c r="AS17" s="371"/>
      <c r="AT17" s="372"/>
      <c r="AU17" s="373"/>
      <c r="AV17" s="374"/>
      <c r="AW17" s="374"/>
      <c r="AX17" s="374"/>
      <c r="AY17" s="375" t="s">
        <v>235</v>
      </c>
      <c r="AZ17" s="376"/>
      <c r="BA17" s="376"/>
      <c r="BB17" s="376"/>
      <c r="BC17" s="376"/>
      <c r="BD17" s="376"/>
      <c r="BE17" s="376"/>
      <c r="BF17" s="376"/>
      <c r="BG17" s="376"/>
      <c r="BH17" s="376"/>
      <c r="BI17" s="376"/>
      <c r="BJ17" s="376"/>
      <c r="BK17" s="376"/>
      <c r="BL17" s="376"/>
      <c r="BM17" s="377"/>
      <c r="BN17" s="378">
        <v>14158506</v>
      </c>
      <c r="BO17" s="379"/>
      <c r="BP17" s="379"/>
      <c r="BQ17" s="379"/>
      <c r="BR17" s="379"/>
      <c r="BS17" s="379"/>
      <c r="BT17" s="379"/>
      <c r="BU17" s="380"/>
      <c r="BV17" s="378">
        <v>13309497</v>
      </c>
      <c r="BW17" s="379"/>
      <c r="BX17" s="379"/>
      <c r="BY17" s="379"/>
      <c r="BZ17" s="379"/>
      <c r="CA17" s="379"/>
      <c r="CB17" s="379"/>
      <c r="CC17" s="380"/>
      <c r="CD17" s="21"/>
      <c r="CE17" s="555"/>
      <c r="CF17" s="555"/>
      <c r="CG17" s="555"/>
      <c r="CH17" s="555"/>
      <c r="CI17" s="555"/>
      <c r="CJ17" s="555"/>
      <c r="CK17" s="555"/>
      <c r="CL17" s="555"/>
      <c r="CM17" s="555"/>
      <c r="CN17" s="555"/>
      <c r="CO17" s="555"/>
      <c r="CP17" s="555"/>
      <c r="CQ17" s="555"/>
      <c r="CR17" s="555"/>
      <c r="CS17" s="556"/>
      <c r="CT17" s="384"/>
      <c r="CU17" s="385"/>
      <c r="CV17" s="385"/>
      <c r="CW17" s="385"/>
      <c r="CX17" s="385"/>
      <c r="CY17" s="385"/>
      <c r="CZ17" s="385"/>
      <c r="DA17" s="386"/>
      <c r="DB17" s="384"/>
      <c r="DC17" s="385"/>
      <c r="DD17" s="385"/>
      <c r="DE17" s="385"/>
      <c r="DF17" s="385"/>
      <c r="DG17" s="385"/>
      <c r="DH17" s="385"/>
      <c r="DI17" s="386"/>
    </row>
    <row r="18" spans="1:113" ht="18.75" customHeight="1" x14ac:dyDescent="0.15">
      <c r="A18" s="2"/>
      <c r="B18" s="449" t="s">
        <v>236</v>
      </c>
      <c r="C18" s="450"/>
      <c r="D18" s="450"/>
      <c r="E18" s="451"/>
      <c r="F18" s="451"/>
      <c r="G18" s="451"/>
      <c r="H18" s="451"/>
      <c r="I18" s="451"/>
      <c r="J18" s="451"/>
      <c r="K18" s="451"/>
      <c r="L18" s="452">
        <v>126.73</v>
      </c>
      <c r="M18" s="452"/>
      <c r="N18" s="452"/>
      <c r="O18" s="452"/>
      <c r="P18" s="452"/>
      <c r="Q18" s="452"/>
      <c r="R18" s="453"/>
      <c r="S18" s="453"/>
      <c r="T18" s="453"/>
      <c r="U18" s="453"/>
      <c r="V18" s="454"/>
      <c r="W18" s="468"/>
      <c r="X18" s="469"/>
      <c r="Y18" s="469"/>
      <c r="Z18" s="469"/>
      <c r="AA18" s="469"/>
      <c r="AB18" s="530"/>
      <c r="AC18" s="455">
        <v>76.5</v>
      </c>
      <c r="AD18" s="456"/>
      <c r="AE18" s="456"/>
      <c r="AF18" s="456"/>
      <c r="AG18" s="457"/>
      <c r="AH18" s="455">
        <v>75.5</v>
      </c>
      <c r="AI18" s="456"/>
      <c r="AJ18" s="456"/>
      <c r="AK18" s="456"/>
      <c r="AL18" s="458"/>
      <c r="AM18" s="370"/>
      <c r="AN18" s="371"/>
      <c r="AO18" s="371"/>
      <c r="AP18" s="371"/>
      <c r="AQ18" s="371"/>
      <c r="AR18" s="371"/>
      <c r="AS18" s="371"/>
      <c r="AT18" s="372"/>
      <c r="AU18" s="373"/>
      <c r="AV18" s="374"/>
      <c r="AW18" s="374"/>
      <c r="AX18" s="374"/>
      <c r="AY18" s="375" t="s">
        <v>237</v>
      </c>
      <c r="AZ18" s="376"/>
      <c r="BA18" s="376"/>
      <c r="BB18" s="376"/>
      <c r="BC18" s="376"/>
      <c r="BD18" s="376"/>
      <c r="BE18" s="376"/>
      <c r="BF18" s="376"/>
      <c r="BG18" s="376"/>
      <c r="BH18" s="376"/>
      <c r="BI18" s="376"/>
      <c r="BJ18" s="376"/>
      <c r="BK18" s="376"/>
      <c r="BL18" s="376"/>
      <c r="BM18" s="377"/>
      <c r="BN18" s="378">
        <v>21273667</v>
      </c>
      <c r="BO18" s="379"/>
      <c r="BP18" s="379"/>
      <c r="BQ18" s="379"/>
      <c r="BR18" s="379"/>
      <c r="BS18" s="379"/>
      <c r="BT18" s="379"/>
      <c r="BU18" s="380"/>
      <c r="BV18" s="378">
        <v>20610520</v>
      </c>
      <c r="BW18" s="379"/>
      <c r="BX18" s="379"/>
      <c r="BY18" s="379"/>
      <c r="BZ18" s="379"/>
      <c r="CA18" s="379"/>
      <c r="CB18" s="379"/>
      <c r="CC18" s="380"/>
      <c r="CD18" s="21"/>
      <c r="CE18" s="555"/>
      <c r="CF18" s="555"/>
      <c r="CG18" s="555"/>
      <c r="CH18" s="555"/>
      <c r="CI18" s="555"/>
      <c r="CJ18" s="555"/>
      <c r="CK18" s="555"/>
      <c r="CL18" s="555"/>
      <c r="CM18" s="555"/>
      <c r="CN18" s="555"/>
      <c r="CO18" s="555"/>
      <c r="CP18" s="555"/>
      <c r="CQ18" s="555"/>
      <c r="CR18" s="555"/>
      <c r="CS18" s="556"/>
      <c r="CT18" s="384"/>
      <c r="CU18" s="385"/>
      <c r="CV18" s="385"/>
      <c r="CW18" s="385"/>
      <c r="CX18" s="385"/>
      <c r="CY18" s="385"/>
      <c r="CZ18" s="385"/>
      <c r="DA18" s="386"/>
      <c r="DB18" s="384"/>
      <c r="DC18" s="385"/>
      <c r="DD18" s="385"/>
      <c r="DE18" s="385"/>
      <c r="DF18" s="385"/>
      <c r="DG18" s="385"/>
      <c r="DH18" s="385"/>
      <c r="DI18" s="386"/>
    </row>
    <row r="19" spans="1:113" ht="18.75" customHeight="1" x14ac:dyDescent="0.15">
      <c r="A19" s="2"/>
      <c r="B19" s="449" t="s">
        <v>69</v>
      </c>
      <c r="C19" s="450"/>
      <c r="D19" s="450"/>
      <c r="E19" s="451"/>
      <c r="F19" s="451"/>
      <c r="G19" s="451"/>
      <c r="H19" s="451"/>
      <c r="I19" s="451"/>
      <c r="J19" s="451"/>
      <c r="K19" s="451"/>
      <c r="L19" s="459">
        <v>753</v>
      </c>
      <c r="M19" s="459"/>
      <c r="N19" s="459"/>
      <c r="O19" s="459"/>
      <c r="P19" s="459"/>
      <c r="Q19" s="459"/>
      <c r="R19" s="460"/>
      <c r="S19" s="460"/>
      <c r="T19" s="460"/>
      <c r="U19" s="460"/>
      <c r="V19" s="461"/>
      <c r="W19" s="355"/>
      <c r="X19" s="356"/>
      <c r="Y19" s="356"/>
      <c r="Z19" s="356"/>
      <c r="AA19" s="356"/>
      <c r="AB19" s="356"/>
      <c r="AC19" s="470"/>
      <c r="AD19" s="470"/>
      <c r="AE19" s="470"/>
      <c r="AF19" s="470"/>
      <c r="AG19" s="470"/>
      <c r="AH19" s="470"/>
      <c r="AI19" s="470"/>
      <c r="AJ19" s="470"/>
      <c r="AK19" s="470"/>
      <c r="AL19" s="471"/>
      <c r="AM19" s="370"/>
      <c r="AN19" s="371"/>
      <c r="AO19" s="371"/>
      <c r="AP19" s="371"/>
      <c r="AQ19" s="371"/>
      <c r="AR19" s="371"/>
      <c r="AS19" s="371"/>
      <c r="AT19" s="372"/>
      <c r="AU19" s="373"/>
      <c r="AV19" s="374"/>
      <c r="AW19" s="374"/>
      <c r="AX19" s="374"/>
      <c r="AY19" s="375" t="s">
        <v>238</v>
      </c>
      <c r="AZ19" s="376"/>
      <c r="BA19" s="376"/>
      <c r="BB19" s="376"/>
      <c r="BC19" s="376"/>
      <c r="BD19" s="376"/>
      <c r="BE19" s="376"/>
      <c r="BF19" s="376"/>
      <c r="BG19" s="376"/>
      <c r="BH19" s="376"/>
      <c r="BI19" s="376"/>
      <c r="BJ19" s="376"/>
      <c r="BK19" s="376"/>
      <c r="BL19" s="376"/>
      <c r="BM19" s="377"/>
      <c r="BN19" s="378">
        <v>40361552</v>
      </c>
      <c r="BO19" s="379"/>
      <c r="BP19" s="379"/>
      <c r="BQ19" s="379"/>
      <c r="BR19" s="379"/>
      <c r="BS19" s="379"/>
      <c r="BT19" s="379"/>
      <c r="BU19" s="380"/>
      <c r="BV19" s="378">
        <v>38078771</v>
      </c>
      <c r="BW19" s="379"/>
      <c r="BX19" s="379"/>
      <c r="BY19" s="379"/>
      <c r="BZ19" s="379"/>
      <c r="CA19" s="379"/>
      <c r="CB19" s="379"/>
      <c r="CC19" s="380"/>
      <c r="CD19" s="21"/>
      <c r="CE19" s="555"/>
      <c r="CF19" s="555"/>
      <c r="CG19" s="555"/>
      <c r="CH19" s="555"/>
      <c r="CI19" s="555"/>
      <c r="CJ19" s="555"/>
      <c r="CK19" s="555"/>
      <c r="CL19" s="555"/>
      <c r="CM19" s="555"/>
      <c r="CN19" s="555"/>
      <c r="CO19" s="555"/>
      <c r="CP19" s="555"/>
      <c r="CQ19" s="555"/>
      <c r="CR19" s="555"/>
      <c r="CS19" s="556"/>
      <c r="CT19" s="384"/>
      <c r="CU19" s="385"/>
      <c r="CV19" s="385"/>
      <c r="CW19" s="385"/>
      <c r="CX19" s="385"/>
      <c r="CY19" s="385"/>
      <c r="CZ19" s="385"/>
      <c r="DA19" s="386"/>
      <c r="DB19" s="384"/>
      <c r="DC19" s="385"/>
      <c r="DD19" s="385"/>
      <c r="DE19" s="385"/>
      <c r="DF19" s="385"/>
      <c r="DG19" s="385"/>
      <c r="DH19" s="385"/>
      <c r="DI19" s="386"/>
    </row>
    <row r="20" spans="1:113" ht="18.75" customHeight="1" x14ac:dyDescent="0.15">
      <c r="A20" s="2"/>
      <c r="B20" s="449" t="s">
        <v>242</v>
      </c>
      <c r="C20" s="450"/>
      <c r="D20" s="450"/>
      <c r="E20" s="451"/>
      <c r="F20" s="451"/>
      <c r="G20" s="451"/>
      <c r="H20" s="451"/>
      <c r="I20" s="451"/>
      <c r="J20" s="451"/>
      <c r="K20" s="451"/>
      <c r="L20" s="459">
        <v>39002</v>
      </c>
      <c r="M20" s="459"/>
      <c r="N20" s="459"/>
      <c r="O20" s="459"/>
      <c r="P20" s="459"/>
      <c r="Q20" s="459"/>
      <c r="R20" s="460"/>
      <c r="S20" s="460"/>
      <c r="T20" s="460"/>
      <c r="U20" s="460"/>
      <c r="V20" s="461"/>
      <c r="W20" s="468"/>
      <c r="X20" s="469"/>
      <c r="Y20" s="469"/>
      <c r="Z20" s="469"/>
      <c r="AA20" s="469"/>
      <c r="AB20" s="469"/>
      <c r="AC20" s="462"/>
      <c r="AD20" s="462"/>
      <c r="AE20" s="462"/>
      <c r="AF20" s="462"/>
      <c r="AG20" s="462"/>
      <c r="AH20" s="462"/>
      <c r="AI20" s="462"/>
      <c r="AJ20" s="462"/>
      <c r="AK20" s="462"/>
      <c r="AL20" s="463"/>
      <c r="AM20" s="464"/>
      <c r="AN20" s="398"/>
      <c r="AO20" s="398"/>
      <c r="AP20" s="398"/>
      <c r="AQ20" s="398"/>
      <c r="AR20" s="398"/>
      <c r="AS20" s="398"/>
      <c r="AT20" s="399"/>
      <c r="AU20" s="465"/>
      <c r="AV20" s="466"/>
      <c r="AW20" s="466"/>
      <c r="AX20" s="467"/>
      <c r="AY20" s="375"/>
      <c r="AZ20" s="376"/>
      <c r="BA20" s="376"/>
      <c r="BB20" s="376"/>
      <c r="BC20" s="376"/>
      <c r="BD20" s="376"/>
      <c r="BE20" s="376"/>
      <c r="BF20" s="376"/>
      <c r="BG20" s="376"/>
      <c r="BH20" s="376"/>
      <c r="BI20" s="376"/>
      <c r="BJ20" s="376"/>
      <c r="BK20" s="376"/>
      <c r="BL20" s="376"/>
      <c r="BM20" s="377"/>
      <c r="BN20" s="378"/>
      <c r="BO20" s="379"/>
      <c r="BP20" s="379"/>
      <c r="BQ20" s="379"/>
      <c r="BR20" s="379"/>
      <c r="BS20" s="379"/>
      <c r="BT20" s="379"/>
      <c r="BU20" s="380"/>
      <c r="BV20" s="378"/>
      <c r="BW20" s="379"/>
      <c r="BX20" s="379"/>
      <c r="BY20" s="379"/>
      <c r="BZ20" s="379"/>
      <c r="CA20" s="379"/>
      <c r="CB20" s="379"/>
      <c r="CC20" s="380"/>
      <c r="CD20" s="21"/>
      <c r="CE20" s="555"/>
      <c r="CF20" s="555"/>
      <c r="CG20" s="555"/>
      <c r="CH20" s="555"/>
      <c r="CI20" s="555"/>
      <c r="CJ20" s="555"/>
      <c r="CK20" s="555"/>
      <c r="CL20" s="555"/>
      <c r="CM20" s="555"/>
      <c r="CN20" s="555"/>
      <c r="CO20" s="555"/>
      <c r="CP20" s="555"/>
      <c r="CQ20" s="555"/>
      <c r="CR20" s="555"/>
      <c r="CS20" s="556"/>
      <c r="CT20" s="384"/>
      <c r="CU20" s="385"/>
      <c r="CV20" s="385"/>
      <c r="CW20" s="385"/>
      <c r="CX20" s="385"/>
      <c r="CY20" s="385"/>
      <c r="CZ20" s="385"/>
      <c r="DA20" s="386"/>
      <c r="DB20" s="384"/>
      <c r="DC20" s="385"/>
      <c r="DD20" s="385"/>
      <c r="DE20" s="385"/>
      <c r="DF20" s="385"/>
      <c r="DG20" s="385"/>
      <c r="DH20" s="385"/>
      <c r="DI20" s="386"/>
    </row>
    <row r="21" spans="1:113" ht="18.75" customHeight="1" x14ac:dyDescent="0.15">
      <c r="A21" s="2"/>
      <c r="B21" s="472" t="s">
        <v>244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475"/>
      <c r="AZ21" s="476"/>
      <c r="BA21" s="476"/>
      <c r="BB21" s="476"/>
      <c r="BC21" s="476"/>
      <c r="BD21" s="476"/>
      <c r="BE21" s="476"/>
      <c r="BF21" s="476"/>
      <c r="BG21" s="476"/>
      <c r="BH21" s="476"/>
      <c r="BI21" s="476"/>
      <c r="BJ21" s="476"/>
      <c r="BK21" s="476"/>
      <c r="BL21" s="476"/>
      <c r="BM21" s="477"/>
      <c r="BN21" s="478"/>
      <c r="BO21" s="479"/>
      <c r="BP21" s="479"/>
      <c r="BQ21" s="479"/>
      <c r="BR21" s="479"/>
      <c r="BS21" s="479"/>
      <c r="BT21" s="479"/>
      <c r="BU21" s="480"/>
      <c r="BV21" s="478"/>
      <c r="BW21" s="479"/>
      <c r="BX21" s="479"/>
      <c r="BY21" s="479"/>
      <c r="BZ21" s="479"/>
      <c r="CA21" s="479"/>
      <c r="CB21" s="479"/>
      <c r="CC21" s="480"/>
      <c r="CD21" s="21"/>
      <c r="CE21" s="555"/>
      <c r="CF21" s="555"/>
      <c r="CG21" s="555"/>
      <c r="CH21" s="555"/>
      <c r="CI21" s="555"/>
      <c r="CJ21" s="555"/>
      <c r="CK21" s="555"/>
      <c r="CL21" s="555"/>
      <c r="CM21" s="555"/>
      <c r="CN21" s="555"/>
      <c r="CO21" s="555"/>
      <c r="CP21" s="555"/>
      <c r="CQ21" s="555"/>
      <c r="CR21" s="555"/>
      <c r="CS21" s="556"/>
      <c r="CT21" s="384"/>
      <c r="CU21" s="385"/>
      <c r="CV21" s="385"/>
      <c r="CW21" s="385"/>
      <c r="CX21" s="385"/>
      <c r="CY21" s="385"/>
      <c r="CZ21" s="385"/>
      <c r="DA21" s="386"/>
      <c r="DB21" s="384"/>
      <c r="DC21" s="385"/>
      <c r="DD21" s="385"/>
      <c r="DE21" s="385"/>
      <c r="DF21" s="385"/>
      <c r="DG21" s="385"/>
      <c r="DH21" s="385"/>
      <c r="DI21" s="386"/>
    </row>
    <row r="22" spans="1:113" ht="18.75" customHeight="1" x14ac:dyDescent="0.15">
      <c r="A22" s="2"/>
      <c r="B22" s="490" t="s">
        <v>245</v>
      </c>
      <c r="C22" s="491"/>
      <c r="D22" s="492"/>
      <c r="E22" s="532" t="s">
        <v>5</v>
      </c>
      <c r="F22" s="537"/>
      <c r="G22" s="537"/>
      <c r="H22" s="537"/>
      <c r="I22" s="537"/>
      <c r="J22" s="537"/>
      <c r="K22" s="527"/>
      <c r="L22" s="532" t="s">
        <v>247</v>
      </c>
      <c r="M22" s="537"/>
      <c r="N22" s="537"/>
      <c r="O22" s="537"/>
      <c r="P22" s="527"/>
      <c r="Q22" s="557" t="s">
        <v>249</v>
      </c>
      <c r="R22" s="558"/>
      <c r="S22" s="558"/>
      <c r="T22" s="558"/>
      <c r="U22" s="558"/>
      <c r="V22" s="559"/>
      <c r="W22" s="571" t="s">
        <v>250</v>
      </c>
      <c r="X22" s="491"/>
      <c r="Y22" s="492"/>
      <c r="Z22" s="532" t="s">
        <v>5</v>
      </c>
      <c r="AA22" s="537"/>
      <c r="AB22" s="537"/>
      <c r="AC22" s="537"/>
      <c r="AD22" s="537"/>
      <c r="AE22" s="537"/>
      <c r="AF22" s="537"/>
      <c r="AG22" s="527"/>
      <c r="AH22" s="563" t="s">
        <v>182</v>
      </c>
      <c r="AI22" s="537"/>
      <c r="AJ22" s="537"/>
      <c r="AK22" s="537"/>
      <c r="AL22" s="527"/>
      <c r="AM22" s="563" t="s">
        <v>251</v>
      </c>
      <c r="AN22" s="564"/>
      <c r="AO22" s="564"/>
      <c r="AP22" s="564"/>
      <c r="AQ22" s="564"/>
      <c r="AR22" s="565"/>
      <c r="AS22" s="557" t="s">
        <v>249</v>
      </c>
      <c r="AT22" s="558"/>
      <c r="AU22" s="558"/>
      <c r="AV22" s="558"/>
      <c r="AW22" s="558"/>
      <c r="AX22" s="569"/>
      <c r="AY22" s="358" t="s">
        <v>253</v>
      </c>
      <c r="AZ22" s="359"/>
      <c r="BA22" s="359"/>
      <c r="BB22" s="359"/>
      <c r="BC22" s="359"/>
      <c r="BD22" s="359"/>
      <c r="BE22" s="359"/>
      <c r="BF22" s="359"/>
      <c r="BG22" s="359"/>
      <c r="BH22" s="359"/>
      <c r="BI22" s="359"/>
      <c r="BJ22" s="359"/>
      <c r="BK22" s="359"/>
      <c r="BL22" s="359"/>
      <c r="BM22" s="360"/>
      <c r="BN22" s="361">
        <v>40346192</v>
      </c>
      <c r="BO22" s="362"/>
      <c r="BP22" s="362"/>
      <c r="BQ22" s="362"/>
      <c r="BR22" s="362"/>
      <c r="BS22" s="362"/>
      <c r="BT22" s="362"/>
      <c r="BU22" s="363"/>
      <c r="BV22" s="361">
        <v>42402870</v>
      </c>
      <c r="BW22" s="362"/>
      <c r="BX22" s="362"/>
      <c r="BY22" s="362"/>
      <c r="BZ22" s="362"/>
      <c r="CA22" s="362"/>
      <c r="CB22" s="362"/>
      <c r="CC22" s="363"/>
      <c r="CD22" s="21"/>
      <c r="CE22" s="555"/>
      <c r="CF22" s="555"/>
      <c r="CG22" s="555"/>
      <c r="CH22" s="555"/>
      <c r="CI22" s="555"/>
      <c r="CJ22" s="555"/>
      <c r="CK22" s="555"/>
      <c r="CL22" s="555"/>
      <c r="CM22" s="555"/>
      <c r="CN22" s="555"/>
      <c r="CO22" s="555"/>
      <c r="CP22" s="555"/>
      <c r="CQ22" s="555"/>
      <c r="CR22" s="555"/>
      <c r="CS22" s="556"/>
      <c r="CT22" s="384"/>
      <c r="CU22" s="385"/>
      <c r="CV22" s="385"/>
      <c r="CW22" s="385"/>
      <c r="CX22" s="385"/>
      <c r="CY22" s="385"/>
      <c r="CZ22" s="385"/>
      <c r="DA22" s="386"/>
      <c r="DB22" s="384"/>
      <c r="DC22" s="385"/>
      <c r="DD22" s="385"/>
      <c r="DE22" s="385"/>
      <c r="DF22" s="385"/>
      <c r="DG22" s="385"/>
      <c r="DH22" s="385"/>
      <c r="DI22" s="386"/>
    </row>
    <row r="23" spans="1:113" ht="18.75" customHeight="1" x14ac:dyDescent="0.15">
      <c r="A23" s="2"/>
      <c r="B23" s="493"/>
      <c r="C23" s="494"/>
      <c r="D23" s="495"/>
      <c r="E23" s="519"/>
      <c r="F23" s="523"/>
      <c r="G23" s="523"/>
      <c r="H23" s="523"/>
      <c r="I23" s="523"/>
      <c r="J23" s="523"/>
      <c r="K23" s="513"/>
      <c r="L23" s="519"/>
      <c r="M23" s="523"/>
      <c r="N23" s="523"/>
      <c r="O23" s="523"/>
      <c r="P23" s="513"/>
      <c r="Q23" s="560"/>
      <c r="R23" s="561"/>
      <c r="S23" s="561"/>
      <c r="T23" s="561"/>
      <c r="U23" s="561"/>
      <c r="V23" s="562"/>
      <c r="W23" s="572"/>
      <c r="X23" s="494"/>
      <c r="Y23" s="495"/>
      <c r="Z23" s="519"/>
      <c r="AA23" s="523"/>
      <c r="AB23" s="523"/>
      <c r="AC23" s="523"/>
      <c r="AD23" s="523"/>
      <c r="AE23" s="523"/>
      <c r="AF23" s="523"/>
      <c r="AG23" s="513"/>
      <c r="AH23" s="519"/>
      <c r="AI23" s="523"/>
      <c r="AJ23" s="523"/>
      <c r="AK23" s="523"/>
      <c r="AL23" s="513"/>
      <c r="AM23" s="566"/>
      <c r="AN23" s="567"/>
      <c r="AO23" s="567"/>
      <c r="AP23" s="567"/>
      <c r="AQ23" s="567"/>
      <c r="AR23" s="568"/>
      <c r="AS23" s="560"/>
      <c r="AT23" s="561"/>
      <c r="AU23" s="561"/>
      <c r="AV23" s="561"/>
      <c r="AW23" s="561"/>
      <c r="AX23" s="570"/>
      <c r="AY23" s="375" t="s">
        <v>255</v>
      </c>
      <c r="AZ23" s="376"/>
      <c r="BA23" s="376"/>
      <c r="BB23" s="376"/>
      <c r="BC23" s="376"/>
      <c r="BD23" s="376"/>
      <c r="BE23" s="376"/>
      <c r="BF23" s="376"/>
      <c r="BG23" s="376"/>
      <c r="BH23" s="376"/>
      <c r="BI23" s="376"/>
      <c r="BJ23" s="376"/>
      <c r="BK23" s="376"/>
      <c r="BL23" s="376"/>
      <c r="BM23" s="377"/>
      <c r="BN23" s="378">
        <v>37252066</v>
      </c>
      <c r="BO23" s="379"/>
      <c r="BP23" s="379"/>
      <c r="BQ23" s="379"/>
      <c r="BR23" s="379"/>
      <c r="BS23" s="379"/>
      <c r="BT23" s="379"/>
      <c r="BU23" s="380"/>
      <c r="BV23" s="378">
        <v>39475738</v>
      </c>
      <c r="BW23" s="379"/>
      <c r="BX23" s="379"/>
      <c r="BY23" s="379"/>
      <c r="BZ23" s="379"/>
      <c r="CA23" s="379"/>
      <c r="CB23" s="379"/>
      <c r="CC23" s="380"/>
      <c r="CD23" s="21"/>
      <c r="CE23" s="555"/>
      <c r="CF23" s="555"/>
      <c r="CG23" s="555"/>
      <c r="CH23" s="555"/>
      <c r="CI23" s="555"/>
      <c r="CJ23" s="555"/>
      <c r="CK23" s="555"/>
      <c r="CL23" s="555"/>
      <c r="CM23" s="555"/>
      <c r="CN23" s="555"/>
      <c r="CO23" s="555"/>
      <c r="CP23" s="555"/>
      <c r="CQ23" s="555"/>
      <c r="CR23" s="555"/>
      <c r="CS23" s="556"/>
      <c r="CT23" s="384"/>
      <c r="CU23" s="385"/>
      <c r="CV23" s="385"/>
      <c r="CW23" s="385"/>
      <c r="CX23" s="385"/>
      <c r="CY23" s="385"/>
      <c r="CZ23" s="385"/>
      <c r="DA23" s="386"/>
      <c r="DB23" s="384"/>
      <c r="DC23" s="385"/>
      <c r="DD23" s="385"/>
      <c r="DE23" s="385"/>
      <c r="DF23" s="385"/>
      <c r="DG23" s="385"/>
      <c r="DH23" s="385"/>
      <c r="DI23" s="386"/>
    </row>
    <row r="24" spans="1:113" ht="18.75" customHeight="1" x14ac:dyDescent="0.15">
      <c r="A24" s="2"/>
      <c r="B24" s="493"/>
      <c r="C24" s="494"/>
      <c r="D24" s="495"/>
      <c r="E24" s="393" t="s">
        <v>257</v>
      </c>
      <c r="F24" s="371"/>
      <c r="G24" s="371"/>
      <c r="H24" s="371"/>
      <c r="I24" s="371"/>
      <c r="J24" s="371"/>
      <c r="K24" s="372"/>
      <c r="L24" s="394">
        <v>1</v>
      </c>
      <c r="M24" s="395"/>
      <c r="N24" s="395"/>
      <c r="O24" s="395"/>
      <c r="P24" s="415"/>
      <c r="Q24" s="394">
        <v>9300</v>
      </c>
      <c r="R24" s="395"/>
      <c r="S24" s="395"/>
      <c r="T24" s="395"/>
      <c r="U24" s="395"/>
      <c r="V24" s="415"/>
      <c r="W24" s="572"/>
      <c r="X24" s="494"/>
      <c r="Y24" s="495"/>
      <c r="Z24" s="393" t="s">
        <v>258</v>
      </c>
      <c r="AA24" s="371"/>
      <c r="AB24" s="371"/>
      <c r="AC24" s="371"/>
      <c r="AD24" s="371"/>
      <c r="AE24" s="371"/>
      <c r="AF24" s="371"/>
      <c r="AG24" s="372"/>
      <c r="AH24" s="394">
        <v>519</v>
      </c>
      <c r="AI24" s="395"/>
      <c r="AJ24" s="395"/>
      <c r="AK24" s="395"/>
      <c r="AL24" s="415"/>
      <c r="AM24" s="394">
        <v>1568418</v>
      </c>
      <c r="AN24" s="395"/>
      <c r="AO24" s="395"/>
      <c r="AP24" s="395"/>
      <c r="AQ24" s="395"/>
      <c r="AR24" s="415"/>
      <c r="AS24" s="394">
        <v>3022</v>
      </c>
      <c r="AT24" s="395"/>
      <c r="AU24" s="395"/>
      <c r="AV24" s="395"/>
      <c r="AW24" s="395"/>
      <c r="AX24" s="396"/>
      <c r="AY24" s="475" t="s">
        <v>260</v>
      </c>
      <c r="AZ24" s="476"/>
      <c r="BA24" s="476"/>
      <c r="BB24" s="476"/>
      <c r="BC24" s="476"/>
      <c r="BD24" s="476"/>
      <c r="BE24" s="476"/>
      <c r="BF24" s="476"/>
      <c r="BG24" s="476"/>
      <c r="BH24" s="476"/>
      <c r="BI24" s="476"/>
      <c r="BJ24" s="476"/>
      <c r="BK24" s="476"/>
      <c r="BL24" s="476"/>
      <c r="BM24" s="477"/>
      <c r="BN24" s="378">
        <v>26461579</v>
      </c>
      <c r="BO24" s="379"/>
      <c r="BP24" s="379"/>
      <c r="BQ24" s="379"/>
      <c r="BR24" s="379"/>
      <c r="BS24" s="379"/>
      <c r="BT24" s="379"/>
      <c r="BU24" s="380"/>
      <c r="BV24" s="378">
        <v>27754053</v>
      </c>
      <c r="BW24" s="379"/>
      <c r="BX24" s="379"/>
      <c r="BY24" s="379"/>
      <c r="BZ24" s="379"/>
      <c r="CA24" s="379"/>
      <c r="CB24" s="379"/>
      <c r="CC24" s="380"/>
      <c r="CD24" s="21"/>
      <c r="CE24" s="555"/>
      <c r="CF24" s="555"/>
      <c r="CG24" s="555"/>
      <c r="CH24" s="555"/>
      <c r="CI24" s="555"/>
      <c r="CJ24" s="555"/>
      <c r="CK24" s="555"/>
      <c r="CL24" s="555"/>
      <c r="CM24" s="555"/>
      <c r="CN24" s="555"/>
      <c r="CO24" s="555"/>
      <c r="CP24" s="555"/>
      <c r="CQ24" s="555"/>
      <c r="CR24" s="555"/>
      <c r="CS24" s="556"/>
      <c r="CT24" s="384"/>
      <c r="CU24" s="385"/>
      <c r="CV24" s="385"/>
      <c r="CW24" s="385"/>
      <c r="CX24" s="385"/>
      <c r="CY24" s="385"/>
      <c r="CZ24" s="385"/>
      <c r="DA24" s="386"/>
      <c r="DB24" s="384"/>
      <c r="DC24" s="385"/>
      <c r="DD24" s="385"/>
      <c r="DE24" s="385"/>
      <c r="DF24" s="385"/>
      <c r="DG24" s="385"/>
      <c r="DH24" s="385"/>
      <c r="DI24" s="386"/>
    </row>
    <row r="25" spans="1:113" ht="18.75" customHeight="1" x14ac:dyDescent="0.15">
      <c r="A25" s="2"/>
      <c r="B25" s="493"/>
      <c r="C25" s="494"/>
      <c r="D25" s="495"/>
      <c r="E25" s="393" t="s">
        <v>262</v>
      </c>
      <c r="F25" s="371"/>
      <c r="G25" s="371"/>
      <c r="H25" s="371"/>
      <c r="I25" s="371"/>
      <c r="J25" s="371"/>
      <c r="K25" s="372"/>
      <c r="L25" s="394">
        <v>2</v>
      </c>
      <c r="M25" s="395"/>
      <c r="N25" s="395"/>
      <c r="O25" s="395"/>
      <c r="P25" s="415"/>
      <c r="Q25" s="394">
        <v>7530</v>
      </c>
      <c r="R25" s="395"/>
      <c r="S25" s="395"/>
      <c r="T25" s="395"/>
      <c r="U25" s="395"/>
      <c r="V25" s="415"/>
      <c r="W25" s="572"/>
      <c r="X25" s="494"/>
      <c r="Y25" s="495"/>
      <c r="Z25" s="393" t="s">
        <v>263</v>
      </c>
      <c r="AA25" s="371"/>
      <c r="AB25" s="371"/>
      <c r="AC25" s="371"/>
      <c r="AD25" s="371"/>
      <c r="AE25" s="371"/>
      <c r="AF25" s="371"/>
      <c r="AG25" s="372"/>
      <c r="AH25" s="394" t="s">
        <v>200</v>
      </c>
      <c r="AI25" s="395"/>
      <c r="AJ25" s="395"/>
      <c r="AK25" s="395"/>
      <c r="AL25" s="415"/>
      <c r="AM25" s="394" t="s">
        <v>200</v>
      </c>
      <c r="AN25" s="395"/>
      <c r="AO25" s="395"/>
      <c r="AP25" s="395"/>
      <c r="AQ25" s="395"/>
      <c r="AR25" s="415"/>
      <c r="AS25" s="394" t="s">
        <v>200</v>
      </c>
      <c r="AT25" s="395"/>
      <c r="AU25" s="395"/>
      <c r="AV25" s="395"/>
      <c r="AW25" s="395"/>
      <c r="AX25" s="396"/>
      <c r="AY25" s="358" t="s">
        <v>35</v>
      </c>
      <c r="AZ25" s="359"/>
      <c r="BA25" s="359"/>
      <c r="BB25" s="359"/>
      <c r="BC25" s="359"/>
      <c r="BD25" s="359"/>
      <c r="BE25" s="359"/>
      <c r="BF25" s="359"/>
      <c r="BG25" s="359"/>
      <c r="BH25" s="359"/>
      <c r="BI25" s="359"/>
      <c r="BJ25" s="359"/>
      <c r="BK25" s="359"/>
      <c r="BL25" s="359"/>
      <c r="BM25" s="360"/>
      <c r="BN25" s="361">
        <v>5746123</v>
      </c>
      <c r="BO25" s="362"/>
      <c r="BP25" s="362"/>
      <c r="BQ25" s="362"/>
      <c r="BR25" s="362"/>
      <c r="BS25" s="362"/>
      <c r="BT25" s="362"/>
      <c r="BU25" s="363"/>
      <c r="BV25" s="361">
        <v>5482405</v>
      </c>
      <c r="BW25" s="362"/>
      <c r="BX25" s="362"/>
      <c r="BY25" s="362"/>
      <c r="BZ25" s="362"/>
      <c r="CA25" s="362"/>
      <c r="CB25" s="362"/>
      <c r="CC25" s="363"/>
      <c r="CD25" s="21"/>
      <c r="CE25" s="555"/>
      <c r="CF25" s="555"/>
      <c r="CG25" s="555"/>
      <c r="CH25" s="555"/>
      <c r="CI25" s="555"/>
      <c r="CJ25" s="555"/>
      <c r="CK25" s="555"/>
      <c r="CL25" s="555"/>
      <c r="CM25" s="555"/>
      <c r="CN25" s="555"/>
      <c r="CO25" s="555"/>
      <c r="CP25" s="555"/>
      <c r="CQ25" s="555"/>
      <c r="CR25" s="555"/>
      <c r="CS25" s="556"/>
      <c r="CT25" s="384"/>
      <c r="CU25" s="385"/>
      <c r="CV25" s="385"/>
      <c r="CW25" s="385"/>
      <c r="CX25" s="385"/>
      <c r="CY25" s="385"/>
      <c r="CZ25" s="385"/>
      <c r="DA25" s="386"/>
      <c r="DB25" s="384"/>
      <c r="DC25" s="385"/>
      <c r="DD25" s="385"/>
      <c r="DE25" s="385"/>
      <c r="DF25" s="385"/>
      <c r="DG25" s="385"/>
      <c r="DH25" s="385"/>
      <c r="DI25" s="386"/>
    </row>
    <row r="26" spans="1:113" ht="18.75" customHeight="1" x14ac:dyDescent="0.15">
      <c r="A26" s="2"/>
      <c r="B26" s="493"/>
      <c r="C26" s="494"/>
      <c r="D26" s="495"/>
      <c r="E26" s="393" t="s">
        <v>264</v>
      </c>
      <c r="F26" s="371"/>
      <c r="G26" s="371"/>
      <c r="H26" s="371"/>
      <c r="I26" s="371"/>
      <c r="J26" s="371"/>
      <c r="K26" s="372"/>
      <c r="L26" s="394">
        <v>1</v>
      </c>
      <c r="M26" s="395"/>
      <c r="N26" s="395"/>
      <c r="O26" s="395"/>
      <c r="P26" s="415"/>
      <c r="Q26" s="394">
        <v>6790</v>
      </c>
      <c r="R26" s="395"/>
      <c r="S26" s="395"/>
      <c r="T26" s="395"/>
      <c r="U26" s="395"/>
      <c r="V26" s="415"/>
      <c r="W26" s="572"/>
      <c r="X26" s="494"/>
      <c r="Y26" s="495"/>
      <c r="Z26" s="393" t="s">
        <v>265</v>
      </c>
      <c r="AA26" s="481"/>
      <c r="AB26" s="481"/>
      <c r="AC26" s="481"/>
      <c r="AD26" s="481"/>
      <c r="AE26" s="481"/>
      <c r="AF26" s="481"/>
      <c r="AG26" s="482"/>
      <c r="AH26" s="394">
        <v>15</v>
      </c>
      <c r="AI26" s="395"/>
      <c r="AJ26" s="395"/>
      <c r="AK26" s="395"/>
      <c r="AL26" s="415"/>
      <c r="AM26" s="394">
        <v>56835</v>
      </c>
      <c r="AN26" s="395"/>
      <c r="AO26" s="395"/>
      <c r="AP26" s="395"/>
      <c r="AQ26" s="395"/>
      <c r="AR26" s="415"/>
      <c r="AS26" s="394">
        <v>3789</v>
      </c>
      <c r="AT26" s="395"/>
      <c r="AU26" s="395"/>
      <c r="AV26" s="395"/>
      <c r="AW26" s="395"/>
      <c r="AX26" s="396"/>
      <c r="AY26" s="381" t="s">
        <v>266</v>
      </c>
      <c r="AZ26" s="382"/>
      <c r="BA26" s="382"/>
      <c r="BB26" s="382"/>
      <c r="BC26" s="382"/>
      <c r="BD26" s="382"/>
      <c r="BE26" s="382"/>
      <c r="BF26" s="382"/>
      <c r="BG26" s="382"/>
      <c r="BH26" s="382"/>
      <c r="BI26" s="382"/>
      <c r="BJ26" s="382"/>
      <c r="BK26" s="382"/>
      <c r="BL26" s="382"/>
      <c r="BM26" s="383"/>
      <c r="BN26" s="378">
        <v>11000000</v>
      </c>
      <c r="BO26" s="379"/>
      <c r="BP26" s="379"/>
      <c r="BQ26" s="379"/>
      <c r="BR26" s="379"/>
      <c r="BS26" s="379"/>
      <c r="BT26" s="379"/>
      <c r="BU26" s="380"/>
      <c r="BV26" s="378">
        <v>8000000</v>
      </c>
      <c r="BW26" s="379"/>
      <c r="BX26" s="379"/>
      <c r="BY26" s="379"/>
      <c r="BZ26" s="379"/>
      <c r="CA26" s="379"/>
      <c r="CB26" s="379"/>
      <c r="CC26" s="380"/>
      <c r="CD26" s="21"/>
      <c r="CE26" s="555"/>
      <c r="CF26" s="555"/>
      <c r="CG26" s="555"/>
      <c r="CH26" s="555"/>
      <c r="CI26" s="555"/>
      <c r="CJ26" s="555"/>
      <c r="CK26" s="555"/>
      <c r="CL26" s="555"/>
      <c r="CM26" s="555"/>
      <c r="CN26" s="555"/>
      <c r="CO26" s="555"/>
      <c r="CP26" s="555"/>
      <c r="CQ26" s="555"/>
      <c r="CR26" s="555"/>
      <c r="CS26" s="556"/>
      <c r="CT26" s="384"/>
      <c r="CU26" s="385"/>
      <c r="CV26" s="385"/>
      <c r="CW26" s="385"/>
      <c r="CX26" s="385"/>
      <c r="CY26" s="385"/>
      <c r="CZ26" s="385"/>
      <c r="DA26" s="386"/>
      <c r="DB26" s="384"/>
      <c r="DC26" s="385"/>
      <c r="DD26" s="385"/>
      <c r="DE26" s="385"/>
      <c r="DF26" s="385"/>
      <c r="DG26" s="385"/>
      <c r="DH26" s="385"/>
      <c r="DI26" s="386"/>
    </row>
    <row r="27" spans="1:113" ht="18.75" customHeight="1" x14ac:dyDescent="0.15">
      <c r="A27" s="2"/>
      <c r="B27" s="493"/>
      <c r="C27" s="494"/>
      <c r="D27" s="495"/>
      <c r="E27" s="393" t="s">
        <v>267</v>
      </c>
      <c r="F27" s="371"/>
      <c r="G27" s="371"/>
      <c r="H27" s="371"/>
      <c r="I27" s="371"/>
      <c r="J27" s="371"/>
      <c r="K27" s="372"/>
      <c r="L27" s="394">
        <v>1</v>
      </c>
      <c r="M27" s="395"/>
      <c r="N27" s="395"/>
      <c r="O27" s="395"/>
      <c r="P27" s="415"/>
      <c r="Q27" s="394">
        <v>4930</v>
      </c>
      <c r="R27" s="395"/>
      <c r="S27" s="395"/>
      <c r="T27" s="395"/>
      <c r="U27" s="395"/>
      <c r="V27" s="415"/>
      <c r="W27" s="572"/>
      <c r="X27" s="494"/>
      <c r="Y27" s="495"/>
      <c r="Z27" s="393" t="s">
        <v>269</v>
      </c>
      <c r="AA27" s="371"/>
      <c r="AB27" s="371"/>
      <c r="AC27" s="371"/>
      <c r="AD27" s="371"/>
      <c r="AE27" s="371"/>
      <c r="AF27" s="371"/>
      <c r="AG27" s="372"/>
      <c r="AH27" s="394">
        <v>28</v>
      </c>
      <c r="AI27" s="395"/>
      <c r="AJ27" s="395"/>
      <c r="AK27" s="395"/>
      <c r="AL27" s="415"/>
      <c r="AM27" s="394">
        <v>101376</v>
      </c>
      <c r="AN27" s="395"/>
      <c r="AO27" s="395"/>
      <c r="AP27" s="395"/>
      <c r="AQ27" s="395"/>
      <c r="AR27" s="415"/>
      <c r="AS27" s="394">
        <v>3621</v>
      </c>
      <c r="AT27" s="395"/>
      <c r="AU27" s="395"/>
      <c r="AV27" s="395"/>
      <c r="AW27" s="395"/>
      <c r="AX27" s="396"/>
      <c r="AY27" s="428" t="s">
        <v>271</v>
      </c>
      <c r="AZ27" s="429"/>
      <c r="BA27" s="429"/>
      <c r="BB27" s="429"/>
      <c r="BC27" s="429"/>
      <c r="BD27" s="429"/>
      <c r="BE27" s="429"/>
      <c r="BF27" s="429"/>
      <c r="BG27" s="429"/>
      <c r="BH27" s="429"/>
      <c r="BI27" s="429"/>
      <c r="BJ27" s="429"/>
      <c r="BK27" s="429"/>
      <c r="BL27" s="429"/>
      <c r="BM27" s="430"/>
      <c r="BN27" s="478">
        <v>1375708</v>
      </c>
      <c r="BO27" s="479"/>
      <c r="BP27" s="479"/>
      <c r="BQ27" s="479"/>
      <c r="BR27" s="479"/>
      <c r="BS27" s="479"/>
      <c r="BT27" s="479"/>
      <c r="BU27" s="480"/>
      <c r="BV27" s="478">
        <v>1375708</v>
      </c>
      <c r="BW27" s="479"/>
      <c r="BX27" s="479"/>
      <c r="BY27" s="479"/>
      <c r="BZ27" s="479"/>
      <c r="CA27" s="479"/>
      <c r="CB27" s="479"/>
      <c r="CC27" s="480"/>
      <c r="CD27" s="17"/>
      <c r="CE27" s="555"/>
      <c r="CF27" s="555"/>
      <c r="CG27" s="555"/>
      <c r="CH27" s="555"/>
      <c r="CI27" s="555"/>
      <c r="CJ27" s="555"/>
      <c r="CK27" s="555"/>
      <c r="CL27" s="555"/>
      <c r="CM27" s="555"/>
      <c r="CN27" s="555"/>
      <c r="CO27" s="555"/>
      <c r="CP27" s="555"/>
      <c r="CQ27" s="555"/>
      <c r="CR27" s="555"/>
      <c r="CS27" s="556"/>
      <c r="CT27" s="384"/>
      <c r="CU27" s="385"/>
      <c r="CV27" s="385"/>
      <c r="CW27" s="385"/>
      <c r="CX27" s="385"/>
      <c r="CY27" s="385"/>
      <c r="CZ27" s="385"/>
      <c r="DA27" s="386"/>
      <c r="DB27" s="384"/>
      <c r="DC27" s="385"/>
      <c r="DD27" s="385"/>
      <c r="DE27" s="385"/>
      <c r="DF27" s="385"/>
      <c r="DG27" s="385"/>
      <c r="DH27" s="385"/>
      <c r="DI27" s="386"/>
    </row>
    <row r="28" spans="1:113" ht="18.75" customHeight="1" x14ac:dyDescent="0.15">
      <c r="A28" s="2"/>
      <c r="B28" s="493"/>
      <c r="C28" s="494"/>
      <c r="D28" s="495"/>
      <c r="E28" s="393" t="s">
        <v>272</v>
      </c>
      <c r="F28" s="371"/>
      <c r="G28" s="371"/>
      <c r="H28" s="371"/>
      <c r="I28" s="371"/>
      <c r="J28" s="371"/>
      <c r="K28" s="372"/>
      <c r="L28" s="394">
        <v>1</v>
      </c>
      <c r="M28" s="395"/>
      <c r="N28" s="395"/>
      <c r="O28" s="395"/>
      <c r="P28" s="415"/>
      <c r="Q28" s="394">
        <v>4190</v>
      </c>
      <c r="R28" s="395"/>
      <c r="S28" s="395"/>
      <c r="T28" s="395"/>
      <c r="U28" s="395"/>
      <c r="V28" s="415"/>
      <c r="W28" s="572"/>
      <c r="X28" s="494"/>
      <c r="Y28" s="495"/>
      <c r="Z28" s="393" t="s">
        <v>36</v>
      </c>
      <c r="AA28" s="371"/>
      <c r="AB28" s="371"/>
      <c r="AC28" s="371"/>
      <c r="AD28" s="371"/>
      <c r="AE28" s="371"/>
      <c r="AF28" s="371"/>
      <c r="AG28" s="372"/>
      <c r="AH28" s="394" t="s">
        <v>200</v>
      </c>
      <c r="AI28" s="395"/>
      <c r="AJ28" s="395"/>
      <c r="AK28" s="395"/>
      <c r="AL28" s="415"/>
      <c r="AM28" s="394" t="s">
        <v>200</v>
      </c>
      <c r="AN28" s="395"/>
      <c r="AO28" s="395"/>
      <c r="AP28" s="395"/>
      <c r="AQ28" s="395"/>
      <c r="AR28" s="415"/>
      <c r="AS28" s="394" t="s">
        <v>200</v>
      </c>
      <c r="AT28" s="395"/>
      <c r="AU28" s="395"/>
      <c r="AV28" s="395"/>
      <c r="AW28" s="395"/>
      <c r="AX28" s="396"/>
      <c r="AY28" s="576" t="s">
        <v>276</v>
      </c>
      <c r="AZ28" s="577"/>
      <c r="BA28" s="577"/>
      <c r="BB28" s="578"/>
      <c r="BC28" s="358" t="s">
        <v>99</v>
      </c>
      <c r="BD28" s="359"/>
      <c r="BE28" s="359"/>
      <c r="BF28" s="359"/>
      <c r="BG28" s="359"/>
      <c r="BH28" s="359"/>
      <c r="BI28" s="359"/>
      <c r="BJ28" s="359"/>
      <c r="BK28" s="359"/>
      <c r="BL28" s="359"/>
      <c r="BM28" s="360"/>
      <c r="BN28" s="361">
        <v>3137620</v>
      </c>
      <c r="BO28" s="362"/>
      <c r="BP28" s="362"/>
      <c r="BQ28" s="362"/>
      <c r="BR28" s="362"/>
      <c r="BS28" s="362"/>
      <c r="BT28" s="362"/>
      <c r="BU28" s="363"/>
      <c r="BV28" s="361">
        <v>2561792</v>
      </c>
      <c r="BW28" s="362"/>
      <c r="BX28" s="362"/>
      <c r="BY28" s="362"/>
      <c r="BZ28" s="362"/>
      <c r="CA28" s="362"/>
      <c r="CB28" s="362"/>
      <c r="CC28" s="363"/>
      <c r="CD28" s="21"/>
      <c r="CE28" s="555"/>
      <c r="CF28" s="555"/>
      <c r="CG28" s="555"/>
      <c r="CH28" s="555"/>
      <c r="CI28" s="555"/>
      <c r="CJ28" s="555"/>
      <c r="CK28" s="555"/>
      <c r="CL28" s="555"/>
      <c r="CM28" s="555"/>
      <c r="CN28" s="555"/>
      <c r="CO28" s="555"/>
      <c r="CP28" s="555"/>
      <c r="CQ28" s="555"/>
      <c r="CR28" s="555"/>
      <c r="CS28" s="556"/>
      <c r="CT28" s="384"/>
      <c r="CU28" s="385"/>
      <c r="CV28" s="385"/>
      <c r="CW28" s="385"/>
      <c r="CX28" s="385"/>
      <c r="CY28" s="385"/>
      <c r="CZ28" s="385"/>
      <c r="DA28" s="386"/>
      <c r="DB28" s="384"/>
      <c r="DC28" s="385"/>
      <c r="DD28" s="385"/>
      <c r="DE28" s="385"/>
      <c r="DF28" s="385"/>
      <c r="DG28" s="385"/>
      <c r="DH28" s="385"/>
      <c r="DI28" s="386"/>
    </row>
    <row r="29" spans="1:113" ht="18.75" customHeight="1" x14ac:dyDescent="0.15">
      <c r="A29" s="2"/>
      <c r="B29" s="493"/>
      <c r="C29" s="494"/>
      <c r="D29" s="495"/>
      <c r="E29" s="393" t="s">
        <v>277</v>
      </c>
      <c r="F29" s="371"/>
      <c r="G29" s="371"/>
      <c r="H29" s="371"/>
      <c r="I29" s="371"/>
      <c r="J29" s="371"/>
      <c r="K29" s="372"/>
      <c r="L29" s="394">
        <v>23</v>
      </c>
      <c r="M29" s="395"/>
      <c r="N29" s="395"/>
      <c r="O29" s="395"/>
      <c r="P29" s="415"/>
      <c r="Q29" s="394">
        <v>4000</v>
      </c>
      <c r="R29" s="395"/>
      <c r="S29" s="395"/>
      <c r="T29" s="395"/>
      <c r="U29" s="395"/>
      <c r="V29" s="415"/>
      <c r="W29" s="573"/>
      <c r="X29" s="574"/>
      <c r="Y29" s="575"/>
      <c r="Z29" s="393" t="s">
        <v>279</v>
      </c>
      <c r="AA29" s="371"/>
      <c r="AB29" s="371"/>
      <c r="AC29" s="371"/>
      <c r="AD29" s="371"/>
      <c r="AE29" s="371"/>
      <c r="AF29" s="371"/>
      <c r="AG29" s="372"/>
      <c r="AH29" s="394">
        <v>547</v>
      </c>
      <c r="AI29" s="395"/>
      <c r="AJ29" s="395"/>
      <c r="AK29" s="395"/>
      <c r="AL29" s="415"/>
      <c r="AM29" s="394">
        <v>1669794</v>
      </c>
      <c r="AN29" s="395"/>
      <c r="AO29" s="395"/>
      <c r="AP29" s="395"/>
      <c r="AQ29" s="395"/>
      <c r="AR29" s="415"/>
      <c r="AS29" s="394">
        <v>3053</v>
      </c>
      <c r="AT29" s="395"/>
      <c r="AU29" s="395"/>
      <c r="AV29" s="395"/>
      <c r="AW29" s="395"/>
      <c r="AX29" s="396"/>
      <c r="AY29" s="579"/>
      <c r="AZ29" s="580"/>
      <c r="BA29" s="580"/>
      <c r="BB29" s="581"/>
      <c r="BC29" s="375" t="s">
        <v>281</v>
      </c>
      <c r="BD29" s="376"/>
      <c r="BE29" s="376"/>
      <c r="BF29" s="376"/>
      <c r="BG29" s="376"/>
      <c r="BH29" s="376"/>
      <c r="BI29" s="376"/>
      <c r="BJ29" s="376"/>
      <c r="BK29" s="376"/>
      <c r="BL29" s="376"/>
      <c r="BM29" s="377"/>
      <c r="BN29" s="378">
        <v>1061916</v>
      </c>
      <c r="BO29" s="379"/>
      <c r="BP29" s="379"/>
      <c r="BQ29" s="379"/>
      <c r="BR29" s="379"/>
      <c r="BS29" s="379"/>
      <c r="BT29" s="379"/>
      <c r="BU29" s="380"/>
      <c r="BV29" s="378">
        <v>761703</v>
      </c>
      <c r="BW29" s="379"/>
      <c r="BX29" s="379"/>
      <c r="BY29" s="379"/>
      <c r="BZ29" s="379"/>
      <c r="CA29" s="379"/>
      <c r="CB29" s="379"/>
      <c r="CC29" s="380"/>
      <c r="CD29" s="17"/>
      <c r="CE29" s="555"/>
      <c r="CF29" s="555"/>
      <c r="CG29" s="555"/>
      <c r="CH29" s="555"/>
      <c r="CI29" s="555"/>
      <c r="CJ29" s="555"/>
      <c r="CK29" s="555"/>
      <c r="CL29" s="555"/>
      <c r="CM29" s="555"/>
      <c r="CN29" s="555"/>
      <c r="CO29" s="555"/>
      <c r="CP29" s="555"/>
      <c r="CQ29" s="555"/>
      <c r="CR29" s="555"/>
      <c r="CS29" s="556"/>
      <c r="CT29" s="384"/>
      <c r="CU29" s="385"/>
      <c r="CV29" s="385"/>
      <c r="CW29" s="385"/>
      <c r="CX29" s="385"/>
      <c r="CY29" s="385"/>
      <c r="CZ29" s="385"/>
      <c r="DA29" s="386"/>
      <c r="DB29" s="384"/>
      <c r="DC29" s="385"/>
      <c r="DD29" s="385"/>
      <c r="DE29" s="385"/>
      <c r="DF29" s="385"/>
      <c r="DG29" s="385"/>
      <c r="DH29" s="385"/>
      <c r="DI29" s="386"/>
    </row>
    <row r="30" spans="1:113" ht="18.75" customHeight="1" x14ac:dyDescent="0.15">
      <c r="A30" s="2"/>
      <c r="B30" s="496"/>
      <c r="C30" s="497"/>
      <c r="D30" s="498"/>
      <c r="E30" s="397"/>
      <c r="F30" s="398"/>
      <c r="G30" s="398"/>
      <c r="H30" s="398"/>
      <c r="I30" s="398"/>
      <c r="J30" s="398"/>
      <c r="K30" s="399"/>
      <c r="L30" s="483"/>
      <c r="M30" s="484"/>
      <c r="N30" s="484"/>
      <c r="O30" s="484"/>
      <c r="P30" s="485"/>
      <c r="Q30" s="483"/>
      <c r="R30" s="484"/>
      <c r="S30" s="484"/>
      <c r="T30" s="484"/>
      <c r="U30" s="484"/>
      <c r="V30" s="485"/>
      <c r="W30" s="486" t="s">
        <v>282</v>
      </c>
      <c r="X30" s="487"/>
      <c r="Y30" s="487"/>
      <c r="Z30" s="487"/>
      <c r="AA30" s="487"/>
      <c r="AB30" s="487"/>
      <c r="AC30" s="487"/>
      <c r="AD30" s="487"/>
      <c r="AE30" s="487"/>
      <c r="AF30" s="487"/>
      <c r="AG30" s="488"/>
      <c r="AH30" s="455">
        <v>97.8</v>
      </c>
      <c r="AI30" s="456"/>
      <c r="AJ30" s="456"/>
      <c r="AK30" s="456"/>
      <c r="AL30" s="456"/>
      <c r="AM30" s="456"/>
      <c r="AN30" s="456"/>
      <c r="AO30" s="456"/>
      <c r="AP30" s="456"/>
      <c r="AQ30" s="456"/>
      <c r="AR30" s="456"/>
      <c r="AS30" s="456"/>
      <c r="AT30" s="456"/>
      <c r="AU30" s="456"/>
      <c r="AV30" s="456"/>
      <c r="AW30" s="456"/>
      <c r="AX30" s="458"/>
      <c r="AY30" s="582"/>
      <c r="AZ30" s="583"/>
      <c r="BA30" s="583"/>
      <c r="BB30" s="584"/>
      <c r="BC30" s="475" t="s">
        <v>73</v>
      </c>
      <c r="BD30" s="476"/>
      <c r="BE30" s="476"/>
      <c r="BF30" s="476"/>
      <c r="BG30" s="476"/>
      <c r="BH30" s="476"/>
      <c r="BI30" s="476"/>
      <c r="BJ30" s="476"/>
      <c r="BK30" s="476"/>
      <c r="BL30" s="476"/>
      <c r="BM30" s="477"/>
      <c r="BN30" s="478">
        <v>23840071</v>
      </c>
      <c r="BO30" s="479"/>
      <c r="BP30" s="479"/>
      <c r="BQ30" s="479"/>
      <c r="BR30" s="479"/>
      <c r="BS30" s="479"/>
      <c r="BT30" s="479"/>
      <c r="BU30" s="480"/>
      <c r="BV30" s="478">
        <v>14277823</v>
      </c>
      <c r="BW30" s="479"/>
      <c r="BX30" s="479"/>
      <c r="BY30" s="479"/>
      <c r="BZ30" s="479"/>
      <c r="CA30" s="479"/>
      <c r="CB30" s="479"/>
      <c r="CC30" s="48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89" t="s">
        <v>186</v>
      </c>
      <c r="D32" s="489"/>
      <c r="E32" s="489"/>
      <c r="F32" s="489"/>
      <c r="G32" s="489"/>
      <c r="H32" s="489"/>
      <c r="I32" s="489"/>
      <c r="J32" s="489"/>
      <c r="K32" s="489"/>
      <c r="L32" s="489"/>
      <c r="M32" s="489"/>
      <c r="N32" s="489"/>
      <c r="O32" s="489"/>
      <c r="P32" s="489"/>
      <c r="Q32" s="489"/>
      <c r="R32" s="489"/>
      <c r="S32" s="489"/>
      <c r="U32" s="382" t="s">
        <v>89</v>
      </c>
      <c r="V32" s="382"/>
      <c r="W32" s="382"/>
      <c r="X32" s="382"/>
      <c r="Y32" s="382"/>
      <c r="Z32" s="382"/>
      <c r="AA32" s="382"/>
      <c r="AB32" s="382"/>
      <c r="AC32" s="382"/>
      <c r="AD32" s="382"/>
      <c r="AE32" s="382"/>
      <c r="AF32" s="382"/>
      <c r="AG32" s="382"/>
      <c r="AH32" s="382"/>
      <c r="AI32" s="382"/>
      <c r="AJ32" s="382"/>
      <c r="AK32" s="382"/>
      <c r="AM32" s="382" t="s">
        <v>284</v>
      </c>
      <c r="AN32" s="382"/>
      <c r="AO32" s="382"/>
      <c r="AP32" s="382"/>
      <c r="AQ32" s="382"/>
      <c r="AR32" s="382"/>
      <c r="AS32" s="382"/>
      <c r="AT32" s="382"/>
      <c r="AU32" s="382"/>
      <c r="AV32" s="382"/>
      <c r="AW32" s="382"/>
      <c r="AX32" s="382"/>
      <c r="AY32" s="382"/>
      <c r="AZ32" s="382"/>
      <c r="BA32" s="382"/>
      <c r="BB32" s="382"/>
      <c r="BC32" s="382"/>
      <c r="BE32" s="382" t="s">
        <v>285</v>
      </c>
      <c r="BF32" s="382"/>
      <c r="BG32" s="382"/>
      <c r="BH32" s="382"/>
      <c r="BI32" s="382"/>
      <c r="BJ32" s="382"/>
      <c r="BK32" s="382"/>
      <c r="BL32" s="382"/>
      <c r="BM32" s="382"/>
      <c r="BN32" s="382"/>
      <c r="BO32" s="382"/>
      <c r="BP32" s="382"/>
      <c r="BQ32" s="382"/>
      <c r="BR32" s="382"/>
      <c r="BS32" s="382"/>
      <c r="BT32" s="382"/>
      <c r="BU32" s="382"/>
      <c r="BW32" s="382" t="s">
        <v>287</v>
      </c>
      <c r="BX32" s="382"/>
      <c r="BY32" s="382"/>
      <c r="BZ32" s="382"/>
      <c r="CA32" s="382"/>
      <c r="CB32" s="382"/>
      <c r="CC32" s="382"/>
      <c r="CD32" s="382"/>
      <c r="CE32" s="382"/>
      <c r="CF32" s="382"/>
      <c r="CG32" s="382"/>
      <c r="CH32" s="382"/>
      <c r="CI32" s="382"/>
      <c r="CJ32" s="382"/>
      <c r="CK32" s="382"/>
      <c r="CL32" s="382"/>
      <c r="CM32" s="382"/>
      <c r="CO32" s="382" t="s">
        <v>288</v>
      </c>
      <c r="CP32" s="382"/>
      <c r="CQ32" s="382"/>
      <c r="CR32" s="382"/>
      <c r="CS32" s="382"/>
      <c r="CT32" s="382"/>
      <c r="CU32" s="382"/>
      <c r="CV32" s="382"/>
      <c r="CW32" s="382"/>
      <c r="CX32" s="382"/>
      <c r="CY32" s="382"/>
      <c r="CZ32" s="382"/>
      <c r="DA32" s="382"/>
      <c r="DB32" s="382"/>
      <c r="DC32" s="382"/>
      <c r="DD32" s="382"/>
      <c r="DE32" s="382"/>
      <c r="DI32" s="36"/>
    </row>
    <row r="33" spans="1:113" ht="13.5" customHeight="1" x14ac:dyDescent="0.15">
      <c r="A33" s="2"/>
      <c r="B33" s="5"/>
      <c r="C33" s="499" t="s">
        <v>121</v>
      </c>
      <c r="D33" s="499"/>
      <c r="E33" s="500" t="s">
        <v>289</v>
      </c>
      <c r="F33" s="500"/>
      <c r="G33" s="500"/>
      <c r="H33" s="500"/>
      <c r="I33" s="500"/>
      <c r="J33" s="500"/>
      <c r="K33" s="500"/>
      <c r="L33" s="500"/>
      <c r="M33" s="500"/>
      <c r="N33" s="500"/>
      <c r="O33" s="500"/>
      <c r="P33" s="500"/>
      <c r="Q33" s="500"/>
      <c r="R33" s="500"/>
      <c r="S33" s="500"/>
      <c r="T33" s="12"/>
      <c r="U33" s="499" t="s">
        <v>121</v>
      </c>
      <c r="V33" s="499"/>
      <c r="W33" s="500" t="s">
        <v>289</v>
      </c>
      <c r="X33" s="500"/>
      <c r="Y33" s="500"/>
      <c r="Z33" s="500"/>
      <c r="AA33" s="500"/>
      <c r="AB33" s="500"/>
      <c r="AC33" s="500"/>
      <c r="AD33" s="500"/>
      <c r="AE33" s="500"/>
      <c r="AF33" s="500"/>
      <c r="AG33" s="500"/>
      <c r="AH33" s="500"/>
      <c r="AI33" s="500"/>
      <c r="AJ33" s="500"/>
      <c r="AK33" s="500"/>
      <c r="AL33" s="12"/>
      <c r="AM33" s="499" t="s">
        <v>121</v>
      </c>
      <c r="AN33" s="499"/>
      <c r="AO33" s="500" t="s">
        <v>289</v>
      </c>
      <c r="AP33" s="500"/>
      <c r="AQ33" s="500"/>
      <c r="AR33" s="500"/>
      <c r="AS33" s="500"/>
      <c r="AT33" s="500"/>
      <c r="AU33" s="500"/>
      <c r="AV33" s="500"/>
      <c r="AW33" s="500"/>
      <c r="AX33" s="500"/>
      <c r="AY33" s="500"/>
      <c r="AZ33" s="500"/>
      <c r="BA33" s="500"/>
      <c r="BB33" s="500"/>
      <c r="BC33" s="500"/>
      <c r="BD33" s="8"/>
      <c r="BE33" s="500" t="s">
        <v>291</v>
      </c>
      <c r="BF33" s="500"/>
      <c r="BG33" s="500" t="s">
        <v>167</v>
      </c>
      <c r="BH33" s="500"/>
      <c r="BI33" s="500"/>
      <c r="BJ33" s="500"/>
      <c r="BK33" s="500"/>
      <c r="BL33" s="500"/>
      <c r="BM33" s="500"/>
      <c r="BN33" s="500"/>
      <c r="BO33" s="500"/>
      <c r="BP33" s="500"/>
      <c r="BQ33" s="500"/>
      <c r="BR33" s="500"/>
      <c r="BS33" s="500"/>
      <c r="BT33" s="500"/>
      <c r="BU33" s="500"/>
      <c r="BV33" s="8"/>
      <c r="BW33" s="499" t="s">
        <v>291</v>
      </c>
      <c r="BX33" s="499"/>
      <c r="BY33" s="500" t="s">
        <v>107</v>
      </c>
      <c r="BZ33" s="500"/>
      <c r="CA33" s="500"/>
      <c r="CB33" s="500"/>
      <c r="CC33" s="500"/>
      <c r="CD33" s="500"/>
      <c r="CE33" s="500"/>
      <c r="CF33" s="500"/>
      <c r="CG33" s="500"/>
      <c r="CH33" s="500"/>
      <c r="CI33" s="500"/>
      <c r="CJ33" s="500"/>
      <c r="CK33" s="500"/>
      <c r="CL33" s="500"/>
      <c r="CM33" s="500"/>
      <c r="CN33" s="12"/>
      <c r="CO33" s="499" t="s">
        <v>121</v>
      </c>
      <c r="CP33" s="499"/>
      <c r="CQ33" s="500" t="s">
        <v>292</v>
      </c>
      <c r="CR33" s="500"/>
      <c r="CS33" s="500"/>
      <c r="CT33" s="500"/>
      <c r="CU33" s="500"/>
      <c r="CV33" s="500"/>
      <c r="CW33" s="500"/>
      <c r="CX33" s="500"/>
      <c r="CY33" s="500"/>
      <c r="CZ33" s="500"/>
      <c r="DA33" s="500"/>
      <c r="DB33" s="500"/>
      <c r="DC33" s="500"/>
      <c r="DD33" s="500"/>
      <c r="DE33" s="500"/>
      <c r="DF33" s="12"/>
      <c r="DG33" s="501" t="s">
        <v>83</v>
      </c>
      <c r="DH33" s="501"/>
      <c r="DI33" s="19"/>
    </row>
    <row r="34" spans="1:113" ht="32.25" customHeight="1" x14ac:dyDescent="0.15">
      <c r="A34" s="2"/>
      <c r="B34" s="5"/>
      <c r="C34" s="502">
        <f>IF(E34="","",1)</f>
        <v>1</v>
      </c>
      <c r="D34" s="502"/>
      <c r="E34" s="503" t="str">
        <f>IF('各会計、関係団体の財政状況及び健全化判断比率'!B7="","",'各会計、関係団体の財政状況及び健全化判断比率'!B7)</f>
        <v>一般会計</v>
      </c>
      <c r="F34" s="503"/>
      <c r="G34" s="503"/>
      <c r="H34" s="503"/>
      <c r="I34" s="503"/>
      <c r="J34" s="503"/>
      <c r="K34" s="503"/>
      <c r="L34" s="503"/>
      <c r="M34" s="503"/>
      <c r="N34" s="503"/>
      <c r="O34" s="503"/>
      <c r="P34" s="503"/>
      <c r="Q34" s="503"/>
      <c r="R34" s="503"/>
      <c r="S34" s="503"/>
      <c r="T34" s="2"/>
      <c r="U34" s="502">
        <f>IF(W34="","",MAX(C34:D43)+1)</f>
        <v>2</v>
      </c>
      <c r="V34" s="502"/>
      <c r="W34" s="503" t="str">
        <f>IF('各会計、関係団体の財政状況及び健全化判断比率'!B28="","",'各会計、関係団体の財政状況及び健全化判断比率'!B28)</f>
        <v>大村市国民健康保険事業特別会計</v>
      </c>
      <c r="X34" s="503"/>
      <c r="Y34" s="503"/>
      <c r="Z34" s="503"/>
      <c r="AA34" s="503"/>
      <c r="AB34" s="503"/>
      <c r="AC34" s="503"/>
      <c r="AD34" s="503"/>
      <c r="AE34" s="503"/>
      <c r="AF34" s="503"/>
      <c r="AG34" s="503"/>
      <c r="AH34" s="503"/>
      <c r="AI34" s="503"/>
      <c r="AJ34" s="503"/>
      <c r="AK34" s="503"/>
      <c r="AL34" s="2"/>
      <c r="AM34" s="502">
        <f>IF(AO34="","",MAX(C34:D43,U34:V43)+1)</f>
        <v>6</v>
      </c>
      <c r="AN34" s="502"/>
      <c r="AO34" s="503" t="str">
        <f>IF('各会計、関係団体の財政状況及び健全化判断比率'!B32="","",'各会計、関係団体の財政状況及び健全化判断比率'!B32)</f>
        <v>大村市水道事業会計</v>
      </c>
      <c r="AP34" s="503"/>
      <c r="AQ34" s="503"/>
      <c r="AR34" s="503"/>
      <c r="AS34" s="503"/>
      <c r="AT34" s="503"/>
      <c r="AU34" s="503"/>
      <c r="AV34" s="503"/>
      <c r="AW34" s="503"/>
      <c r="AX34" s="503"/>
      <c r="AY34" s="503"/>
      <c r="AZ34" s="503"/>
      <c r="BA34" s="503"/>
      <c r="BB34" s="503"/>
      <c r="BC34" s="503"/>
      <c r="BD34" s="2"/>
      <c r="BE34" s="502">
        <f>IF(BG34="","",MAX(C34:D43,U34:V43,AM34:AN43)+1)</f>
        <v>12</v>
      </c>
      <c r="BF34" s="502"/>
      <c r="BG34" s="503" t="str">
        <f>IF('各会計、関係団体の財政状況及び健全化判断比率'!B38="","",'各会計、関係団体の財政状況及び健全化判断比率'!B38)</f>
        <v>大村市工業団地整備事業特別会計</v>
      </c>
      <c r="BH34" s="503"/>
      <c r="BI34" s="503"/>
      <c r="BJ34" s="503"/>
      <c r="BK34" s="503"/>
      <c r="BL34" s="503"/>
      <c r="BM34" s="503"/>
      <c r="BN34" s="503"/>
      <c r="BO34" s="503"/>
      <c r="BP34" s="503"/>
      <c r="BQ34" s="503"/>
      <c r="BR34" s="503"/>
      <c r="BS34" s="503"/>
      <c r="BT34" s="503"/>
      <c r="BU34" s="503"/>
      <c r="BV34" s="2"/>
      <c r="BW34" s="502">
        <f>IF(BY34="","",MAX(C34:D43,U34:V43,AM34:AN43,BE34:BF43)+1)</f>
        <v>13</v>
      </c>
      <c r="BX34" s="502"/>
      <c r="BY34" s="503" t="str">
        <f>IF('各会計、関係団体の財政状況及び健全化判断比率'!B68="","",'各会計、関係団体の財政状況及び健全化判断比率'!B68)</f>
        <v>長崎県市町村総合事務組合（一般会計）</v>
      </c>
      <c r="BZ34" s="503"/>
      <c r="CA34" s="503"/>
      <c r="CB34" s="503"/>
      <c r="CC34" s="503"/>
      <c r="CD34" s="503"/>
      <c r="CE34" s="503"/>
      <c r="CF34" s="503"/>
      <c r="CG34" s="503"/>
      <c r="CH34" s="503"/>
      <c r="CI34" s="503"/>
      <c r="CJ34" s="503"/>
      <c r="CK34" s="503"/>
      <c r="CL34" s="503"/>
      <c r="CM34" s="503"/>
      <c r="CN34" s="2"/>
      <c r="CO34" s="502">
        <f>IF(CQ34="","",MAX(C34:D43,U34:V43,AM34:AN43,BE34:BF43,BW34:BX43)+1)</f>
        <v>22</v>
      </c>
      <c r="CP34" s="502"/>
      <c r="CQ34" s="503" t="str">
        <f>IF('各会計、関係団体の財政状況及び健全化判断比率'!BS7="","",'各会計、関係団体の財政状況及び健全化判断比率'!BS7)</f>
        <v>大村市土地開発公社</v>
      </c>
      <c r="CR34" s="503"/>
      <c r="CS34" s="503"/>
      <c r="CT34" s="503"/>
      <c r="CU34" s="503"/>
      <c r="CV34" s="503"/>
      <c r="CW34" s="503"/>
      <c r="CX34" s="503"/>
      <c r="CY34" s="503"/>
      <c r="CZ34" s="503"/>
      <c r="DA34" s="503"/>
      <c r="DB34" s="503"/>
      <c r="DC34" s="503"/>
      <c r="DD34" s="503"/>
      <c r="DE34" s="503"/>
      <c r="DG34" s="504" t="str">
        <f>IF('各会計、関係団体の財政状況及び健全化判断比率'!BR7="","",'各会計、関係団体の財政状況及び健全化判断比率'!BR7)</f>
        <v>○</v>
      </c>
      <c r="DH34" s="504"/>
      <c r="DI34" s="19"/>
    </row>
    <row r="35" spans="1:113" ht="32.25" customHeight="1" x14ac:dyDescent="0.15">
      <c r="A35" s="2"/>
      <c r="B35" s="5"/>
      <c r="C35" s="502" t="str">
        <f t="shared" ref="C35:C43" si="0">IF(E35="","",C34+1)</f>
        <v/>
      </c>
      <c r="D35" s="502"/>
      <c r="E35" s="503" t="str">
        <f>IF('各会計、関係団体の財政状況及び健全化判断比率'!B8="","",'各会計、関係団体の財政状況及び健全化判断比率'!B8)</f>
        <v/>
      </c>
      <c r="F35" s="503"/>
      <c r="G35" s="503"/>
      <c r="H35" s="503"/>
      <c r="I35" s="503"/>
      <c r="J35" s="503"/>
      <c r="K35" s="503"/>
      <c r="L35" s="503"/>
      <c r="M35" s="503"/>
      <c r="N35" s="503"/>
      <c r="O35" s="503"/>
      <c r="P35" s="503"/>
      <c r="Q35" s="503"/>
      <c r="R35" s="503"/>
      <c r="S35" s="503"/>
      <c r="T35" s="2"/>
      <c r="U35" s="502">
        <f t="shared" ref="U35:U43" si="1">IF(W35="","",U34+1)</f>
        <v>3</v>
      </c>
      <c r="V35" s="502"/>
      <c r="W35" s="503" t="str">
        <f>IF('各会計、関係団体の財政状況及び健全化判断比率'!B29="","",'各会計、関係団体の財政状況及び健全化判断比率'!B29)</f>
        <v>大村市介護保険事業特別会計（保険事業勘定）</v>
      </c>
      <c r="X35" s="503"/>
      <c r="Y35" s="503"/>
      <c r="Z35" s="503"/>
      <c r="AA35" s="503"/>
      <c r="AB35" s="503"/>
      <c r="AC35" s="503"/>
      <c r="AD35" s="503"/>
      <c r="AE35" s="503"/>
      <c r="AF35" s="503"/>
      <c r="AG35" s="503"/>
      <c r="AH35" s="503"/>
      <c r="AI35" s="503"/>
      <c r="AJ35" s="503"/>
      <c r="AK35" s="503"/>
      <c r="AL35" s="2"/>
      <c r="AM35" s="502">
        <f t="shared" ref="AM35:AM43" si="2">IF(AO35="","",AM34+1)</f>
        <v>7</v>
      </c>
      <c r="AN35" s="502"/>
      <c r="AO35" s="503" t="str">
        <f>IF('各会計、関係団体の財政状況及び健全化判断比率'!B33="","",'各会計、関係団体の財政状況及び健全化判断比率'!B33)</f>
        <v>大村市工業用水道事業会計</v>
      </c>
      <c r="AP35" s="503"/>
      <c r="AQ35" s="503"/>
      <c r="AR35" s="503"/>
      <c r="AS35" s="503"/>
      <c r="AT35" s="503"/>
      <c r="AU35" s="503"/>
      <c r="AV35" s="503"/>
      <c r="AW35" s="503"/>
      <c r="AX35" s="503"/>
      <c r="AY35" s="503"/>
      <c r="AZ35" s="503"/>
      <c r="BA35" s="503"/>
      <c r="BB35" s="503"/>
      <c r="BC35" s="503"/>
      <c r="BD35" s="2"/>
      <c r="BE35" s="502" t="str">
        <f t="shared" ref="BE35:BE43" si="3">IF(BG35="","",BE34+1)</f>
        <v/>
      </c>
      <c r="BF35" s="502"/>
      <c r="BG35" s="503"/>
      <c r="BH35" s="503"/>
      <c r="BI35" s="503"/>
      <c r="BJ35" s="503"/>
      <c r="BK35" s="503"/>
      <c r="BL35" s="503"/>
      <c r="BM35" s="503"/>
      <c r="BN35" s="503"/>
      <c r="BO35" s="503"/>
      <c r="BP35" s="503"/>
      <c r="BQ35" s="503"/>
      <c r="BR35" s="503"/>
      <c r="BS35" s="503"/>
      <c r="BT35" s="503"/>
      <c r="BU35" s="503"/>
      <c r="BV35" s="2"/>
      <c r="BW35" s="502">
        <f t="shared" ref="BW35:BW43" si="4">IF(BY35="","",BW34+1)</f>
        <v>14</v>
      </c>
      <c r="BX35" s="502"/>
      <c r="BY35" s="503" t="str">
        <f>IF('各会計、関係団体の財政状況及び健全化判断比率'!B69="","",'各会計、関係団体の財政状況及び健全化判断比率'!B69)</f>
        <v>長崎県市町村総合事務組合（市町村会館管理事業特別会計）</v>
      </c>
      <c r="BZ35" s="503"/>
      <c r="CA35" s="503"/>
      <c r="CB35" s="503"/>
      <c r="CC35" s="503"/>
      <c r="CD35" s="503"/>
      <c r="CE35" s="503"/>
      <c r="CF35" s="503"/>
      <c r="CG35" s="503"/>
      <c r="CH35" s="503"/>
      <c r="CI35" s="503"/>
      <c r="CJ35" s="503"/>
      <c r="CK35" s="503"/>
      <c r="CL35" s="503"/>
      <c r="CM35" s="503"/>
      <c r="CN35" s="2"/>
      <c r="CO35" s="502">
        <f t="shared" ref="CO35:CO43" si="5">IF(CQ35="","",CO34+1)</f>
        <v>23</v>
      </c>
      <c r="CP35" s="502"/>
      <c r="CQ35" s="503" t="str">
        <f>IF('各会計、関係団体の財政状況及び健全化判断比率'!BS8="","",'各会計、関係団体の財政状況及び健全化判断比率'!BS8)</f>
        <v>大村市総合地方卸売市場</v>
      </c>
      <c r="CR35" s="503"/>
      <c r="CS35" s="503"/>
      <c r="CT35" s="503"/>
      <c r="CU35" s="503"/>
      <c r="CV35" s="503"/>
      <c r="CW35" s="503"/>
      <c r="CX35" s="503"/>
      <c r="CY35" s="503"/>
      <c r="CZ35" s="503"/>
      <c r="DA35" s="503"/>
      <c r="DB35" s="503"/>
      <c r="DC35" s="503"/>
      <c r="DD35" s="503"/>
      <c r="DE35" s="503"/>
      <c r="DG35" s="504" t="str">
        <f>IF('各会計、関係団体の財政状況及び健全化判断比率'!BR8="","",'各会計、関係団体の財政状況及び健全化判断比率'!BR8)</f>
        <v/>
      </c>
      <c r="DH35" s="504"/>
      <c r="DI35" s="19"/>
    </row>
    <row r="36" spans="1:113" ht="32.25" customHeight="1" x14ac:dyDescent="0.15">
      <c r="A36" s="2"/>
      <c r="B36" s="5"/>
      <c r="C36" s="502" t="str">
        <f t="shared" si="0"/>
        <v/>
      </c>
      <c r="D36" s="502"/>
      <c r="E36" s="503" t="str">
        <f>IF('各会計、関係団体の財政状況及び健全化判断比率'!B9="","",'各会計、関係団体の財政状況及び健全化判断比率'!B9)</f>
        <v/>
      </c>
      <c r="F36" s="503"/>
      <c r="G36" s="503"/>
      <c r="H36" s="503"/>
      <c r="I36" s="503"/>
      <c r="J36" s="503"/>
      <c r="K36" s="503"/>
      <c r="L36" s="503"/>
      <c r="M36" s="503"/>
      <c r="N36" s="503"/>
      <c r="O36" s="503"/>
      <c r="P36" s="503"/>
      <c r="Q36" s="503"/>
      <c r="R36" s="503"/>
      <c r="S36" s="503"/>
      <c r="T36" s="2"/>
      <c r="U36" s="502">
        <f t="shared" si="1"/>
        <v>4</v>
      </c>
      <c r="V36" s="502"/>
      <c r="W36" s="503" t="str">
        <f>IF('各会計、関係団体の財政状況及び健全化判断比率'!B30="","",'各会計、関係団体の財政状況及び健全化判断比率'!B30)</f>
        <v>大村市後期高齢者医療事業特別会計</v>
      </c>
      <c r="X36" s="503"/>
      <c r="Y36" s="503"/>
      <c r="Z36" s="503"/>
      <c r="AA36" s="503"/>
      <c r="AB36" s="503"/>
      <c r="AC36" s="503"/>
      <c r="AD36" s="503"/>
      <c r="AE36" s="503"/>
      <c r="AF36" s="503"/>
      <c r="AG36" s="503"/>
      <c r="AH36" s="503"/>
      <c r="AI36" s="503"/>
      <c r="AJ36" s="503"/>
      <c r="AK36" s="503"/>
      <c r="AL36" s="2"/>
      <c r="AM36" s="502">
        <f t="shared" si="2"/>
        <v>8</v>
      </c>
      <c r="AN36" s="502"/>
      <c r="AO36" s="503" t="str">
        <f>IF('各会計、関係団体の財政状況及び健全化判断比率'!B34="","",'各会計、関係団体の財政状況及び健全化判断比率'!B34)</f>
        <v>大村市下水道事業会計</v>
      </c>
      <c r="AP36" s="503"/>
      <c r="AQ36" s="503"/>
      <c r="AR36" s="503"/>
      <c r="AS36" s="503"/>
      <c r="AT36" s="503"/>
      <c r="AU36" s="503"/>
      <c r="AV36" s="503"/>
      <c r="AW36" s="503"/>
      <c r="AX36" s="503"/>
      <c r="AY36" s="503"/>
      <c r="AZ36" s="503"/>
      <c r="BA36" s="503"/>
      <c r="BB36" s="503"/>
      <c r="BC36" s="503"/>
      <c r="BD36" s="2"/>
      <c r="BE36" s="502" t="str">
        <f t="shared" si="3"/>
        <v/>
      </c>
      <c r="BF36" s="502"/>
      <c r="BG36" s="503"/>
      <c r="BH36" s="503"/>
      <c r="BI36" s="503"/>
      <c r="BJ36" s="503"/>
      <c r="BK36" s="503"/>
      <c r="BL36" s="503"/>
      <c r="BM36" s="503"/>
      <c r="BN36" s="503"/>
      <c r="BO36" s="503"/>
      <c r="BP36" s="503"/>
      <c r="BQ36" s="503"/>
      <c r="BR36" s="503"/>
      <c r="BS36" s="503"/>
      <c r="BT36" s="503"/>
      <c r="BU36" s="503"/>
      <c r="BV36" s="2"/>
      <c r="BW36" s="502">
        <f t="shared" si="4"/>
        <v>15</v>
      </c>
      <c r="BX36" s="502"/>
      <c r="BY36" s="503" t="str">
        <f>IF('各会計、関係団体の財政状況及び健全化判断比率'!B70="","",'各会計、関係団体の財政状況及び健全化判断比率'!B70)</f>
        <v>長崎県市町村総合事務組合（市町村会館馬町別館管理事業特別会計）</v>
      </c>
      <c r="BZ36" s="503"/>
      <c r="CA36" s="503"/>
      <c r="CB36" s="503"/>
      <c r="CC36" s="503"/>
      <c r="CD36" s="503"/>
      <c r="CE36" s="503"/>
      <c r="CF36" s="503"/>
      <c r="CG36" s="503"/>
      <c r="CH36" s="503"/>
      <c r="CI36" s="503"/>
      <c r="CJ36" s="503"/>
      <c r="CK36" s="503"/>
      <c r="CL36" s="503"/>
      <c r="CM36" s="503"/>
      <c r="CN36" s="2"/>
      <c r="CO36" s="502">
        <f t="shared" si="5"/>
        <v>24</v>
      </c>
      <c r="CP36" s="502"/>
      <c r="CQ36" s="503" t="str">
        <f>IF('各会計、関係団体の財政状況及び健全化判断比率'!BS9="","",'各会計、関係団体の財政状況及び健全化判断比率'!BS9)</f>
        <v>大村未来づくり</v>
      </c>
      <c r="CR36" s="503"/>
      <c r="CS36" s="503"/>
      <c r="CT36" s="503"/>
      <c r="CU36" s="503"/>
      <c r="CV36" s="503"/>
      <c r="CW36" s="503"/>
      <c r="CX36" s="503"/>
      <c r="CY36" s="503"/>
      <c r="CZ36" s="503"/>
      <c r="DA36" s="503"/>
      <c r="DB36" s="503"/>
      <c r="DC36" s="503"/>
      <c r="DD36" s="503"/>
      <c r="DE36" s="503"/>
      <c r="DG36" s="504" t="str">
        <f>IF('各会計、関係団体の財政状況及び健全化判断比率'!BR9="","",'各会計、関係団体の財政状況及び健全化判断比率'!BR9)</f>
        <v/>
      </c>
      <c r="DH36" s="504"/>
      <c r="DI36" s="19"/>
    </row>
    <row r="37" spans="1:113" ht="32.25" customHeight="1" x14ac:dyDescent="0.15">
      <c r="A37" s="2"/>
      <c r="B37" s="5"/>
      <c r="C37" s="502" t="str">
        <f t="shared" si="0"/>
        <v/>
      </c>
      <c r="D37" s="502"/>
      <c r="E37" s="503" t="str">
        <f>IF('各会計、関係団体の財政状況及び健全化判断比率'!B10="","",'各会計、関係団体の財政状況及び健全化判断比率'!B10)</f>
        <v/>
      </c>
      <c r="F37" s="503"/>
      <c r="G37" s="503"/>
      <c r="H37" s="503"/>
      <c r="I37" s="503"/>
      <c r="J37" s="503"/>
      <c r="K37" s="503"/>
      <c r="L37" s="503"/>
      <c r="M37" s="503"/>
      <c r="N37" s="503"/>
      <c r="O37" s="503"/>
      <c r="P37" s="503"/>
      <c r="Q37" s="503"/>
      <c r="R37" s="503"/>
      <c r="S37" s="503"/>
      <c r="T37" s="2"/>
      <c r="U37" s="502">
        <f t="shared" si="1"/>
        <v>5</v>
      </c>
      <c r="V37" s="502"/>
      <c r="W37" s="503" t="str">
        <f>IF('各会計、関係団体の財政状況及び健全化判断比率'!B31="","",'各会計、関係団体の財政状況及び健全化判断比率'!B31)</f>
        <v>大村市介護保険事業特別会計（介護サービス事業勘定）</v>
      </c>
      <c r="X37" s="503"/>
      <c r="Y37" s="503"/>
      <c r="Z37" s="503"/>
      <c r="AA37" s="503"/>
      <c r="AB37" s="503"/>
      <c r="AC37" s="503"/>
      <c r="AD37" s="503"/>
      <c r="AE37" s="503"/>
      <c r="AF37" s="503"/>
      <c r="AG37" s="503"/>
      <c r="AH37" s="503"/>
      <c r="AI37" s="503"/>
      <c r="AJ37" s="503"/>
      <c r="AK37" s="503"/>
      <c r="AL37" s="2"/>
      <c r="AM37" s="502">
        <f t="shared" si="2"/>
        <v>9</v>
      </c>
      <c r="AN37" s="502"/>
      <c r="AO37" s="503" t="str">
        <f>IF('各会計、関係団体の財政状況及び健全化判断比率'!B35="","",'各会計、関係団体の財政状況及び健全化判断比率'!B35)</f>
        <v>大村市農業集落排水事業会計</v>
      </c>
      <c r="AP37" s="503"/>
      <c r="AQ37" s="503"/>
      <c r="AR37" s="503"/>
      <c r="AS37" s="503"/>
      <c r="AT37" s="503"/>
      <c r="AU37" s="503"/>
      <c r="AV37" s="503"/>
      <c r="AW37" s="503"/>
      <c r="AX37" s="503"/>
      <c r="AY37" s="503"/>
      <c r="AZ37" s="503"/>
      <c r="BA37" s="503"/>
      <c r="BB37" s="503"/>
      <c r="BC37" s="503"/>
      <c r="BD37" s="2"/>
      <c r="BE37" s="502" t="str">
        <f t="shared" si="3"/>
        <v/>
      </c>
      <c r="BF37" s="502"/>
      <c r="BG37" s="503"/>
      <c r="BH37" s="503"/>
      <c r="BI37" s="503"/>
      <c r="BJ37" s="503"/>
      <c r="BK37" s="503"/>
      <c r="BL37" s="503"/>
      <c r="BM37" s="503"/>
      <c r="BN37" s="503"/>
      <c r="BO37" s="503"/>
      <c r="BP37" s="503"/>
      <c r="BQ37" s="503"/>
      <c r="BR37" s="503"/>
      <c r="BS37" s="503"/>
      <c r="BT37" s="503"/>
      <c r="BU37" s="503"/>
      <c r="BV37" s="2"/>
      <c r="BW37" s="502">
        <f t="shared" si="4"/>
        <v>16</v>
      </c>
      <c r="BX37" s="502"/>
      <c r="BY37" s="503" t="str">
        <f>IF('各会計、関係団体の財政状況及び健全化判断比率'!B71="","",'各会計、関係団体の財政状況及び健全化判断比率'!B71)</f>
        <v>長崎県市町村総合事務組合（公平委員会事業特別会計）</v>
      </c>
      <c r="BZ37" s="503"/>
      <c r="CA37" s="503"/>
      <c r="CB37" s="503"/>
      <c r="CC37" s="503"/>
      <c r="CD37" s="503"/>
      <c r="CE37" s="503"/>
      <c r="CF37" s="503"/>
      <c r="CG37" s="503"/>
      <c r="CH37" s="503"/>
      <c r="CI37" s="503"/>
      <c r="CJ37" s="503"/>
      <c r="CK37" s="503"/>
      <c r="CL37" s="503"/>
      <c r="CM37" s="503"/>
      <c r="CN37" s="2"/>
      <c r="CO37" s="502">
        <f t="shared" si="5"/>
        <v>25</v>
      </c>
      <c r="CP37" s="502"/>
      <c r="CQ37" s="503" t="str">
        <f>IF('各会計、関係団体の財政状況及び健全化判断比率'!BS10="","",'各会計、関係団体の財政状況及び健全化判断比率'!BS10)</f>
        <v>大村市文化・スポーツ振興財団</v>
      </c>
      <c r="CR37" s="503"/>
      <c r="CS37" s="503"/>
      <c r="CT37" s="503"/>
      <c r="CU37" s="503"/>
      <c r="CV37" s="503"/>
      <c r="CW37" s="503"/>
      <c r="CX37" s="503"/>
      <c r="CY37" s="503"/>
      <c r="CZ37" s="503"/>
      <c r="DA37" s="503"/>
      <c r="DB37" s="503"/>
      <c r="DC37" s="503"/>
      <c r="DD37" s="503"/>
      <c r="DE37" s="503"/>
      <c r="DG37" s="504" t="str">
        <f>IF('各会計、関係団体の財政状況及び健全化判断比率'!BR10="","",'各会計、関係団体の財政状況及び健全化判断比率'!BR10)</f>
        <v/>
      </c>
      <c r="DH37" s="504"/>
      <c r="DI37" s="19"/>
    </row>
    <row r="38" spans="1:113" ht="32.25" customHeight="1" x14ac:dyDescent="0.15">
      <c r="A38" s="2"/>
      <c r="B38" s="5"/>
      <c r="C38" s="502" t="str">
        <f t="shared" si="0"/>
        <v/>
      </c>
      <c r="D38" s="502"/>
      <c r="E38" s="503" t="str">
        <f>IF('各会計、関係団体の財政状況及び健全化判断比率'!B11="","",'各会計、関係団体の財政状況及び健全化判断比率'!B11)</f>
        <v/>
      </c>
      <c r="F38" s="503"/>
      <c r="G38" s="503"/>
      <c r="H38" s="503"/>
      <c r="I38" s="503"/>
      <c r="J38" s="503"/>
      <c r="K38" s="503"/>
      <c r="L38" s="503"/>
      <c r="M38" s="503"/>
      <c r="N38" s="503"/>
      <c r="O38" s="503"/>
      <c r="P38" s="503"/>
      <c r="Q38" s="503"/>
      <c r="R38" s="503"/>
      <c r="S38" s="503"/>
      <c r="T38" s="2"/>
      <c r="U38" s="502" t="str">
        <f t="shared" si="1"/>
        <v/>
      </c>
      <c r="V38" s="502"/>
      <c r="W38" s="503"/>
      <c r="X38" s="503"/>
      <c r="Y38" s="503"/>
      <c r="Z38" s="503"/>
      <c r="AA38" s="503"/>
      <c r="AB38" s="503"/>
      <c r="AC38" s="503"/>
      <c r="AD38" s="503"/>
      <c r="AE38" s="503"/>
      <c r="AF38" s="503"/>
      <c r="AG38" s="503"/>
      <c r="AH38" s="503"/>
      <c r="AI38" s="503"/>
      <c r="AJ38" s="503"/>
      <c r="AK38" s="503"/>
      <c r="AL38" s="2"/>
      <c r="AM38" s="502">
        <f t="shared" si="2"/>
        <v>10</v>
      </c>
      <c r="AN38" s="502"/>
      <c r="AO38" s="503" t="str">
        <f>IF('各会計、関係団体の財政状況及び健全化判断比率'!B36="","",'各会計、関係団体の財政状況及び健全化判断比率'!B36)</f>
        <v>大村市病院事業会計</v>
      </c>
      <c r="AP38" s="503"/>
      <c r="AQ38" s="503"/>
      <c r="AR38" s="503"/>
      <c r="AS38" s="503"/>
      <c r="AT38" s="503"/>
      <c r="AU38" s="503"/>
      <c r="AV38" s="503"/>
      <c r="AW38" s="503"/>
      <c r="AX38" s="503"/>
      <c r="AY38" s="503"/>
      <c r="AZ38" s="503"/>
      <c r="BA38" s="503"/>
      <c r="BB38" s="503"/>
      <c r="BC38" s="503"/>
      <c r="BD38" s="2"/>
      <c r="BE38" s="502" t="str">
        <f t="shared" si="3"/>
        <v/>
      </c>
      <c r="BF38" s="502"/>
      <c r="BG38" s="503"/>
      <c r="BH38" s="503"/>
      <c r="BI38" s="503"/>
      <c r="BJ38" s="503"/>
      <c r="BK38" s="503"/>
      <c r="BL38" s="503"/>
      <c r="BM38" s="503"/>
      <c r="BN38" s="503"/>
      <c r="BO38" s="503"/>
      <c r="BP38" s="503"/>
      <c r="BQ38" s="503"/>
      <c r="BR38" s="503"/>
      <c r="BS38" s="503"/>
      <c r="BT38" s="503"/>
      <c r="BU38" s="503"/>
      <c r="BV38" s="2"/>
      <c r="BW38" s="502">
        <f t="shared" si="4"/>
        <v>17</v>
      </c>
      <c r="BX38" s="502"/>
      <c r="BY38" s="503" t="str">
        <f>IF('各会計、関係団体の財政状況及び健全化判断比率'!B72="","",'各会計、関係団体の財政状況及び健全化判断比率'!B72)</f>
        <v>長崎県市町村総合事務組合（行政不服審査会事業特別会計）</v>
      </c>
      <c r="BZ38" s="503"/>
      <c r="CA38" s="503"/>
      <c r="CB38" s="503"/>
      <c r="CC38" s="503"/>
      <c r="CD38" s="503"/>
      <c r="CE38" s="503"/>
      <c r="CF38" s="503"/>
      <c r="CG38" s="503"/>
      <c r="CH38" s="503"/>
      <c r="CI38" s="503"/>
      <c r="CJ38" s="503"/>
      <c r="CK38" s="503"/>
      <c r="CL38" s="503"/>
      <c r="CM38" s="503"/>
      <c r="CN38" s="2"/>
      <c r="CO38" s="502">
        <f t="shared" si="5"/>
        <v>26</v>
      </c>
      <c r="CP38" s="502"/>
      <c r="CQ38" s="503" t="str">
        <f>IF('各会計、関係団体の財政状況及び健全化判断比率'!BS11="","",'各会計、関係団体の財政状況及び健全化判断比率'!BS11)</f>
        <v>アルカディア大村</v>
      </c>
      <c r="CR38" s="503"/>
      <c r="CS38" s="503"/>
      <c r="CT38" s="503"/>
      <c r="CU38" s="503"/>
      <c r="CV38" s="503"/>
      <c r="CW38" s="503"/>
      <c r="CX38" s="503"/>
      <c r="CY38" s="503"/>
      <c r="CZ38" s="503"/>
      <c r="DA38" s="503"/>
      <c r="DB38" s="503"/>
      <c r="DC38" s="503"/>
      <c r="DD38" s="503"/>
      <c r="DE38" s="503"/>
      <c r="DG38" s="504" t="str">
        <f>IF('各会計、関係団体の財政状況及び健全化判断比率'!BR11="","",'各会計、関係団体の財政状況及び健全化判断比率'!BR11)</f>
        <v/>
      </c>
      <c r="DH38" s="504"/>
      <c r="DI38" s="19"/>
    </row>
    <row r="39" spans="1:113" ht="32.25" customHeight="1" x14ac:dyDescent="0.15">
      <c r="A39" s="2"/>
      <c r="B39" s="5"/>
      <c r="C39" s="502" t="str">
        <f t="shared" si="0"/>
        <v/>
      </c>
      <c r="D39" s="502"/>
      <c r="E39" s="503" t="str">
        <f>IF('各会計、関係団体の財政状況及び健全化判断比率'!B12="","",'各会計、関係団体の財政状況及び健全化判断比率'!B12)</f>
        <v/>
      </c>
      <c r="F39" s="503"/>
      <c r="G39" s="503"/>
      <c r="H39" s="503"/>
      <c r="I39" s="503"/>
      <c r="J39" s="503"/>
      <c r="K39" s="503"/>
      <c r="L39" s="503"/>
      <c r="M39" s="503"/>
      <c r="N39" s="503"/>
      <c r="O39" s="503"/>
      <c r="P39" s="503"/>
      <c r="Q39" s="503"/>
      <c r="R39" s="503"/>
      <c r="S39" s="503"/>
      <c r="T39" s="2"/>
      <c r="U39" s="502" t="str">
        <f t="shared" si="1"/>
        <v/>
      </c>
      <c r="V39" s="502"/>
      <c r="W39" s="503"/>
      <c r="X39" s="503"/>
      <c r="Y39" s="503"/>
      <c r="Z39" s="503"/>
      <c r="AA39" s="503"/>
      <c r="AB39" s="503"/>
      <c r="AC39" s="503"/>
      <c r="AD39" s="503"/>
      <c r="AE39" s="503"/>
      <c r="AF39" s="503"/>
      <c r="AG39" s="503"/>
      <c r="AH39" s="503"/>
      <c r="AI39" s="503"/>
      <c r="AJ39" s="503"/>
      <c r="AK39" s="503"/>
      <c r="AL39" s="2"/>
      <c r="AM39" s="502">
        <f t="shared" si="2"/>
        <v>11</v>
      </c>
      <c r="AN39" s="502"/>
      <c r="AO39" s="503" t="str">
        <f>IF('各会計、関係団体の財政状況及び健全化判断比率'!B37="","",'各会計、関係団体の財政状況及び健全化判断比率'!B37)</f>
        <v>大村市モーターボート競走事業会計</v>
      </c>
      <c r="AP39" s="503"/>
      <c r="AQ39" s="503"/>
      <c r="AR39" s="503"/>
      <c r="AS39" s="503"/>
      <c r="AT39" s="503"/>
      <c r="AU39" s="503"/>
      <c r="AV39" s="503"/>
      <c r="AW39" s="503"/>
      <c r="AX39" s="503"/>
      <c r="AY39" s="503"/>
      <c r="AZ39" s="503"/>
      <c r="BA39" s="503"/>
      <c r="BB39" s="503"/>
      <c r="BC39" s="503"/>
      <c r="BD39" s="2"/>
      <c r="BE39" s="502" t="str">
        <f t="shared" si="3"/>
        <v/>
      </c>
      <c r="BF39" s="502"/>
      <c r="BG39" s="503"/>
      <c r="BH39" s="503"/>
      <c r="BI39" s="503"/>
      <c r="BJ39" s="503"/>
      <c r="BK39" s="503"/>
      <c r="BL39" s="503"/>
      <c r="BM39" s="503"/>
      <c r="BN39" s="503"/>
      <c r="BO39" s="503"/>
      <c r="BP39" s="503"/>
      <c r="BQ39" s="503"/>
      <c r="BR39" s="503"/>
      <c r="BS39" s="503"/>
      <c r="BT39" s="503"/>
      <c r="BU39" s="503"/>
      <c r="BV39" s="2"/>
      <c r="BW39" s="502">
        <f t="shared" si="4"/>
        <v>18</v>
      </c>
      <c r="BX39" s="502"/>
      <c r="BY39" s="503" t="str">
        <f>IF('各会計、関係団体の財政状況及び健全化判断比率'!B73="","",'各会計、関係団体の財政状況及び健全化判断比率'!B73)</f>
        <v>長崎県市町村総合事務組合（交通災害共済事業特別会計）</v>
      </c>
      <c r="BZ39" s="503"/>
      <c r="CA39" s="503"/>
      <c r="CB39" s="503"/>
      <c r="CC39" s="503"/>
      <c r="CD39" s="503"/>
      <c r="CE39" s="503"/>
      <c r="CF39" s="503"/>
      <c r="CG39" s="503"/>
      <c r="CH39" s="503"/>
      <c r="CI39" s="503"/>
      <c r="CJ39" s="503"/>
      <c r="CK39" s="503"/>
      <c r="CL39" s="503"/>
      <c r="CM39" s="503"/>
      <c r="CN39" s="2"/>
      <c r="CO39" s="502" t="str">
        <f t="shared" si="5"/>
        <v/>
      </c>
      <c r="CP39" s="502"/>
      <c r="CQ39" s="503" t="str">
        <f>IF('各会計、関係団体の財政状況及び健全化判断比率'!BS12="","",'各会計、関係団体の財政状況及び健全化判断比率'!BS12)</f>
        <v/>
      </c>
      <c r="CR39" s="503"/>
      <c r="CS39" s="503"/>
      <c r="CT39" s="503"/>
      <c r="CU39" s="503"/>
      <c r="CV39" s="503"/>
      <c r="CW39" s="503"/>
      <c r="CX39" s="503"/>
      <c r="CY39" s="503"/>
      <c r="CZ39" s="503"/>
      <c r="DA39" s="503"/>
      <c r="DB39" s="503"/>
      <c r="DC39" s="503"/>
      <c r="DD39" s="503"/>
      <c r="DE39" s="503"/>
      <c r="DG39" s="504" t="str">
        <f>IF('各会計、関係団体の財政状況及び健全化判断比率'!BR12="","",'各会計、関係団体の財政状況及び健全化判断比率'!BR12)</f>
        <v/>
      </c>
      <c r="DH39" s="504"/>
      <c r="DI39" s="19"/>
    </row>
    <row r="40" spans="1:113" ht="32.25" customHeight="1" x14ac:dyDescent="0.15">
      <c r="A40" s="2"/>
      <c r="B40" s="5"/>
      <c r="C40" s="502" t="str">
        <f t="shared" si="0"/>
        <v/>
      </c>
      <c r="D40" s="502"/>
      <c r="E40" s="503" t="str">
        <f>IF('各会計、関係団体の財政状況及び健全化判断比率'!B13="","",'各会計、関係団体の財政状況及び健全化判断比率'!B13)</f>
        <v/>
      </c>
      <c r="F40" s="503"/>
      <c r="G40" s="503"/>
      <c r="H40" s="503"/>
      <c r="I40" s="503"/>
      <c r="J40" s="503"/>
      <c r="K40" s="503"/>
      <c r="L40" s="503"/>
      <c r="M40" s="503"/>
      <c r="N40" s="503"/>
      <c r="O40" s="503"/>
      <c r="P40" s="503"/>
      <c r="Q40" s="503"/>
      <c r="R40" s="503"/>
      <c r="S40" s="503"/>
      <c r="T40" s="2"/>
      <c r="U40" s="502" t="str">
        <f t="shared" si="1"/>
        <v/>
      </c>
      <c r="V40" s="502"/>
      <c r="W40" s="503"/>
      <c r="X40" s="503"/>
      <c r="Y40" s="503"/>
      <c r="Z40" s="503"/>
      <c r="AA40" s="503"/>
      <c r="AB40" s="503"/>
      <c r="AC40" s="503"/>
      <c r="AD40" s="503"/>
      <c r="AE40" s="503"/>
      <c r="AF40" s="503"/>
      <c r="AG40" s="503"/>
      <c r="AH40" s="503"/>
      <c r="AI40" s="503"/>
      <c r="AJ40" s="503"/>
      <c r="AK40" s="503"/>
      <c r="AL40" s="2"/>
      <c r="AM40" s="502" t="str">
        <f t="shared" si="2"/>
        <v/>
      </c>
      <c r="AN40" s="502"/>
      <c r="AO40" s="503"/>
      <c r="AP40" s="503"/>
      <c r="AQ40" s="503"/>
      <c r="AR40" s="503"/>
      <c r="AS40" s="503"/>
      <c r="AT40" s="503"/>
      <c r="AU40" s="503"/>
      <c r="AV40" s="503"/>
      <c r="AW40" s="503"/>
      <c r="AX40" s="503"/>
      <c r="AY40" s="503"/>
      <c r="AZ40" s="503"/>
      <c r="BA40" s="503"/>
      <c r="BB40" s="503"/>
      <c r="BC40" s="503"/>
      <c r="BD40" s="2"/>
      <c r="BE40" s="502" t="str">
        <f t="shared" si="3"/>
        <v/>
      </c>
      <c r="BF40" s="502"/>
      <c r="BG40" s="503"/>
      <c r="BH40" s="503"/>
      <c r="BI40" s="503"/>
      <c r="BJ40" s="503"/>
      <c r="BK40" s="503"/>
      <c r="BL40" s="503"/>
      <c r="BM40" s="503"/>
      <c r="BN40" s="503"/>
      <c r="BO40" s="503"/>
      <c r="BP40" s="503"/>
      <c r="BQ40" s="503"/>
      <c r="BR40" s="503"/>
      <c r="BS40" s="503"/>
      <c r="BT40" s="503"/>
      <c r="BU40" s="503"/>
      <c r="BV40" s="2"/>
      <c r="BW40" s="502">
        <f t="shared" si="4"/>
        <v>19</v>
      </c>
      <c r="BX40" s="502"/>
      <c r="BY40" s="503" t="str">
        <f>IF('各会計、関係団体の財政状況及び健全化判断比率'!B74="","",'各会計、関係団体の財政状況及び健全化判断比率'!B74)</f>
        <v>長崎県後期高齢者医療広域連合（普通会計）</v>
      </c>
      <c r="BZ40" s="503"/>
      <c r="CA40" s="503"/>
      <c r="CB40" s="503"/>
      <c r="CC40" s="503"/>
      <c r="CD40" s="503"/>
      <c r="CE40" s="503"/>
      <c r="CF40" s="503"/>
      <c r="CG40" s="503"/>
      <c r="CH40" s="503"/>
      <c r="CI40" s="503"/>
      <c r="CJ40" s="503"/>
      <c r="CK40" s="503"/>
      <c r="CL40" s="503"/>
      <c r="CM40" s="503"/>
      <c r="CN40" s="2"/>
      <c r="CO40" s="502" t="str">
        <f t="shared" si="5"/>
        <v/>
      </c>
      <c r="CP40" s="502"/>
      <c r="CQ40" s="503" t="str">
        <f>IF('各会計、関係団体の財政状況及び健全化判断比率'!BS13="","",'各会計、関係団体の財政状況及び健全化判断比率'!BS13)</f>
        <v/>
      </c>
      <c r="CR40" s="503"/>
      <c r="CS40" s="503"/>
      <c r="CT40" s="503"/>
      <c r="CU40" s="503"/>
      <c r="CV40" s="503"/>
      <c r="CW40" s="503"/>
      <c r="CX40" s="503"/>
      <c r="CY40" s="503"/>
      <c r="CZ40" s="503"/>
      <c r="DA40" s="503"/>
      <c r="DB40" s="503"/>
      <c r="DC40" s="503"/>
      <c r="DD40" s="503"/>
      <c r="DE40" s="503"/>
      <c r="DG40" s="504" t="str">
        <f>IF('各会計、関係団体の財政状況及び健全化判断比率'!BR13="","",'各会計、関係団体の財政状況及び健全化判断比率'!BR13)</f>
        <v/>
      </c>
      <c r="DH40" s="504"/>
      <c r="DI40" s="19"/>
    </row>
    <row r="41" spans="1:113" ht="32.25" customHeight="1" x14ac:dyDescent="0.15">
      <c r="A41" s="2"/>
      <c r="B41" s="5"/>
      <c r="C41" s="502" t="str">
        <f t="shared" si="0"/>
        <v/>
      </c>
      <c r="D41" s="502"/>
      <c r="E41" s="503" t="str">
        <f>IF('各会計、関係団体の財政状況及び健全化判断比率'!B14="","",'各会計、関係団体の財政状況及び健全化判断比率'!B14)</f>
        <v/>
      </c>
      <c r="F41" s="503"/>
      <c r="G41" s="503"/>
      <c r="H41" s="503"/>
      <c r="I41" s="503"/>
      <c r="J41" s="503"/>
      <c r="K41" s="503"/>
      <c r="L41" s="503"/>
      <c r="M41" s="503"/>
      <c r="N41" s="503"/>
      <c r="O41" s="503"/>
      <c r="P41" s="503"/>
      <c r="Q41" s="503"/>
      <c r="R41" s="503"/>
      <c r="S41" s="503"/>
      <c r="T41" s="2"/>
      <c r="U41" s="502" t="str">
        <f t="shared" si="1"/>
        <v/>
      </c>
      <c r="V41" s="502"/>
      <c r="W41" s="503"/>
      <c r="X41" s="503"/>
      <c r="Y41" s="503"/>
      <c r="Z41" s="503"/>
      <c r="AA41" s="503"/>
      <c r="AB41" s="503"/>
      <c r="AC41" s="503"/>
      <c r="AD41" s="503"/>
      <c r="AE41" s="503"/>
      <c r="AF41" s="503"/>
      <c r="AG41" s="503"/>
      <c r="AH41" s="503"/>
      <c r="AI41" s="503"/>
      <c r="AJ41" s="503"/>
      <c r="AK41" s="503"/>
      <c r="AL41" s="2"/>
      <c r="AM41" s="502" t="str">
        <f t="shared" si="2"/>
        <v/>
      </c>
      <c r="AN41" s="502"/>
      <c r="AO41" s="503"/>
      <c r="AP41" s="503"/>
      <c r="AQ41" s="503"/>
      <c r="AR41" s="503"/>
      <c r="AS41" s="503"/>
      <c r="AT41" s="503"/>
      <c r="AU41" s="503"/>
      <c r="AV41" s="503"/>
      <c r="AW41" s="503"/>
      <c r="AX41" s="503"/>
      <c r="AY41" s="503"/>
      <c r="AZ41" s="503"/>
      <c r="BA41" s="503"/>
      <c r="BB41" s="503"/>
      <c r="BC41" s="503"/>
      <c r="BD41" s="2"/>
      <c r="BE41" s="502" t="str">
        <f t="shared" si="3"/>
        <v/>
      </c>
      <c r="BF41" s="502"/>
      <c r="BG41" s="503"/>
      <c r="BH41" s="503"/>
      <c r="BI41" s="503"/>
      <c r="BJ41" s="503"/>
      <c r="BK41" s="503"/>
      <c r="BL41" s="503"/>
      <c r="BM41" s="503"/>
      <c r="BN41" s="503"/>
      <c r="BO41" s="503"/>
      <c r="BP41" s="503"/>
      <c r="BQ41" s="503"/>
      <c r="BR41" s="503"/>
      <c r="BS41" s="503"/>
      <c r="BT41" s="503"/>
      <c r="BU41" s="503"/>
      <c r="BV41" s="2"/>
      <c r="BW41" s="502">
        <f t="shared" si="4"/>
        <v>20</v>
      </c>
      <c r="BX41" s="502"/>
      <c r="BY41" s="503" t="str">
        <f>IF('各会計、関係団体の財政状況及び健全化判断比率'!B75="","",'各会計、関係団体の財政状況及び健全化判断比率'!B75)</f>
        <v>長崎県後期高齢者医療広域連合（事業会計）</v>
      </c>
      <c r="BZ41" s="503"/>
      <c r="CA41" s="503"/>
      <c r="CB41" s="503"/>
      <c r="CC41" s="503"/>
      <c r="CD41" s="503"/>
      <c r="CE41" s="503"/>
      <c r="CF41" s="503"/>
      <c r="CG41" s="503"/>
      <c r="CH41" s="503"/>
      <c r="CI41" s="503"/>
      <c r="CJ41" s="503"/>
      <c r="CK41" s="503"/>
      <c r="CL41" s="503"/>
      <c r="CM41" s="503"/>
      <c r="CN41" s="2"/>
      <c r="CO41" s="502" t="str">
        <f t="shared" si="5"/>
        <v/>
      </c>
      <c r="CP41" s="502"/>
      <c r="CQ41" s="503" t="str">
        <f>IF('各会計、関係団体の財政状況及び健全化判断比率'!BS14="","",'各会計、関係団体の財政状況及び健全化判断比率'!BS14)</f>
        <v/>
      </c>
      <c r="CR41" s="503"/>
      <c r="CS41" s="503"/>
      <c r="CT41" s="503"/>
      <c r="CU41" s="503"/>
      <c r="CV41" s="503"/>
      <c r="CW41" s="503"/>
      <c r="CX41" s="503"/>
      <c r="CY41" s="503"/>
      <c r="CZ41" s="503"/>
      <c r="DA41" s="503"/>
      <c r="DB41" s="503"/>
      <c r="DC41" s="503"/>
      <c r="DD41" s="503"/>
      <c r="DE41" s="503"/>
      <c r="DG41" s="504" t="str">
        <f>IF('各会計、関係団体の財政状況及び健全化判断比率'!BR14="","",'各会計、関係団体の財政状況及び健全化判断比率'!BR14)</f>
        <v/>
      </c>
      <c r="DH41" s="504"/>
      <c r="DI41" s="19"/>
    </row>
    <row r="42" spans="1:113" ht="32.25" customHeight="1" x14ac:dyDescent="0.15">
      <c r="B42" s="5"/>
      <c r="C42" s="502" t="str">
        <f t="shared" si="0"/>
        <v/>
      </c>
      <c r="D42" s="502"/>
      <c r="E42" s="503" t="str">
        <f>IF('各会計、関係団体の財政状況及び健全化判断比率'!B15="","",'各会計、関係団体の財政状況及び健全化判断比率'!B15)</f>
        <v/>
      </c>
      <c r="F42" s="503"/>
      <c r="G42" s="503"/>
      <c r="H42" s="503"/>
      <c r="I42" s="503"/>
      <c r="J42" s="503"/>
      <c r="K42" s="503"/>
      <c r="L42" s="503"/>
      <c r="M42" s="503"/>
      <c r="N42" s="503"/>
      <c r="O42" s="503"/>
      <c r="P42" s="503"/>
      <c r="Q42" s="503"/>
      <c r="R42" s="503"/>
      <c r="S42" s="503"/>
      <c r="T42" s="2"/>
      <c r="U42" s="502" t="str">
        <f t="shared" si="1"/>
        <v/>
      </c>
      <c r="V42" s="502"/>
      <c r="W42" s="503"/>
      <c r="X42" s="503"/>
      <c r="Y42" s="503"/>
      <c r="Z42" s="503"/>
      <c r="AA42" s="503"/>
      <c r="AB42" s="503"/>
      <c r="AC42" s="503"/>
      <c r="AD42" s="503"/>
      <c r="AE42" s="503"/>
      <c r="AF42" s="503"/>
      <c r="AG42" s="503"/>
      <c r="AH42" s="503"/>
      <c r="AI42" s="503"/>
      <c r="AJ42" s="503"/>
      <c r="AK42" s="503"/>
      <c r="AL42" s="2"/>
      <c r="AM42" s="502" t="str">
        <f t="shared" si="2"/>
        <v/>
      </c>
      <c r="AN42" s="502"/>
      <c r="AO42" s="503"/>
      <c r="AP42" s="503"/>
      <c r="AQ42" s="503"/>
      <c r="AR42" s="503"/>
      <c r="AS42" s="503"/>
      <c r="AT42" s="503"/>
      <c r="AU42" s="503"/>
      <c r="AV42" s="503"/>
      <c r="AW42" s="503"/>
      <c r="AX42" s="503"/>
      <c r="AY42" s="503"/>
      <c r="AZ42" s="503"/>
      <c r="BA42" s="503"/>
      <c r="BB42" s="503"/>
      <c r="BC42" s="503"/>
      <c r="BD42" s="2"/>
      <c r="BE42" s="502" t="str">
        <f t="shared" si="3"/>
        <v/>
      </c>
      <c r="BF42" s="502"/>
      <c r="BG42" s="503"/>
      <c r="BH42" s="503"/>
      <c r="BI42" s="503"/>
      <c r="BJ42" s="503"/>
      <c r="BK42" s="503"/>
      <c r="BL42" s="503"/>
      <c r="BM42" s="503"/>
      <c r="BN42" s="503"/>
      <c r="BO42" s="503"/>
      <c r="BP42" s="503"/>
      <c r="BQ42" s="503"/>
      <c r="BR42" s="503"/>
      <c r="BS42" s="503"/>
      <c r="BT42" s="503"/>
      <c r="BU42" s="503"/>
      <c r="BV42" s="2"/>
      <c r="BW42" s="502">
        <f t="shared" si="4"/>
        <v>21</v>
      </c>
      <c r="BX42" s="502"/>
      <c r="BY42" s="503" t="str">
        <f>IF('各会計、関係団体の財政状況及び健全化判断比率'!B76="","",'各会計、関係団体の財政状況及び健全化判断比率'!B76)</f>
        <v>県央地域広域市町村圏組合</v>
      </c>
      <c r="BZ42" s="503"/>
      <c r="CA42" s="503"/>
      <c r="CB42" s="503"/>
      <c r="CC42" s="503"/>
      <c r="CD42" s="503"/>
      <c r="CE42" s="503"/>
      <c r="CF42" s="503"/>
      <c r="CG42" s="503"/>
      <c r="CH42" s="503"/>
      <c r="CI42" s="503"/>
      <c r="CJ42" s="503"/>
      <c r="CK42" s="503"/>
      <c r="CL42" s="503"/>
      <c r="CM42" s="503"/>
      <c r="CN42" s="2"/>
      <c r="CO42" s="502" t="str">
        <f t="shared" si="5"/>
        <v/>
      </c>
      <c r="CP42" s="502"/>
      <c r="CQ42" s="503" t="str">
        <f>IF('各会計、関係団体の財政状況及び健全化判断比率'!BS15="","",'各会計、関係団体の財政状況及び健全化判断比率'!BS15)</f>
        <v/>
      </c>
      <c r="CR42" s="503"/>
      <c r="CS42" s="503"/>
      <c r="CT42" s="503"/>
      <c r="CU42" s="503"/>
      <c r="CV42" s="503"/>
      <c r="CW42" s="503"/>
      <c r="CX42" s="503"/>
      <c r="CY42" s="503"/>
      <c r="CZ42" s="503"/>
      <c r="DA42" s="503"/>
      <c r="DB42" s="503"/>
      <c r="DC42" s="503"/>
      <c r="DD42" s="503"/>
      <c r="DE42" s="503"/>
      <c r="DG42" s="504" t="str">
        <f>IF('各会計、関係団体の財政状況及び健全化判断比率'!BR15="","",'各会計、関係団体の財政状況及び健全化判断比率'!BR15)</f>
        <v/>
      </c>
      <c r="DH42" s="504"/>
      <c r="DI42" s="19"/>
    </row>
    <row r="43" spans="1:113" ht="32.25" customHeight="1" x14ac:dyDescent="0.15">
      <c r="B43" s="5"/>
      <c r="C43" s="502" t="str">
        <f t="shared" si="0"/>
        <v/>
      </c>
      <c r="D43" s="502"/>
      <c r="E43" s="503" t="str">
        <f>IF('各会計、関係団体の財政状況及び健全化判断比率'!B16="","",'各会計、関係団体の財政状況及び健全化判断比率'!B16)</f>
        <v/>
      </c>
      <c r="F43" s="503"/>
      <c r="G43" s="503"/>
      <c r="H43" s="503"/>
      <c r="I43" s="503"/>
      <c r="J43" s="503"/>
      <c r="K43" s="503"/>
      <c r="L43" s="503"/>
      <c r="M43" s="503"/>
      <c r="N43" s="503"/>
      <c r="O43" s="503"/>
      <c r="P43" s="503"/>
      <c r="Q43" s="503"/>
      <c r="R43" s="503"/>
      <c r="S43" s="503"/>
      <c r="T43" s="2"/>
      <c r="U43" s="502" t="str">
        <f t="shared" si="1"/>
        <v/>
      </c>
      <c r="V43" s="502"/>
      <c r="W43" s="503"/>
      <c r="X43" s="503"/>
      <c r="Y43" s="503"/>
      <c r="Z43" s="503"/>
      <c r="AA43" s="503"/>
      <c r="AB43" s="503"/>
      <c r="AC43" s="503"/>
      <c r="AD43" s="503"/>
      <c r="AE43" s="503"/>
      <c r="AF43" s="503"/>
      <c r="AG43" s="503"/>
      <c r="AH43" s="503"/>
      <c r="AI43" s="503"/>
      <c r="AJ43" s="503"/>
      <c r="AK43" s="503"/>
      <c r="AL43" s="2"/>
      <c r="AM43" s="502" t="str">
        <f t="shared" si="2"/>
        <v/>
      </c>
      <c r="AN43" s="502"/>
      <c r="AO43" s="503"/>
      <c r="AP43" s="503"/>
      <c r="AQ43" s="503"/>
      <c r="AR43" s="503"/>
      <c r="AS43" s="503"/>
      <c r="AT43" s="503"/>
      <c r="AU43" s="503"/>
      <c r="AV43" s="503"/>
      <c r="AW43" s="503"/>
      <c r="AX43" s="503"/>
      <c r="AY43" s="503"/>
      <c r="AZ43" s="503"/>
      <c r="BA43" s="503"/>
      <c r="BB43" s="503"/>
      <c r="BC43" s="503"/>
      <c r="BD43" s="2"/>
      <c r="BE43" s="502" t="str">
        <f t="shared" si="3"/>
        <v/>
      </c>
      <c r="BF43" s="502"/>
      <c r="BG43" s="503"/>
      <c r="BH43" s="503"/>
      <c r="BI43" s="503"/>
      <c r="BJ43" s="503"/>
      <c r="BK43" s="503"/>
      <c r="BL43" s="503"/>
      <c r="BM43" s="503"/>
      <c r="BN43" s="503"/>
      <c r="BO43" s="503"/>
      <c r="BP43" s="503"/>
      <c r="BQ43" s="503"/>
      <c r="BR43" s="503"/>
      <c r="BS43" s="503"/>
      <c r="BT43" s="503"/>
      <c r="BU43" s="503"/>
      <c r="BV43" s="2"/>
      <c r="BW43" s="502" t="str">
        <f t="shared" si="4"/>
        <v/>
      </c>
      <c r="BX43" s="502"/>
      <c r="BY43" s="503" t="str">
        <f>IF('各会計、関係団体の財政状況及び健全化判断比率'!B77="","",'各会計、関係団体の財政状況及び健全化判断比率'!B77)</f>
        <v/>
      </c>
      <c r="BZ43" s="503"/>
      <c r="CA43" s="503"/>
      <c r="CB43" s="503"/>
      <c r="CC43" s="503"/>
      <c r="CD43" s="503"/>
      <c r="CE43" s="503"/>
      <c r="CF43" s="503"/>
      <c r="CG43" s="503"/>
      <c r="CH43" s="503"/>
      <c r="CI43" s="503"/>
      <c r="CJ43" s="503"/>
      <c r="CK43" s="503"/>
      <c r="CL43" s="503"/>
      <c r="CM43" s="503"/>
      <c r="CN43" s="2"/>
      <c r="CO43" s="502" t="str">
        <f t="shared" si="5"/>
        <v/>
      </c>
      <c r="CP43" s="502"/>
      <c r="CQ43" s="503" t="str">
        <f>IF('各会計、関係団体の財政状況及び健全化判断比率'!BS16="","",'各会計、関係団体の財政状況及び健全化判断比率'!BS16)</f>
        <v/>
      </c>
      <c r="CR43" s="503"/>
      <c r="CS43" s="503"/>
      <c r="CT43" s="503"/>
      <c r="CU43" s="503"/>
      <c r="CV43" s="503"/>
      <c r="CW43" s="503"/>
      <c r="CX43" s="503"/>
      <c r="CY43" s="503"/>
      <c r="CZ43" s="503"/>
      <c r="DA43" s="503"/>
      <c r="DB43" s="503"/>
      <c r="DC43" s="503"/>
      <c r="DD43" s="503"/>
      <c r="DE43" s="503"/>
      <c r="DG43" s="504" t="str">
        <f>IF('各会計、関係団体の財政状況及び健全化判断比率'!BR16="","",'各会計、関係団体の財政状況及び健全化判断比率'!BR16)</f>
        <v/>
      </c>
      <c r="DH43" s="50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293</v>
      </c>
      <c r="E46" s="505" t="s">
        <v>297</v>
      </c>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c r="AI46" s="505"/>
      <c r="AJ46" s="505"/>
      <c r="AK46" s="505"/>
      <c r="AL46" s="505"/>
      <c r="AM46" s="505"/>
      <c r="AN46" s="505"/>
      <c r="AO46" s="505"/>
      <c r="AP46" s="505"/>
      <c r="AQ46" s="505"/>
      <c r="AR46" s="505"/>
      <c r="AS46" s="505"/>
      <c r="AT46" s="505"/>
      <c r="AU46" s="505"/>
      <c r="AV46" s="505"/>
      <c r="AW46" s="505"/>
      <c r="AX46" s="505"/>
      <c r="AY46" s="505"/>
      <c r="AZ46" s="505"/>
      <c r="BA46" s="505"/>
      <c r="BB46" s="505"/>
      <c r="BC46" s="505"/>
      <c r="BD46" s="505"/>
      <c r="BE46" s="505"/>
      <c r="BF46" s="505"/>
      <c r="BG46" s="505"/>
      <c r="BH46" s="505"/>
      <c r="BI46" s="505"/>
      <c r="BJ46" s="505"/>
      <c r="BK46" s="505"/>
      <c r="BL46" s="505"/>
      <c r="BM46" s="505"/>
      <c r="BN46" s="505"/>
      <c r="BO46" s="505"/>
      <c r="BP46" s="505"/>
      <c r="BQ46" s="505"/>
      <c r="BR46" s="505"/>
      <c r="BS46" s="505"/>
      <c r="BT46" s="505"/>
      <c r="BU46" s="505"/>
      <c r="BV46" s="505"/>
      <c r="BW46" s="505"/>
      <c r="BX46" s="505"/>
      <c r="BY46" s="505"/>
      <c r="BZ46" s="505"/>
      <c r="CA46" s="505"/>
      <c r="CB46" s="505"/>
      <c r="CC46" s="505"/>
      <c r="CD46" s="505"/>
      <c r="CE46" s="505"/>
      <c r="CF46" s="505"/>
      <c r="CG46" s="505"/>
      <c r="CH46" s="505"/>
      <c r="CI46" s="505"/>
      <c r="CJ46" s="505"/>
      <c r="CK46" s="505"/>
      <c r="CL46" s="505"/>
      <c r="CM46" s="505"/>
      <c r="CN46" s="505"/>
      <c r="CO46" s="505"/>
      <c r="CP46" s="505"/>
      <c r="CQ46" s="505"/>
      <c r="CR46" s="505"/>
      <c r="CS46" s="505"/>
      <c r="CT46" s="505"/>
      <c r="CU46" s="505"/>
      <c r="CV46" s="505"/>
      <c r="CW46" s="505"/>
      <c r="CX46" s="505"/>
      <c r="CY46" s="505"/>
      <c r="CZ46" s="505"/>
      <c r="DA46" s="505"/>
      <c r="DB46" s="505"/>
      <c r="DC46" s="505"/>
      <c r="DD46" s="505"/>
      <c r="DE46" s="505"/>
      <c r="DF46" s="505"/>
      <c r="DG46" s="505"/>
      <c r="DH46" s="505"/>
      <c r="DI46" s="505"/>
    </row>
    <row r="47" spans="1:113" x14ac:dyDescent="0.15">
      <c r="E47" s="505" t="s">
        <v>299</v>
      </c>
      <c r="F47" s="505"/>
      <c r="G47" s="505"/>
      <c r="H47" s="505"/>
      <c r="I47" s="505"/>
      <c r="J47" s="505"/>
      <c r="K47" s="505"/>
      <c r="L47" s="505"/>
      <c r="M47" s="505"/>
      <c r="N47" s="505"/>
      <c r="O47" s="505"/>
      <c r="P47" s="505"/>
      <c r="Q47" s="505"/>
      <c r="R47" s="505"/>
      <c r="S47" s="505"/>
      <c r="T47" s="505"/>
      <c r="U47" s="505"/>
      <c r="V47" s="505"/>
      <c r="W47" s="505"/>
      <c r="X47" s="505"/>
      <c r="Y47" s="505"/>
      <c r="Z47" s="505"/>
      <c r="AA47" s="505"/>
      <c r="AB47" s="505"/>
      <c r="AC47" s="505"/>
      <c r="AD47" s="505"/>
      <c r="AE47" s="505"/>
      <c r="AF47" s="505"/>
      <c r="AG47" s="505"/>
      <c r="AH47" s="505"/>
      <c r="AI47" s="505"/>
      <c r="AJ47" s="505"/>
      <c r="AK47" s="505"/>
      <c r="AL47" s="505"/>
      <c r="AM47" s="505"/>
      <c r="AN47" s="505"/>
      <c r="AO47" s="505"/>
      <c r="AP47" s="505"/>
      <c r="AQ47" s="505"/>
      <c r="AR47" s="505"/>
      <c r="AS47" s="505"/>
      <c r="AT47" s="505"/>
      <c r="AU47" s="505"/>
      <c r="AV47" s="505"/>
      <c r="AW47" s="505"/>
      <c r="AX47" s="505"/>
      <c r="AY47" s="505"/>
      <c r="AZ47" s="505"/>
      <c r="BA47" s="505"/>
      <c r="BB47" s="505"/>
      <c r="BC47" s="505"/>
      <c r="BD47" s="505"/>
      <c r="BE47" s="505"/>
      <c r="BF47" s="505"/>
      <c r="BG47" s="505"/>
      <c r="BH47" s="505"/>
      <c r="BI47" s="505"/>
      <c r="BJ47" s="505"/>
      <c r="BK47" s="505"/>
      <c r="BL47" s="505"/>
      <c r="BM47" s="505"/>
      <c r="BN47" s="505"/>
      <c r="BO47" s="505"/>
      <c r="BP47" s="505"/>
      <c r="BQ47" s="505"/>
      <c r="BR47" s="505"/>
      <c r="BS47" s="505"/>
      <c r="BT47" s="505"/>
      <c r="BU47" s="505"/>
      <c r="BV47" s="505"/>
      <c r="BW47" s="505"/>
      <c r="BX47" s="505"/>
      <c r="BY47" s="505"/>
      <c r="BZ47" s="505"/>
      <c r="CA47" s="505"/>
      <c r="CB47" s="505"/>
      <c r="CC47" s="505"/>
      <c r="CD47" s="505"/>
      <c r="CE47" s="505"/>
      <c r="CF47" s="505"/>
      <c r="CG47" s="505"/>
      <c r="CH47" s="505"/>
      <c r="CI47" s="505"/>
      <c r="CJ47" s="505"/>
      <c r="CK47" s="505"/>
      <c r="CL47" s="505"/>
      <c r="CM47" s="505"/>
      <c r="CN47" s="505"/>
      <c r="CO47" s="505"/>
      <c r="CP47" s="505"/>
      <c r="CQ47" s="505"/>
      <c r="CR47" s="505"/>
      <c r="CS47" s="505"/>
      <c r="CT47" s="505"/>
      <c r="CU47" s="505"/>
      <c r="CV47" s="505"/>
      <c r="CW47" s="505"/>
      <c r="CX47" s="505"/>
      <c r="CY47" s="505"/>
      <c r="CZ47" s="505"/>
      <c r="DA47" s="505"/>
      <c r="DB47" s="505"/>
      <c r="DC47" s="505"/>
      <c r="DD47" s="505"/>
      <c r="DE47" s="505"/>
      <c r="DF47" s="505"/>
      <c r="DG47" s="505"/>
      <c r="DH47" s="505"/>
      <c r="DI47" s="505"/>
    </row>
    <row r="48" spans="1:113" x14ac:dyDescent="0.15">
      <c r="E48" s="505" t="s">
        <v>301</v>
      </c>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5"/>
      <c r="AL48" s="505"/>
      <c r="AM48" s="505"/>
      <c r="AN48" s="505"/>
      <c r="AO48" s="505"/>
      <c r="AP48" s="505"/>
      <c r="AQ48" s="505"/>
      <c r="AR48" s="505"/>
      <c r="AS48" s="505"/>
      <c r="AT48" s="505"/>
      <c r="AU48" s="505"/>
      <c r="AV48" s="505"/>
      <c r="AW48" s="505"/>
      <c r="AX48" s="505"/>
      <c r="AY48" s="505"/>
      <c r="AZ48" s="505"/>
      <c r="BA48" s="505"/>
      <c r="BB48" s="505"/>
      <c r="BC48" s="505"/>
      <c r="BD48" s="505"/>
      <c r="BE48" s="505"/>
      <c r="BF48" s="505"/>
      <c r="BG48" s="505"/>
      <c r="BH48" s="505"/>
      <c r="BI48" s="505"/>
      <c r="BJ48" s="505"/>
      <c r="BK48" s="505"/>
      <c r="BL48" s="505"/>
      <c r="BM48" s="505"/>
      <c r="BN48" s="505"/>
      <c r="BO48" s="505"/>
      <c r="BP48" s="505"/>
      <c r="BQ48" s="505"/>
      <c r="BR48" s="505"/>
      <c r="BS48" s="505"/>
      <c r="BT48" s="505"/>
      <c r="BU48" s="505"/>
      <c r="BV48" s="505"/>
      <c r="BW48" s="505"/>
      <c r="BX48" s="505"/>
      <c r="BY48" s="505"/>
      <c r="BZ48" s="505"/>
      <c r="CA48" s="505"/>
      <c r="CB48" s="505"/>
      <c r="CC48" s="505"/>
      <c r="CD48" s="505"/>
      <c r="CE48" s="505"/>
      <c r="CF48" s="505"/>
      <c r="CG48" s="505"/>
      <c r="CH48" s="505"/>
      <c r="CI48" s="505"/>
      <c r="CJ48" s="505"/>
      <c r="CK48" s="505"/>
      <c r="CL48" s="505"/>
      <c r="CM48" s="505"/>
      <c r="CN48" s="505"/>
      <c r="CO48" s="505"/>
      <c r="CP48" s="505"/>
      <c r="CQ48" s="505"/>
      <c r="CR48" s="505"/>
      <c r="CS48" s="505"/>
      <c r="CT48" s="505"/>
      <c r="CU48" s="505"/>
      <c r="CV48" s="505"/>
      <c r="CW48" s="505"/>
      <c r="CX48" s="505"/>
      <c r="CY48" s="505"/>
      <c r="CZ48" s="505"/>
      <c r="DA48" s="505"/>
      <c r="DB48" s="505"/>
      <c r="DC48" s="505"/>
      <c r="DD48" s="505"/>
      <c r="DE48" s="505"/>
      <c r="DF48" s="505"/>
      <c r="DG48" s="505"/>
      <c r="DH48" s="505"/>
      <c r="DI48" s="505"/>
    </row>
    <row r="49" spans="5:113" x14ac:dyDescent="0.15">
      <c r="E49" s="505" t="s">
        <v>302</v>
      </c>
      <c r="F49" s="505"/>
      <c r="G49" s="505"/>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5"/>
      <c r="AY49" s="505"/>
      <c r="AZ49" s="505"/>
      <c r="BA49" s="505"/>
      <c r="BB49" s="505"/>
      <c r="BC49" s="505"/>
      <c r="BD49" s="505"/>
      <c r="BE49" s="505"/>
      <c r="BF49" s="505"/>
      <c r="BG49" s="505"/>
      <c r="BH49" s="505"/>
      <c r="BI49" s="505"/>
      <c r="BJ49" s="505"/>
      <c r="BK49" s="505"/>
      <c r="BL49" s="505"/>
      <c r="BM49" s="505"/>
      <c r="BN49" s="505"/>
      <c r="BO49" s="505"/>
      <c r="BP49" s="505"/>
      <c r="BQ49" s="505"/>
      <c r="BR49" s="505"/>
      <c r="BS49" s="505"/>
      <c r="BT49" s="505"/>
      <c r="BU49" s="505"/>
      <c r="BV49" s="505"/>
      <c r="BW49" s="505"/>
      <c r="BX49" s="505"/>
      <c r="BY49" s="505"/>
      <c r="BZ49" s="505"/>
      <c r="CA49" s="505"/>
      <c r="CB49" s="505"/>
      <c r="CC49" s="505"/>
      <c r="CD49" s="505"/>
      <c r="CE49" s="505"/>
      <c r="CF49" s="505"/>
      <c r="CG49" s="505"/>
      <c r="CH49" s="505"/>
      <c r="CI49" s="505"/>
      <c r="CJ49" s="505"/>
      <c r="CK49" s="505"/>
      <c r="CL49" s="505"/>
      <c r="CM49" s="505"/>
      <c r="CN49" s="505"/>
      <c r="CO49" s="505"/>
      <c r="CP49" s="505"/>
      <c r="CQ49" s="505"/>
      <c r="CR49" s="505"/>
      <c r="CS49" s="505"/>
      <c r="CT49" s="505"/>
      <c r="CU49" s="505"/>
      <c r="CV49" s="505"/>
      <c r="CW49" s="505"/>
      <c r="CX49" s="505"/>
      <c r="CY49" s="505"/>
      <c r="CZ49" s="505"/>
      <c r="DA49" s="505"/>
      <c r="DB49" s="505"/>
      <c r="DC49" s="505"/>
      <c r="DD49" s="505"/>
      <c r="DE49" s="505"/>
      <c r="DF49" s="505"/>
      <c r="DG49" s="505"/>
      <c r="DH49" s="505"/>
      <c r="DI49" s="505"/>
    </row>
    <row r="50" spans="5:113" x14ac:dyDescent="0.15">
      <c r="E50" s="505" t="s">
        <v>198</v>
      </c>
      <c r="F50" s="505"/>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505"/>
      <c r="AE50" s="505"/>
      <c r="AF50" s="505"/>
      <c r="AG50" s="505"/>
      <c r="AH50" s="505"/>
      <c r="AI50" s="505"/>
      <c r="AJ50" s="505"/>
      <c r="AK50" s="505"/>
      <c r="AL50" s="505"/>
      <c r="AM50" s="505"/>
      <c r="AN50" s="505"/>
      <c r="AO50" s="505"/>
      <c r="AP50" s="505"/>
      <c r="AQ50" s="505"/>
      <c r="AR50" s="505"/>
      <c r="AS50" s="505"/>
      <c r="AT50" s="505"/>
      <c r="AU50" s="505"/>
      <c r="AV50" s="505"/>
      <c r="AW50" s="505"/>
      <c r="AX50" s="505"/>
      <c r="AY50" s="505"/>
      <c r="AZ50" s="505"/>
      <c r="BA50" s="505"/>
      <c r="BB50" s="505"/>
      <c r="BC50" s="505"/>
      <c r="BD50" s="505"/>
      <c r="BE50" s="505"/>
      <c r="BF50" s="505"/>
      <c r="BG50" s="505"/>
      <c r="BH50" s="505"/>
      <c r="BI50" s="505"/>
      <c r="BJ50" s="505"/>
      <c r="BK50" s="505"/>
      <c r="BL50" s="505"/>
      <c r="BM50" s="505"/>
      <c r="BN50" s="505"/>
      <c r="BO50" s="505"/>
      <c r="BP50" s="505"/>
      <c r="BQ50" s="505"/>
      <c r="BR50" s="505"/>
      <c r="BS50" s="505"/>
      <c r="BT50" s="505"/>
      <c r="BU50" s="505"/>
      <c r="BV50" s="505"/>
      <c r="BW50" s="505"/>
      <c r="BX50" s="505"/>
      <c r="BY50" s="505"/>
      <c r="BZ50" s="505"/>
      <c r="CA50" s="505"/>
      <c r="CB50" s="505"/>
      <c r="CC50" s="505"/>
      <c r="CD50" s="505"/>
      <c r="CE50" s="505"/>
      <c r="CF50" s="505"/>
      <c r="CG50" s="505"/>
      <c r="CH50" s="505"/>
      <c r="CI50" s="505"/>
      <c r="CJ50" s="505"/>
      <c r="CK50" s="505"/>
      <c r="CL50" s="505"/>
      <c r="CM50" s="505"/>
      <c r="CN50" s="505"/>
      <c r="CO50" s="505"/>
      <c r="CP50" s="505"/>
      <c r="CQ50" s="505"/>
      <c r="CR50" s="505"/>
      <c r="CS50" s="505"/>
      <c r="CT50" s="505"/>
      <c r="CU50" s="505"/>
      <c r="CV50" s="505"/>
      <c r="CW50" s="505"/>
      <c r="CX50" s="505"/>
      <c r="CY50" s="505"/>
      <c r="CZ50" s="505"/>
      <c r="DA50" s="505"/>
      <c r="DB50" s="505"/>
      <c r="DC50" s="505"/>
      <c r="DD50" s="505"/>
      <c r="DE50" s="505"/>
      <c r="DF50" s="505"/>
      <c r="DG50" s="505"/>
      <c r="DH50" s="505"/>
      <c r="DI50" s="505"/>
    </row>
    <row r="51" spans="5:113" x14ac:dyDescent="0.15">
      <c r="E51" s="505" t="s">
        <v>305</v>
      </c>
      <c r="F51" s="505"/>
      <c r="G51" s="505"/>
      <c r="H51" s="505"/>
      <c r="I51" s="505"/>
      <c r="J51" s="505"/>
      <c r="K51" s="505"/>
      <c r="L51" s="505"/>
      <c r="M51" s="505"/>
      <c r="N51" s="505"/>
      <c r="O51" s="505"/>
      <c r="P51" s="505"/>
      <c r="Q51" s="505"/>
      <c r="R51" s="505"/>
      <c r="S51" s="505"/>
      <c r="T51" s="505"/>
      <c r="U51" s="505"/>
      <c r="V51" s="505"/>
      <c r="W51" s="505"/>
      <c r="X51" s="505"/>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5"/>
      <c r="AY51" s="505"/>
      <c r="AZ51" s="505"/>
      <c r="BA51" s="505"/>
      <c r="BB51" s="505"/>
      <c r="BC51" s="505"/>
      <c r="BD51" s="505"/>
      <c r="BE51" s="505"/>
      <c r="BF51" s="505"/>
      <c r="BG51" s="505"/>
      <c r="BH51" s="505"/>
      <c r="BI51" s="505"/>
      <c r="BJ51" s="505"/>
      <c r="BK51" s="505"/>
      <c r="BL51" s="505"/>
      <c r="BM51" s="505"/>
      <c r="BN51" s="505"/>
      <c r="BO51" s="505"/>
      <c r="BP51" s="505"/>
      <c r="BQ51" s="505"/>
      <c r="BR51" s="505"/>
      <c r="BS51" s="505"/>
      <c r="BT51" s="505"/>
      <c r="BU51" s="505"/>
      <c r="BV51" s="505"/>
      <c r="BW51" s="505"/>
      <c r="BX51" s="505"/>
      <c r="BY51" s="505"/>
      <c r="BZ51" s="505"/>
      <c r="CA51" s="505"/>
      <c r="CB51" s="505"/>
      <c r="CC51" s="505"/>
      <c r="CD51" s="505"/>
      <c r="CE51" s="505"/>
      <c r="CF51" s="505"/>
      <c r="CG51" s="505"/>
      <c r="CH51" s="505"/>
      <c r="CI51" s="505"/>
      <c r="CJ51" s="505"/>
      <c r="CK51" s="505"/>
      <c r="CL51" s="505"/>
      <c r="CM51" s="505"/>
      <c r="CN51" s="505"/>
      <c r="CO51" s="505"/>
      <c r="CP51" s="505"/>
      <c r="CQ51" s="505"/>
      <c r="CR51" s="505"/>
      <c r="CS51" s="505"/>
      <c r="CT51" s="505"/>
      <c r="CU51" s="505"/>
      <c r="CV51" s="505"/>
      <c r="CW51" s="505"/>
      <c r="CX51" s="505"/>
      <c r="CY51" s="505"/>
      <c r="CZ51" s="505"/>
      <c r="DA51" s="505"/>
      <c r="DB51" s="505"/>
      <c r="DC51" s="505"/>
      <c r="DD51" s="505"/>
      <c r="DE51" s="505"/>
      <c r="DF51" s="505"/>
      <c r="DG51" s="505"/>
      <c r="DH51" s="505"/>
      <c r="DI51" s="505"/>
    </row>
    <row r="52" spans="5:113" x14ac:dyDescent="0.15">
      <c r="E52" s="505" t="s">
        <v>307</v>
      </c>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505"/>
      <c r="AP52" s="505"/>
      <c r="AQ52" s="505"/>
      <c r="AR52" s="505"/>
      <c r="AS52" s="505"/>
      <c r="AT52" s="505"/>
      <c r="AU52" s="505"/>
      <c r="AV52" s="505"/>
      <c r="AW52" s="505"/>
      <c r="AX52" s="505"/>
      <c r="AY52" s="505"/>
      <c r="AZ52" s="505"/>
      <c r="BA52" s="505"/>
      <c r="BB52" s="505"/>
      <c r="BC52" s="505"/>
      <c r="BD52" s="505"/>
      <c r="BE52" s="505"/>
      <c r="BF52" s="505"/>
      <c r="BG52" s="505"/>
      <c r="BH52" s="505"/>
      <c r="BI52" s="505"/>
      <c r="BJ52" s="505"/>
      <c r="BK52" s="505"/>
      <c r="BL52" s="505"/>
      <c r="BM52" s="505"/>
      <c r="BN52" s="505"/>
      <c r="BO52" s="505"/>
      <c r="BP52" s="505"/>
      <c r="BQ52" s="505"/>
      <c r="BR52" s="505"/>
      <c r="BS52" s="505"/>
      <c r="BT52" s="505"/>
      <c r="BU52" s="505"/>
      <c r="BV52" s="505"/>
      <c r="BW52" s="505"/>
      <c r="BX52" s="505"/>
      <c r="BY52" s="505"/>
      <c r="BZ52" s="505"/>
      <c r="CA52" s="505"/>
      <c r="CB52" s="505"/>
      <c r="CC52" s="505"/>
      <c r="CD52" s="505"/>
      <c r="CE52" s="505"/>
      <c r="CF52" s="505"/>
      <c r="CG52" s="505"/>
      <c r="CH52" s="505"/>
      <c r="CI52" s="505"/>
      <c r="CJ52" s="505"/>
      <c r="CK52" s="505"/>
      <c r="CL52" s="505"/>
      <c r="CM52" s="505"/>
      <c r="CN52" s="505"/>
      <c r="CO52" s="505"/>
      <c r="CP52" s="505"/>
      <c r="CQ52" s="505"/>
      <c r="CR52" s="505"/>
      <c r="CS52" s="505"/>
      <c r="CT52" s="505"/>
      <c r="CU52" s="505"/>
      <c r="CV52" s="505"/>
      <c r="CW52" s="505"/>
      <c r="CX52" s="505"/>
      <c r="CY52" s="505"/>
      <c r="CZ52" s="505"/>
      <c r="DA52" s="505"/>
      <c r="DB52" s="505"/>
      <c r="DC52" s="505"/>
      <c r="DD52" s="505"/>
      <c r="DE52" s="505"/>
      <c r="DF52" s="505"/>
      <c r="DG52" s="505"/>
      <c r="DH52" s="505"/>
      <c r="DI52" s="505"/>
    </row>
    <row r="53" spans="5:113" x14ac:dyDescent="0.15">
      <c r="E53" s="505" t="s">
        <v>190</v>
      </c>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5"/>
      <c r="AD53" s="505"/>
      <c r="AE53" s="505"/>
      <c r="AF53" s="505"/>
      <c r="AG53" s="505"/>
      <c r="AH53" s="505"/>
      <c r="AI53" s="505"/>
      <c r="AJ53" s="505"/>
      <c r="AK53" s="505"/>
      <c r="AL53" s="505"/>
      <c r="AM53" s="505"/>
      <c r="AN53" s="505"/>
      <c r="AO53" s="505"/>
      <c r="AP53" s="505"/>
      <c r="AQ53" s="505"/>
      <c r="AR53" s="505"/>
      <c r="AS53" s="505"/>
      <c r="AT53" s="505"/>
      <c r="AU53" s="505"/>
      <c r="AV53" s="505"/>
      <c r="AW53" s="505"/>
      <c r="AX53" s="505"/>
      <c r="AY53" s="505"/>
      <c r="AZ53" s="505"/>
      <c r="BA53" s="505"/>
      <c r="BB53" s="505"/>
      <c r="BC53" s="505"/>
      <c r="BD53" s="505"/>
      <c r="BE53" s="505"/>
      <c r="BF53" s="505"/>
      <c r="BG53" s="505"/>
      <c r="BH53" s="505"/>
      <c r="BI53" s="505"/>
      <c r="BJ53" s="505"/>
      <c r="BK53" s="505"/>
      <c r="BL53" s="505"/>
      <c r="BM53" s="505"/>
      <c r="BN53" s="505"/>
      <c r="BO53" s="505"/>
      <c r="BP53" s="505"/>
      <c r="BQ53" s="505"/>
      <c r="BR53" s="505"/>
      <c r="BS53" s="505"/>
      <c r="BT53" s="505"/>
      <c r="BU53" s="505"/>
      <c r="BV53" s="505"/>
      <c r="BW53" s="505"/>
      <c r="BX53" s="505"/>
      <c r="BY53" s="505"/>
      <c r="BZ53" s="505"/>
      <c r="CA53" s="505"/>
      <c r="CB53" s="505"/>
      <c r="CC53" s="505"/>
      <c r="CD53" s="505"/>
      <c r="CE53" s="505"/>
      <c r="CF53" s="505"/>
      <c r="CG53" s="505"/>
      <c r="CH53" s="505"/>
      <c r="CI53" s="505"/>
      <c r="CJ53" s="505"/>
      <c r="CK53" s="505"/>
      <c r="CL53" s="505"/>
      <c r="CM53" s="505"/>
      <c r="CN53" s="505"/>
      <c r="CO53" s="505"/>
      <c r="CP53" s="505"/>
      <c r="CQ53" s="505"/>
      <c r="CR53" s="505"/>
      <c r="CS53" s="505"/>
      <c r="CT53" s="505"/>
      <c r="CU53" s="505"/>
      <c r="CV53" s="505"/>
      <c r="CW53" s="505"/>
      <c r="CX53" s="505"/>
      <c r="CY53" s="505"/>
      <c r="CZ53" s="505"/>
      <c r="DA53" s="505"/>
      <c r="DB53" s="505"/>
      <c r="DC53" s="505"/>
      <c r="DD53" s="505"/>
      <c r="DE53" s="505"/>
      <c r="DF53" s="505"/>
      <c r="DG53" s="505"/>
      <c r="DH53" s="505"/>
      <c r="DI53" s="505"/>
    </row>
    <row r="54" spans="5:113" x14ac:dyDescent="0.15"/>
    <row r="55" spans="5:113" x14ac:dyDescent="0.15"/>
    <row r="56" spans="5:113" x14ac:dyDescent="0.15"/>
  </sheetData>
  <sheetProtection algorithmName="SHA-512" hashValue="9xDc8xaPHGnDQA5/32njHR1Iz6YNUWPLysC5Div+y8FW1MeFN7U2TcoieZ6tbxRpEeBCtry/kMlNd856WkQShw==" saltValue="M/2dbodvQMwl/GIA7wfCl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533</v>
      </c>
      <c r="G33" s="201" t="s">
        <v>534</v>
      </c>
      <c r="H33" s="201" t="s">
        <v>535</v>
      </c>
      <c r="I33" s="201" t="s">
        <v>536</v>
      </c>
      <c r="J33" s="205" t="s">
        <v>537</v>
      </c>
      <c r="K33" s="186"/>
      <c r="L33" s="186"/>
      <c r="M33" s="186"/>
      <c r="N33" s="186"/>
      <c r="O33" s="186"/>
      <c r="P33" s="186"/>
    </row>
    <row r="34" spans="1:16" ht="39" customHeight="1" x14ac:dyDescent="0.15">
      <c r="A34" s="186"/>
      <c r="B34" s="188"/>
      <c r="C34" s="1056" t="s">
        <v>468</v>
      </c>
      <c r="D34" s="1056"/>
      <c r="E34" s="1057"/>
      <c r="F34" s="197">
        <v>52.31</v>
      </c>
      <c r="G34" s="202">
        <v>73.349999999999994</v>
      </c>
      <c r="H34" s="202">
        <v>110.54</v>
      </c>
      <c r="I34" s="202">
        <v>164.61</v>
      </c>
      <c r="J34" s="206">
        <v>136.07</v>
      </c>
      <c r="K34" s="186"/>
      <c r="L34" s="186"/>
      <c r="M34" s="186"/>
      <c r="N34" s="186"/>
      <c r="O34" s="186"/>
      <c r="P34" s="186"/>
    </row>
    <row r="35" spans="1:16" ht="39" customHeight="1" x14ac:dyDescent="0.15">
      <c r="A35" s="186"/>
      <c r="B35" s="189"/>
      <c r="C35" s="1058" t="s">
        <v>456</v>
      </c>
      <c r="D35" s="1058"/>
      <c r="E35" s="1059"/>
      <c r="F35" s="198">
        <v>5.62</v>
      </c>
      <c r="G35" s="203">
        <v>2.52</v>
      </c>
      <c r="H35" s="203">
        <v>4.6399999999999997</v>
      </c>
      <c r="I35" s="203">
        <v>11.35</v>
      </c>
      <c r="J35" s="207">
        <v>9.92</v>
      </c>
      <c r="K35" s="186"/>
      <c r="L35" s="186"/>
      <c r="M35" s="186"/>
      <c r="N35" s="186"/>
      <c r="O35" s="186"/>
      <c r="P35" s="186"/>
    </row>
    <row r="36" spans="1:16" ht="39" customHeight="1" x14ac:dyDescent="0.15">
      <c r="A36" s="186"/>
      <c r="B36" s="189"/>
      <c r="C36" s="1058" t="s">
        <v>410</v>
      </c>
      <c r="D36" s="1058"/>
      <c r="E36" s="1059"/>
      <c r="F36" s="198">
        <v>7.04</v>
      </c>
      <c r="G36" s="203">
        <v>8.51</v>
      </c>
      <c r="H36" s="203">
        <v>7.98</v>
      </c>
      <c r="I36" s="203">
        <v>7.86</v>
      </c>
      <c r="J36" s="207">
        <v>8.9499999999999993</v>
      </c>
      <c r="K36" s="186"/>
      <c r="L36" s="186"/>
      <c r="M36" s="186"/>
      <c r="N36" s="186"/>
      <c r="O36" s="186"/>
      <c r="P36" s="186"/>
    </row>
    <row r="37" spans="1:16" ht="39" customHeight="1" x14ac:dyDescent="0.15">
      <c r="A37" s="186"/>
      <c r="B37" s="189"/>
      <c r="C37" s="1058" t="s">
        <v>467</v>
      </c>
      <c r="D37" s="1058"/>
      <c r="E37" s="1059"/>
      <c r="F37" s="198">
        <v>4.84</v>
      </c>
      <c r="G37" s="203">
        <v>5.87</v>
      </c>
      <c r="H37" s="203">
        <v>6.28</v>
      </c>
      <c r="I37" s="203">
        <v>6.92</v>
      </c>
      <c r="J37" s="207">
        <v>7.44</v>
      </c>
      <c r="K37" s="186"/>
      <c r="L37" s="186"/>
      <c r="M37" s="186"/>
      <c r="N37" s="186"/>
      <c r="O37" s="186"/>
      <c r="P37" s="186"/>
    </row>
    <row r="38" spans="1:16" ht="39" customHeight="1" x14ac:dyDescent="0.15">
      <c r="A38" s="186"/>
      <c r="B38" s="189"/>
      <c r="C38" s="1058" t="s">
        <v>48</v>
      </c>
      <c r="D38" s="1058"/>
      <c r="E38" s="1059"/>
      <c r="F38" s="198">
        <v>2.66</v>
      </c>
      <c r="G38" s="203">
        <v>2.68</v>
      </c>
      <c r="H38" s="203">
        <v>2.58</v>
      </c>
      <c r="I38" s="203">
        <v>2.59</v>
      </c>
      <c r="J38" s="207">
        <v>2.4300000000000002</v>
      </c>
      <c r="K38" s="186"/>
      <c r="L38" s="186"/>
      <c r="M38" s="186"/>
      <c r="N38" s="186"/>
      <c r="O38" s="186"/>
      <c r="P38" s="186"/>
    </row>
    <row r="39" spans="1:16" ht="39" customHeight="1" x14ac:dyDescent="0.15">
      <c r="A39" s="186"/>
      <c r="B39" s="189"/>
      <c r="C39" s="1058" t="s">
        <v>465</v>
      </c>
      <c r="D39" s="1058"/>
      <c r="E39" s="1059"/>
      <c r="F39" s="198">
        <v>0.48</v>
      </c>
      <c r="G39" s="203">
        <v>0.36</v>
      </c>
      <c r="H39" s="203">
        <v>0.37</v>
      </c>
      <c r="I39" s="203">
        <v>0.59</v>
      </c>
      <c r="J39" s="207">
        <v>0.94</v>
      </c>
      <c r="K39" s="186"/>
      <c r="L39" s="186"/>
      <c r="M39" s="186"/>
      <c r="N39" s="186"/>
      <c r="O39" s="186"/>
      <c r="P39" s="186"/>
    </row>
    <row r="40" spans="1:16" ht="39" customHeight="1" x14ac:dyDescent="0.15">
      <c r="A40" s="186"/>
      <c r="B40" s="189"/>
      <c r="C40" s="1058" t="s">
        <v>30</v>
      </c>
      <c r="D40" s="1058"/>
      <c r="E40" s="1059"/>
      <c r="F40" s="198">
        <v>1.1399999999999999</v>
      </c>
      <c r="G40" s="203">
        <v>0.65</v>
      </c>
      <c r="H40" s="203">
        <v>0.44</v>
      </c>
      <c r="I40" s="203">
        <v>0.47</v>
      </c>
      <c r="J40" s="207">
        <v>0.24</v>
      </c>
      <c r="K40" s="186"/>
      <c r="L40" s="186"/>
      <c r="M40" s="186"/>
      <c r="N40" s="186"/>
      <c r="O40" s="186"/>
      <c r="P40" s="186"/>
    </row>
    <row r="41" spans="1:16" ht="39" customHeight="1" x14ac:dyDescent="0.15">
      <c r="A41" s="186"/>
      <c r="B41" s="189"/>
      <c r="C41" s="1058" t="s">
        <v>430</v>
      </c>
      <c r="D41" s="1058"/>
      <c r="E41" s="1059"/>
      <c r="F41" s="198">
        <v>0.17</v>
      </c>
      <c r="G41" s="203">
        <v>0.18</v>
      </c>
      <c r="H41" s="203">
        <v>0.2</v>
      </c>
      <c r="I41" s="203">
        <v>0.2</v>
      </c>
      <c r="J41" s="207">
        <v>0.22</v>
      </c>
      <c r="K41" s="186"/>
      <c r="L41" s="186"/>
      <c r="M41" s="186"/>
      <c r="N41" s="186"/>
      <c r="O41" s="186"/>
      <c r="P41" s="186"/>
    </row>
    <row r="42" spans="1:16" ht="39" customHeight="1" x14ac:dyDescent="0.15">
      <c r="A42" s="186"/>
      <c r="B42" s="190"/>
      <c r="C42" s="1058" t="s">
        <v>539</v>
      </c>
      <c r="D42" s="1058"/>
      <c r="E42" s="1059"/>
      <c r="F42" s="198" t="s">
        <v>200</v>
      </c>
      <c r="G42" s="203" t="s">
        <v>200</v>
      </c>
      <c r="H42" s="203" t="s">
        <v>200</v>
      </c>
      <c r="I42" s="203" t="s">
        <v>200</v>
      </c>
      <c r="J42" s="207" t="s">
        <v>200</v>
      </c>
      <c r="K42" s="186"/>
      <c r="L42" s="186"/>
      <c r="M42" s="186"/>
      <c r="N42" s="186"/>
      <c r="O42" s="186"/>
      <c r="P42" s="186"/>
    </row>
    <row r="43" spans="1:16" ht="39" customHeight="1" x14ac:dyDescent="0.15">
      <c r="A43" s="186"/>
      <c r="B43" s="191"/>
      <c r="C43" s="1060" t="s">
        <v>493</v>
      </c>
      <c r="D43" s="1060"/>
      <c r="E43" s="1061"/>
      <c r="F43" s="199">
        <v>0.31</v>
      </c>
      <c r="G43" s="204">
        <v>0.2</v>
      </c>
      <c r="H43" s="204">
        <v>0</v>
      </c>
      <c r="I43" s="204">
        <v>0</v>
      </c>
      <c r="J43" s="208">
        <v>0</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UQHpwWu53YLWlgbq5WI7vorK0N3MB3Xto04p3AcmJWcVnhrvj4nUFzm25dNBR9J0CW9KpjrohwbPuK+RbAaUuQ==" saltValue="XTN660cqXJejt5vlvpIJA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26</v>
      </c>
      <c r="C44" s="215"/>
      <c r="D44" s="215"/>
      <c r="E44" s="223"/>
      <c r="F44" s="223"/>
      <c r="G44" s="223"/>
      <c r="H44" s="223"/>
      <c r="I44" s="223"/>
      <c r="J44" s="226" t="s">
        <v>16</v>
      </c>
      <c r="K44" s="228" t="s">
        <v>533</v>
      </c>
      <c r="L44" s="237" t="s">
        <v>534</v>
      </c>
      <c r="M44" s="237" t="s">
        <v>535</v>
      </c>
      <c r="N44" s="237" t="s">
        <v>536</v>
      </c>
      <c r="O44" s="246" t="s">
        <v>537</v>
      </c>
      <c r="P44" s="85"/>
      <c r="Q44" s="85"/>
      <c r="R44" s="85"/>
      <c r="S44" s="85"/>
      <c r="T44" s="85"/>
      <c r="U44" s="85"/>
    </row>
    <row r="45" spans="1:21" ht="30.75" customHeight="1" x14ac:dyDescent="0.15">
      <c r="A45" s="85"/>
      <c r="B45" s="1077" t="s">
        <v>27</v>
      </c>
      <c r="C45" s="1078"/>
      <c r="D45" s="218"/>
      <c r="E45" s="1091" t="s">
        <v>25</v>
      </c>
      <c r="F45" s="1091"/>
      <c r="G45" s="1091"/>
      <c r="H45" s="1091"/>
      <c r="I45" s="1091"/>
      <c r="J45" s="1092"/>
      <c r="K45" s="229">
        <v>3034</v>
      </c>
      <c r="L45" s="238">
        <v>2979</v>
      </c>
      <c r="M45" s="238">
        <v>3079</v>
      </c>
      <c r="N45" s="238">
        <v>3191</v>
      </c>
      <c r="O45" s="247">
        <v>3230</v>
      </c>
      <c r="P45" s="85"/>
      <c r="Q45" s="85"/>
      <c r="R45" s="85"/>
      <c r="S45" s="85"/>
      <c r="T45" s="85"/>
      <c r="U45" s="85"/>
    </row>
    <row r="46" spans="1:21" ht="30.75" customHeight="1" x14ac:dyDescent="0.15">
      <c r="A46" s="85"/>
      <c r="B46" s="1079"/>
      <c r="C46" s="1080"/>
      <c r="D46" s="219"/>
      <c r="E46" s="1083" t="s">
        <v>28</v>
      </c>
      <c r="F46" s="1083"/>
      <c r="G46" s="1083"/>
      <c r="H46" s="1083"/>
      <c r="I46" s="1083"/>
      <c r="J46" s="1084"/>
      <c r="K46" s="230" t="s">
        <v>200</v>
      </c>
      <c r="L46" s="239" t="s">
        <v>200</v>
      </c>
      <c r="M46" s="239" t="s">
        <v>200</v>
      </c>
      <c r="N46" s="239" t="s">
        <v>200</v>
      </c>
      <c r="O46" s="248" t="s">
        <v>200</v>
      </c>
      <c r="P46" s="85"/>
      <c r="Q46" s="85"/>
      <c r="R46" s="85"/>
      <c r="S46" s="85"/>
      <c r="T46" s="85"/>
      <c r="U46" s="85"/>
    </row>
    <row r="47" spans="1:21" ht="30.75" customHeight="1" x14ac:dyDescent="0.15">
      <c r="A47" s="85"/>
      <c r="B47" s="1079"/>
      <c r="C47" s="1080"/>
      <c r="D47" s="219"/>
      <c r="E47" s="1083" t="s">
        <v>32</v>
      </c>
      <c r="F47" s="1083"/>
      <c r="G47" s="1083"/>
      <c r="H47" s="1083"/>
      <c r="I47" s="1083"/>
      <c r="J47" s="1084"/>
      <c r="K47" s="230" t="s">
        <v>200</v>
      </c>
      <c r="L47" s="239" t="s">
        <v>200</v>
      </c>
      <c r="M47" s="239" t="s">
        <v>200</v>
      </c>
      <c r="N47" s="239" t="s">
        <v>200</v>
      </c>
      <c r="O47" s="248" t="s">
        <v>200</v>
      </c>
      <c r="P47" s="85"/>
      <c r="Q47" s="85"/>
      <c r="R47" s="85"/>
      <c r="S47" s="85"/>
      <c r="T47" s="85"/>
      <c r="U47" s="85"/>
    </row>
    <row r="48" spans="1:21" ht="30.75" customHeight="1" x14ac:dyDescent="0.15">
      <c r="A48" s="85"/>
      <c r="B48" s="1079"/>
      <c r="C48" s="1080"/>
      <c r="D48" s="219"/>
      <c r="E48" s="1083" t="s">
        <v>38</v>
      </c>
      <c r="F48" s="1083"/>
      <c r="G48" s="1083"/>
      <c r="H48" s="1083"/>
      <c r="I48" s="1083"/>
      <c r="J48" s="1084"/>
      <c r="K48" s="230">
        <v>1718</v>
      </c>
      <c r="L48" s="239">
        <v>1689</v>
      </c>
      <c r="M48" s="239">
        <v>1658</v>
      </c>
      <c r="N48" s="239">
        <v>1755</v>
      </c>
      <c r="O48" s="248">
        <v>1865</v>
      </c>
      <c r="P48" s="85"/>
      <c r="Q48" s="85"/>
      <c r="R48" s="85"/>
      <c r="S48" s="85"/>
      <c r="T48" s="85"/>
      <c r="U48" s="85"/>
    </row>
    <row r="49" spans="1:21" ht="30.75" customHeight="1" x14ac:dyDescent="0.15">
      <c r="A49" s="85"/>
      <c r="B49" s="1079"/>
      <c r="C49" s="1080"/>
      <c r="D49" s="219"/>
      <c r="E49" s="1083" t="s">
        <v>0</v>
      </c>
      <c r="F49" s="1083"/>
      <c r="G49" s="1083"/>
      <c r="H49" s="1083"/>
      <c r="I49" s="1083"/>
      <c r="J49" s="1084"/>
      <c r="K49" s="230">
        <v>158</v>
      </c>
      <c r="L49" s="239">
        <v>160</v>
      </c>
      <c r="M49" s="239">
        <v>161</v>
      </c>
      <c r="N49" s="239">
        <v>157</v>
      </c>
      <c r="O49" s="248">
        <v>157</v>
      </c>
      <c r="P49" s="85"/>
      <c r="Q49" s="85"/>
      <c r="R49" s="85"/>
      <c r="S49" s="85"/>
      <c r="T49" s="85"/>
      <c r="U49" s="85"/>
    </row>
    <row r="50" spans="1:21" ht="30.75" customHeight="1" x14ac:dyDescent="0.15">
      <c r="A50" s="85"/>
      <c r="B50" s="1079"/>
      <c r="C50" s="1080"/>
      <c r="D50" s="219"/>
      <c r="E50" s="1083" t="s">
        <v>40</v>
      </c>
      <c r="F50" s="1083"/>
      <c r="G50" s="1083"/>
      <c r="H50" s="1083"/>
      <c r="I50" s="1083"/>
      <c r="J50" s="1084"/>
      <c r="K50" s="230">
        <v>17</v>
      </c>
      <c r="L50" s="239">
        <v>17</v>
      </c>
      <c r="M50" s="239">
        <v>17</v>
      </c>
      <c r="N50" s="239">
        <v>17</v>
      </c>
      <c r="O50" s="248">
        <v>17</v>
      </c>
      <c r="P50" s="85"/>
      <c r="Q50" s="85"/>
      <c r="R50" s="85"/>
      <c r="S50" s="85"/>
      <c r="T50" s="85"/>
      <c r="U50" s="85"/>
    </row>
    <row r="51" spans="1:21" ht="30.75" customHeight="1" x14ac:dyDescent="0.15">
      <c r="A51" s="85"/>
      <c r="B51" s="1081"/>
      <c r="C51" s="1082"/>
      <c r="D51" s="220"/>
      <c r="E51" s="1083" t="s">
        <v>44</v>
      </c>
      <c r="F51" s="1083"/>
      <c r="G51" s="1083"/>
      <c r="H51" s="1083"/>
      <c r="I51" s="1083"/>
      <c r="J51" s="1084"/>
      <c r="K51" s="230">
        <v>1</v>
      </c>
      <c r="L51" s="239">
        <v>1</v>
      </c>
      <c r="M51" s="239">
        <v>0</v>
      </c>
      <c r="N51" s="239">
        <v>0</v>
      </c>
      <c r="O51" s="248">
        <v>1</v>
      </c>
      <c r="P51" s="85"/>
      <c r="Q51" s="85"/>
      <c r="R51" s="85"/>
      <c r="S51" s="85"/>
      <c r="T51" s="85"/>
      <c r="U51" s="85"/>
    </row>
    <row r="52" spans="1:21" ht="30.75" customHeight="1" x14ac:dyDescent="0.15">
      <c r="A52" s="85"/>
      <c r="B52" s="1085" t="s">
        <v>46</v>
      </c>
      <c r="C52" s="1086"/>
      <c r="D52" s="220"/>
      <c r="E52" s="1083" t="s">
        <v>47</v>
      </c>
      <c r="F52" s="1083"/>
      <c r="G52" s="1083"/>
      <c r="H52" s="1083"/>
      <c r="I52" s="1083"/>
      <c r="J52" s="1084"/>
      <c r="K52" s="230">
        <v>3337</v>
      </c>
      <c r="L52" s="239">
        <v>3143</v>
      </c>
      <c r="M52" s="239">
        <v>3428</v>
      </c>
      <c r="N52" s="239">
        <v>3438</v>
      </c>
      <c r="O52" s="248">
        <v>3446</v>
      </c>
      <c r="P52" s="85"/>
      <c r="Q52" s="85"/>
      <c r="R52" s="85"/>
      <c r="S52" s="85"/>
      <c r="T52" s="85"/>
      <c r="U52" s="85"/>
    </row>
    <row r="53" spans="1:21" ht="30.75" customHeight="1" x14ac:dyDescent="0.15">
      <c r="A53" s="85"/>
      <c r="B53" s="1087" t="s">
        <v>49</v>
      </c>
      <c r="C53" s="1088"/>
      <c r="D53" s="221"/>
      <c r="E53" s="1089" t="s">
        <v>52</v>
      </c>
      <c r="F53" s="1089"/>
      <c r="G53" s="1089"/>
      <c r="H53" s="1089"/>
      <c r="I53" s="1089"/>
      <c r="J53" s="1090"/>
      <c r="K53" s="231">
        <v>1591</v>
      </c>
      <c r="L53" s="240">
        <v>1703</v>
      </c>
      <c r="M53" s="240">
        <v>1487</v>
      </c>
      <c r="N53" s="240">
        <v>1682</v>
      </c>
      <c r="O53" s="249">
        <v>1824</v>
      </c>
      <c r="P53" s="85"/>
      <c r="Q53" s="85"/>
      <c r="R53" s="85"/>
      <c r="S53" s="85"/>
      <c r="T53" s="85"/>
      <c r="U53" s="85"/>
    </row>
    <row r="54" spans="1:21" ht="24" customHeight="1" x14ac:dyDescent="0.1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61</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540</v>
      </c>
      <c r="P56" s="85"/>
      <c r="Q56" s="85"/>
      <c r="R56" s="85"/>
      <c r="S56" s="85"/>
      <c r="T56" s="85"/>
      <c r="U56" s="85"/>
    </row>
    <row r="57" spans="1:21" ht="31.5" customHeight="1" x14ac:dyDescent="0.15">
      <c r="A57" s="85"/>
      <c r="B57" s="212"/>
      <c r="C57" s="217"/>
      <c r="D57" s="217"/>
      <c r="E57" s="224"/>
      <c r="F57" s="224"/>
      <c r="G57" s="224"/>
      <c r="H57" s="224"/>
      <c r="I57" s="224"/>
      <c r="J57" s="227" t="s">
        <v>16</v>
      </c>
      <c r="K57" s="233" t="s">
        <v>533</v>
      </c>
      <c r="L57" s="241" t="s">
        <v>534</v>
      </c>
      <c r="M57" s="241" t="s">
        <v>535</v>
      </c>
      <c r="N57" s="241" t="s">
        <v>536</v>
      </c>
      <c r="O57" s="251" t="s">
        <v>537</v>
      </c>
      <c r="P57" s="85"/>
      <c r="Q57" s="85"/>
      <c r="R57" s="85"/>
      <c r="S57" s="85"/>
      <c r="T57" s="85"/>
      <c r="U57" s="85"/>
    </row>
    <row r="58" spans="1:21" ht="31.5" customHeight="1" x14ac:dyDescent="0.15">
      <c r="B58" s="1071" t="s">
        <v>62</v>
      </c>
      <c r="C58" s="1072"/>
      <c r="D58" s="1062" t="s">
        <v>65</v>
      </c>
      <c r="E58" s="1063"/>
      <c r="F58" s="1063"/>
      <c r="G58" s="1063"/>
      <c r="H58" s="1063"/>
      <c r="I58" s="1063"/>
      <c r="J58" s="1064"/>
      <c r="K58" s="234" t="s">
        <v>200</v>
      </c>
      <c r="L58" s="242" t="s">
        <v>200</v>
      </c>
      <c r="M58" s="242" t="s">
        <v>200</v>
      </c>
      <c r="N58" s="242" t="s">
        <v>200</v>
      </c>
      <c r="O58" s="252" t="s">
        <v>200</v>
      </c>
    </row>
    <row r="59" spans="1:21" ht="31.5" customHeight="1" x14ac:dyDescent="0.15">
      <c r="B59" s="1073"/>
      <c r="C59" s="1074"/>
      <c r="D59" s="1065" t="s">
        <v>12</v>
      </c>
      <c r="E59" s="1066"/>
      <c r="F59" s="1066"/>
      <c r="G59" s="1066"/>
      <c r="H59" s="1066"/>
      <c r="I59" s="1066"/>
      <c r="J59" s="1067"/>
      <c r="K59" s="235" t="s">
        <v>200</v>
      </c>
      <c r="L59" s="243" t="s">
        <v>200</v>
      </c>
      <c r="M59" s="243" t="s">
        <v>200</v>
      </c>
      <c r="N59" s="243" t="s">
        <v>200</v>
      </c>
      <c r="O59" s="253" t="s">
        <v>200</v>
      </c>
    </row>
    <row r="60" spans="1:21" ht="31.5" customHeight="1" x14ac:dyDescent="0.15">
      <c r="B60" s="1075"/>
      <c r="C60" s="1076"/>
      <c r="D60" s="1068" t="s">
        <v>67</v>
      </c>
      <c r="E60" s="1069"/>
      <c r="F60" s="1069"/>
      <c r="G60" s="1069"/>
      <c r="H60" s="1069"/>
      <c r="I60" s="1069"/>
      <c r="J60" s="1070"/>
      <c r="K60" s="236" t="s">
        <v>200</v>
      </c>
      <c r="L60" s="244" t="s">
        <v>200</v>
      </c>
      <c r="M60" s="244" t="s">
        <v>200</v>
      </c>
      <c r="N60" s="244" t="s">
        <v>200</v>
      </c>
      <c r="O60" s="254" t="s">
        <v>200</v>
      </c>
    </row>
    <row r="61" spans="1:21" ht="24" customHeight="1" x14ac:dyDescent="0.15">
      <c r="B61" s="213"/>
      <c r="C61" s="213"/>
      <c r="D61" s="222" t="s">
        <v>45</v>
      </c>
      <c r="E61" s="225"/>
      <c r="F61" s="225"/>
      <c r="G61" s="225"/>
      <c r="H61" s="225"/>
      <c r="I61" s="225"/>
      <c r="J61" s="225"/>
      <c r="K61" s="225"/>
      <c r="L61" s="225"/>
      <c r="M61" s="225"/>
      <c r="N61" s="225"/>
      <c r="O61" s="225"/>
    </row>
    <row r="62" spans="1:21" ht="24" customHeight="1" x14ac:dyDescent="0.15">
      <c r="B62" s="214"/>
      <c r="C62" s="214"/>
      <c r="D62" s="222" t="s">
        <v>39</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thuIyfqLWwfQT7sXPK4WpD88x8pBfCVT/JwBLnEEKpk7BUfktkd2NomMfk+atdFjF0UqxXPvzw3DmdaFhKN3yA==" saltValue="uFFQKXIJmxH/9M7H+3rCA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26</v>
      </c>
      <c r="C40" s="215"/>
      <c r="D40" s="215"/>
      <c r="E40" s="223"/>
      <c r="F40" s="223"/>
      <c r="G40" s="223"/>
      <c r="H40" s="226" t="s">
        <v>16</v>
      </c>
      <c r="I40" s="228" t="s">
        <v>533</v>
      </c>
      <c r="J40" s="237" t="s">
        <v>534</v>
      </c>
      <c r="K40" s="237" t="s">
        <v>535</v>
      </c>
      <c r="L40" s="237" t="s">
        <v>536</v>
      </c>
      <c r="M40" s="266" t="s">
        <v>537</v>
      </c>
    </row>
    <row r="41" spans="2:13" ht="27.75" customHeight="1" x14ac:dyDescent="0.15">
      <c r="B41" s="1077" t="s">
        <v>34</v>
      </c>
      <c r="C41" s="1078"/>
      <c r="D41" s="218"/>
      <c r="E41" s="1102" t="s">
        <v>68</v>
      </c>
      <c r="F41" s="1102"/>
      <c r="G41" s="1102"/>
      <c r="H41" s="1103"/>
      <c r="I41" s="259">
        <v>40647</v>
      </c>
      <c r="J41" s="263">
        <v>42068</v>
      </c>
      <c r="K41" s="263">
        <v>42471</v>
      </c>
      <c r="L41" s="263">
        <v>42403</v>
      </c>
      <c r="M41" s="267">
        <v>40346</v>
      </c>
    </row>
    <row r="42" spans="2:13" ht="27.75" customHeight="1" x14ac:dyDescent="0.15">
      <c r="B42" s="1079"/>
      <c r="C42" s="1080"/>
      <c r="D42" s="219"/>
      <c r="E42" s="1093" t="s">
        <v>76</v>
      </c>
      <c r="F42" s="1093"/>
      <c r="G42" s="1093"/>
      <c r="H42" s="1094"/>
      <c r="I42" s="260">
        <v>78</v>
      </c>
      <c r="J42" s="264">
        <v>59</v>
      </c>
      <c r="K42" s="264">
        <v>39</v>
      </c>
      <c r="L42" s="264">
        <v>20</v>
      </c>
      <c r="M42" s="268" t="s">
        <v>200</v>
      </c>
    </row>
    <row r="43" spans="2:13" ht="27.75" customHeight="1" x14ac:dyDescent="0.15">
      <c r="B43" s="1079"/>
      <c r="C43" s="1080"/>
      <c r="D43" s="219"/>
      <c r="E43" s="1093" t="s">
        <v>77</v>
      </c>
      <c r="F43" s="1093"/>
      <c r="G43" s="1093"/>
      <c r="H43" s="1094"/>
      <c r="I43" s="260">
        <v>19805</v>
      </c>
      <c r="J43" s="264">
        <v>18866</v>
      </c>
      <c r="K43" s="264">
        <v>18528</v>
      </c>
      <c r="L43" s="264">
        <v>17127</v>
      </c>
      <c r="M43" s="268">
        <v>15627</v>
      </c>
    </row>
    <row r="44" spans="2:13" ht="27.75" customHeight="1" x14ac:dyDescent="0.15">
      <c r="B44" s="1079"/>
      <c r="C44" s="1080"/>
      <c r="D44" s="219"/>
      <c r="E44" s="1093" t="s">
        <v>17</v>
      </c>
      <c r="F44" s="1093"/>
      <c r="G44" s="1093"/>
      <c r="H44" s="1094"/>
      <c r="I44" s="260">
        <v>959</v>
      </c>
      <c r="J44" s="264">
        <v>813</v>
      </c>
      <c r="K44" s="264">
        <v>684</v>
      </c>
      <c r="L44" s="264">
        <v>568</v>
      </c>
      <c r="M44" s="268">
        <v>430</v>
      </c>
    </row>
    <row r="45" spans="2:13" ht="27.75" customHeight="1" x14ac:dyDescent="0.15">
      <c r="B45" s="1079"/>
      <c r="C45" s="1080"/>
      <c r="D45" s="219"/>
      <c r="E45" s="1093" t="s">
        <v>80</v>
      </c>
      <c r="F45" s="1093"/>
      <c r="G45" s="1093"/>
      <c r="H45" s="1094"/>
      <c r="I45" s="260">
        <v>3053</v>
      </c>
      <c r="J45" s="264">
        <v>2908</v>
      </c>
      <c r="K45" s="264">
        <v>2692</v>
      </c>
      <c r="L45" s="264">
        <v>2277</v>
      </c>
      <c r="M45" s="268">
        <v>2301</v>
      </c>
    </row>
    <row r="46" spans="2:13" ht="27.75" customHeight="1" x14ac:dyDescent="0.15">
      <c r="B46" s="1079"/>
      <c r="C46" s="1080"/>
      <c r="D46" s="220"/>
      <c r="E46" s="1093" t="s">
        <v>79</v>
      </c>
      <c r="F46" s="1093"/>
      <c r="G46" s="1093"/>
      <c r="H46" s="1094"/>
      <c r="I46" s="260">
        <v>591</v>
      </c>
      <c r="J46" s="264">
        <v>371</v>
      </c>
      <c r="K46" s="264">
        <v>377</v>
      </c>
      <c r="L46" s="264">
        <v>379</v>
      </c>
      <c r="M46" s="268">
        <v>409</v>
      </c>
    </row>
    <row r="47" spans="2:13" ht="27.75" customHeight="1" x14ac:dyDescent="0.15">
      <c r="B47" s="1079"/>
      <c r="C47" s="1080"/>
      <c r="D47" s="256"/>
      <c r="E47" s="1099" t="s">
        <v>82</v>
      </c>
      <c r="F47" s="1100"/>
      <c r="G47" s="1100"/>
      <c r="H47" s="1101"/>
      <c r="I47" s="260" t="s">
        <v>200</v>
      </c>
      <c r="J47" s="264" t="s">
        <v>200</v>
      </c>
      <c r="K47" s="264" t="s">
        <v>200</v>
      </c>
      <c r="L47" s="264" t="s">
        <v>200</v>
      </c>
      <c r="M47" s="268" t="s">
        <v>200</v>
      </c>
    </row>
    <row r="48" spans="2:13" ht="27.75" customHeight="1" x14ac:dyDescent="0.15">
      <c r="B48" s="1079"/>
      <c r="C48" s="1080"/>
      <c r="D48" s="219"/>
      <c r="E48" s="1093" t="s">
        <v>57</v>
      </c>
      <c r="F48" s="1093"/>
      <c r="G48" s="1093"/>
      <c r="H48" s="1094"/>
      <c r="I48" s="260" t="s">
        <v>200</v>
      </c>
      <c r="J48" s="264" t="s">
        <v>200</v>
      </c>
      <c r="K48" s="264" t="s">
        <v>200</v>
      </c>
      <c r="L48" s="264" t="s">
        <v>200</v>
      </c>
      <c r="M48" s="268" t="s">
        <v>200</v>
      </c>
    </row>
    <row r="49" spans="2:13" ht="27.75" customHeight="1" x14ac:dyDescent="0.15">
      <c r="B49" s="1081"/>
      <c r="C49" s="1082"/>
      <c r="D49" s="219"/>
      <c r="E49" s="1093" t="s">
        <v>86</v>
      </c>
      <c r="F49" s="1093"/>
      <c r="G49" s="1093"/>
      <c r="H49" s="1094"/>
      <c r="I49" s="260" t="s">
        <v>200</v>
      </c>
      <c r="J49" s="264" t="s">
        <v>200</v>
      </c>
      <c r="K49" s="264" t="s">
        <v>200</v>
      </c>
      <c r="L49" s="264" t="s">
        <v>200</v>
      </c>
      <c r="M49" s="268" t="s">
        <v>200</v>
      </c>
    </row>
    <row r="50" spans="2:13" ht="27.75" customHeight="1" x14ac:dyDescent="0.15">
      <c r="B50" s="1097" t="s">
        <v>88</v>
      </c>
      <c r="C50" s="1098"/>
      <c r="D50" s="257"/>
      <c r="E50" s="1093" t="s">
        <v>90</v>
      </c>
      <c r="F50" s="1093"/>
      <c r="G50" s="1093"/>
      <c r="H50" s="1094"/>
      <c r="I50" s="260">
        <v>9902</v>
      </c>
      <c r="J50" s="264">
        <v>13265</v>
      </c>
      <c r="K50" s="264">
        <v>14541</v>
      </c>
      <c r="L50" s="264">
        <v>19193</v>
      </c>
      <c r="M50" s="268">
        <v>29796</v>
      </c>
    </row>
    <row r="51" spans="2:13" ht="27.75" customHeight="1" x14ac:dyDescent="0.15">
      <c r="B51" s="1079"/>
      <c r="C51" s="1080"/>
      <c r="D51" s="219"/>
      <c r="E51" s="1093" t="s">
        <v>93</v>
      </c>
      <c r="F51" s="1093"/>
      <c r="G51" s="1093"/>
      <c r="H51" s="1094"/>
      <c r="I51" s="260">
        <v>10948</v>
      </c>
      <c r="J51" s="264">
        <v>9728</v>
      </c>
      <c r="K51" s="264">
        <v>11127</v>
      </c>
      <c r="L51" s="264">
        <v>12355</v>
      </c>
      <c r="M51" s="268">
        <v>11261</v>
      </c>
    </row>
    <row r="52" spans="2:13" ht="27.75" customHeight="1" x14ac:dyDescent="0.15">
      <c r="B52" s="1081"/>
      <c r="C52" s="1082"/>
      <c r="D52" s="219"/>
      <c r="E52" s="1093" t="s">
        <v>42</v>
      </c>
      <c r="F52" s="1093"/>
      <c r="G52" s="1093"/>
      <c r="H52" s="1094"/>
      <c r="I52" s="260">
        <v>33379</v>
      </c>
      <c r="J52" s="264">
        <v>33072</v>
      </c>
      <c r="K52" s="264">
        <v>32702</v>
      </c>
      <c r="L52" s="264">
        <v>32068</v>
      </c>
      <c r="M52" s="268">
        <v>30915</v>
      </c>
    </row>
    <row r="53" spans="2:13" ht="27.75" customHeight="1" x14ac:dyDescent="0.15">
      <c r="B53" s="1087" t="s">
        <v>49</v>
      </c>
      <c r="C53" s="1088"/>
      <c r="D53" s="221"/>
      <c r="E53" s="1095" t="s">
        <v>95</v>
      </c>
      <c r="F53" s="1095"/>
      <c r="G53" s="1095"/>
      <c r="H53" s="1096"/>
      <c r="I53" s="261">
        <v>10905</v>
      </c>
      <c r="J53" s="265">
        <v>9021</v>
      </c>
      <c r="K53" s="265">
        <v>6421</v>
      </c>
      <c r="L53" s="265">
        <v>-841</v>
      </c>
      <c r="M53" s="269">
        <v>-12858</v>
      </c>
    </row>
    <row r="54" spans="2:13" ht="27.75" customHeight="1" x14ac:dyDescent="0.15">
      <c r="B54" s="255" t="s">
        <v>70</v>
      </c>
      <c r="C54" s="192"/>
      <c r="D54" s="192"/>
      <c r="E54" s="258"/>
      <c r="F54" s="258"/>
      <c r="G54" s="258"/>
      <c r="H54" s="258"/>
      <c r="I54" s="262"/>
      <c r="J54" s="262"/>
      <c r="K54" s="262"/>
      <c r="L54" s="262"/>
      <c r="M54" s="262"/>
    </row>
    <row r="55" spans="2:13" x14ac:dyDescent="0.15"/>
  </sheetData>
  <sheetProtection algorithmName="SHA-512" hashValue="j3H6kromGIW/J1+jjHmPzcRYx2zJ6DUTtUasG2WGj5yEAQoT2rzPWSoF+IoyIuZ/9t8lB/61m7jlwybWa00QpA==" saltValue="gqJaigl1PahiTbyzX6UPf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91</v>
      </c>
    </row>
    <row r="54" spans="2:8" ht="29.25" customHeight="1" x14ac:dyDescent="0.2">
      <c r="B54" s="270" t="s">
        <v>5</v>
      </c>
      <c r="C54" s="276"/>
      <c r="D54" s="276"/>
      <c r="E54" s="277" t="s">
        <v>16</v>
      </c>
      <c r="F54" s="278" t="s">
        <v>535</v>
      </c>
      <c r="G54" s="278" t="s">
        <v>536</v>
      </c>
      <c r="H54" s="286" t="s">
        <v>537</v>
      </c>
    </row>
    <row r="55" spans="2:8" ht="52.5" customHeight="1" x14ac:dyDescent="0.15">
      <c r="B55" s="271"/>
      <c r="C55" s="1112" t="s">
        <v>99</v>
      </c>
      <c r="D55" s="1112"/>
      <c r="E55" s="1113"/>
      <c r="F55" s="279">
        <v>2084</v>
      </c>
      <c r="G55" s="279">
        <v>2562</v>
      </c>
      <c r="H55" s="287">
        <v>3138</v>
      </c>
    </row>
    <row r="56" spans="2:8" ht="52.5" customHeight="1" x14ac:dyDescent="0.15">
      <c r="B56" s="272"/>
      <c r="C56" s="1114" t="s">
        <v>102</v>
      </c>
      <c r="D56" s="1114"/>
      <c r="E56" s="1115"/>
      <c r="F56" s="280">
        <v>762</v>
      </c>
      <c r="G56" s="280">
        <v>762</v>
      </c>
      <c r="H56" s="288">
        <v>1062</v>
      </c>
    </row>
    <row r="57" spans="2:8" ht="53.25" customHeight="1" x14ac:dyDescent="0.15">
      <c r="B57" s="272"/>
      <c r="C57" s="1116" t="s">
        <v>73</v>
      </c>
      <c r="D57" s="1116"/>
      <c r="E57" s="1117"/>
      <c r="F57" s="281">
        <v>10245</v>
      </c>
      <c r="G57" s="281">
        <v>14278</v>
      </c>
      <c r="H57" s="289">
        <v>23840</v>
      </c>
    </row>
    <row r="58" spans="2:8" ht="45.75" customHeight="1" x14ac:dyDescent="0.15">
      <c r="B58" s="273"/>
      <c r="C58" s="1104" t="s">
        <v>549</v>
      </c>
      <c r="D58" s="1105"/>
      <c r="E58" s="1106"/>
      <c r="F58" s="282">
        <v>7219</v>
      </c>
      <c r="G58" s="282">
        <v>11397</v>
      </c>
      <c r="H58" s="290">
        <v>20332</v>
      </c>
    </row>
    <row r="59" spans="2:8" ht="45.75" customHeight="1" x14ac:dyDescent="0.15">
      <c r="B59" s="273"/>
      <c r="C59" s="1104" t="s">
        <v>228</v>
      </c>
      <c r="D59" s="1105"/>
      <c r="E59" s="1106"/>
      <c r="F59" s="282">
        <v>1727</v>
      </c>
      <c r="G59" s="282">
        <v>1729</v>
      </c>
      <c r="H59" s="290">
        <v>1730</v>
      </c>
    </row>
    <row r="60" spans="2:8" ht="45.75" customHeight="1" x14ac:dyDescent="0.15">
      <c r="B60" s="273"/>
      <c r="C60" s="1104" t="s">
        <v>399</v>
      </c>
      <c r="D60" s="1105"/>
      <c r="E60" s="1106"/>
      <c r="F60" s="282">
        <v>674</v>
      </c>
      <c r="G60" s="282">
        <v>674</v>
      </c>
      <c r="H60" s="290">
        <v>1274</v>
      </c>
    </row>
    <row r="61" spans="2:8" ht="45.75" customHeight="1" x14ac:dyDescent="0.15">
      <c r="B61" s="273"/>
      <c r="C61" s="1104" t="s">
        <v>550</v>
      </c>
      <c r="D61" s="1105"/>
      <c r="E61" s="1106"/>
      <c r="F61" s="282">
        <v>356</v>
      </c>
      <c r="G61" s="282">
        <v>413</v>
      </c>
      <c r="H61" s="290">
        <v>424</v>
      </c>
    </row>
    <row r="62" spans="2:8" ht="45.75" customHeight="1" x14ac:dyDescent="0.15">
      <c r="B62" s="274"/>
      <c r="C62" s="1107" t="s">
        <v>551</v>
      </c>
      <c r="D62" s="1108"/>
      <c r="E62" s="1109"/>
      <c r="F62" s="283"/>
      <c r="G62" s="283">
        <v>31</v>
      </c>
      <c r="H62" s="291">
        <v>46</v>
      </c>
    </row>
    <row r="63" spans="2:8" ht="52.5" customHeight="1" x14ac:dyDescent="0.15">
      <c r="B63" s="275"/>
      <c r="C63" s="1110" t="s">
        <v>105</v>
      </c>
      <c r="D63" s="1110"/>
      <c r="E63" s="1111"/>
      <c r="F63" s="284">
        <v>13091</v>
      </c>
      <c r="G63" s="284">
        <v>17601</v>
      </c>
      <c r="H63" s="292">
        <v>28040</v>
      </c>
    </row>
    <row r="64" spans="2:8" x14ac:dyDescent="0.15"/>
  </sheetData>
  <sheetProtection algorithmName="SHA-512" hashValue="Y5xov2AS6yRkhOqjfO55Ml54zIsMyvSgTECyO18asbYIX5Cbfl1b3OUcOL18Y85Z9RtCrYv/ffJ4tKTIqBMNOg==" saltValue="TucFSxNS91bfbR2XVVFTq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9D6D7-35EE-4654-9C55-9B22422A9E53}">
  <sheetPr>
    <pageSetUpPr fitToPage="1"/>
  </sheetPr>
  <dimension ref="A1:DE85"/>
  <sheetViews>
    <sheetView showGridLines="0" zoomScaleSheetLayoutView="55" workbookViewId="0"/>
  </sheetViews>
  <sheetFormatPr defaultColWidth="0" defaultRowHeight="13.5" customHeight="1" zeroHeight="1" x14ac:dyDescent="0.15"/>
  <cols>
    <col min="1" max="1" width="6.375" style="318" customWidth="1"/>
    <col min="2" max="107" width="2.5" style="318" customWidth="1"/>
    <col min="108" max="108" width="6.125" style="325" customWidth="1"/>
    <col min="109" max="109" width="5.875" style="324" customWidth="1"/>
    <col min="110" max="110" width="8.625" style="318" hidden="1" customWidth="1"/>
    <col min="111" max="16384" width="8.625" style="318" hidden="1"/>
  </cols>
  <sheetData>
    <row r="1" spans="1:109" ht="42.75" customHeight="1" x14ac:dyDescent="0.15">
      <c r="A1" s="316"/>
      <c r="B1" s="317"/>
      <c r="DD1" s="318"/>
      <c r="DE1" s="318"/>
    </row>
    <row r="2" spans="1:109" ht="25.5" customHeight="1" x14ac:dyDescent="0.15">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x14ac:dyDescent="0.15">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78" customFormat="1" x14ac:dyDescent="0.15">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78" customFormat="1" x14ac:dyDescent="0.15">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78" customFormat="1" x14ac:dyDescent="0.15">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78" customFormat="1" x14ac:dyDescent="0.15">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78" customFormat="1" x14ac:dyDescent="0.15">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78" customFormat="1" x14ac:dyDescent="0.15">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78" customFormat="1" x14ac:dyDescent="0.15">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78" customFormat="1" x14ac:dyDescent="0.15">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78" customFormat="1" x14ac:dyDescent="0.15">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78" customFormat="1" x14ac:dyDescent="0.15">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78" customFormat="1" x14ac:dyDescent="0.15">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78" customFormat="1" x14ac:dyDescent="0.15">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78" customFormat="1" x14ac:dyDescent="0.15">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78" customFormat="1" x14ac:dyDescent="0.15">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78" customFormat="1" x14ac:dyDescent="0.15">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x14ac:dyDescent="0.15">
      <c r="DD19" s="318"/>
      <c r="DE19" s="318"/>
    </row>
    <row r="20" spans="1:109" x14ac:dyDescent="0.15">
      <c r="DD20" s="318"/>
      <c r="DE20" s="318"/>
    </row>
    <row r="21" spans="1:109" ht="17.25" customHeight="1" x14ac:dyDescent="0.15">
      <c r="B21" s="320"/>
      <c r="C21" s="321"/>
      <c r="D21" s="321"/>
      <c r="E21" s="321"/>
      <c r="F21" s="321"/>
      <c r="G21" s="321"/>
      <c r="H21" s="321"/>
      <c r="I21" s="321"/>
      <c r="J21" s="321"/>
      <c r="K21" s="321"/>
      <c r="L21" s="321"/>
      <c r="M21" s="321"/>
      <c r="N21" s="322"/>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2"/>
      <c r="AU21" s="321"/>
      <c r="AV21" s="321"/>
      <c r="AW21" s="321"/>
      <c r="AX21" s="321"/>
      <c r="AY21" s="321"/>
      <c r="AZ21" s="321"/>
      <c r="BA21" s="321"/>
      <c r="BB21" s="321"/>
      <c r="BC21" s="321"/>
      <c r="BD21" s="321"/>
      <c r="BE21" s="321"/>
      <c r="BF21" s="322"/>
      <c r="BG21" s="321"/>
      <c r="BH21" s="321"/>
      <c r="BI21" s="321"/>
      <c r="BJ21" s="321"/>
      <c r="BK21" s="321"/>
      <c r="BL21" s="321"/>
      <c r="BM21" s="321"/>
      <c r="BN21" s="321"/>
      <c r="BO21" s="321"/>
      <c r="BP21" s="321"/>
      <c r="BQ21" s="321"/>
      <c r="BR21" s="322"/>
      <c r="BS21" s="321"/>
      <c r="BT21" s="321"/>
      <c r="BU21" s="321"/>
      <c r="BV21" s="321"/>
      <c r="BW21" s="321"/>
      <c r="BX21" s="321"/>
      <c r="BY21" s="321"/>
      <c r="BZ21" s="321"/>
      <c r="CA21" s="321"/>
      <c r="CB21" s="321"/>
      <c r="CC21" s="321"/>
      <c r="CD21" s="322"/>
      <c r="CE21" s="321"/>
      <c r="CF21" s="321"/>
      <c r="CG21" s="321"/>
      <c r="CH21" s="321"/>
      <c r="CI21" s="321"/>
      <c r="CJ21" s="321"/>
      <c r="CK21" s="321"/>
      <c r="CL21" s="321"/>
      <c r="CM21" s="321"/>
      <c r="CN21" s="321"/>
      <c r="CO21" s="321"/>
      <c r="CP21" s="322"/>
      <c r="CQ21" s="321"/>
      <c r="CR21" s="321"/>
      <c r="CS21" s="321"/>
      <c r="CT21" s="321"/>
      <c r="CU21" s="321"/>
      <c r="CV21" s="321"/>
      <c r="CW21" s="321"/>
      <c r="CX21" s="321"/>
      <c r="CY21" s="321"/>
      <c r="CZ21" s="321"/>
      <c r="DA21" s="321"/>
      <c r="DB21" s="322"/>
      <c r="DC21" s="321"/>
      <c r="DD21" s="323"/>
      <c r="DE21" s="318"/>
    </row>
    <row r="22" spans="1:109" ht="17.25" customHeight="1" x14ac:dyDescent="0.15">
      <c r="B22" s="324"/>
    </row>
    <row r="23" spans="1:109" x14ac:dyDescent="0.15">
      <c r="B23" s="324"/>
    </row>
    <row r="24" spans="1:109" x14ac:dyDescent="0.15">
      <c r="B24" s="324"/>
    </row>
    <row r="25" spans="1:109" x14ac:dyDescent="0.15">
      <c r="B25" s="324"/>
    </row>
    <row r="26" spans="1:109" x14ac:dyDescent="0.15">
      <c r="B26" s="324"/>
    </row>
    <row r="27" spans="1:109" x14ac:dyDescent="0.15">
      <c r="B27" s="324"/>
    </row>
    <row r="28" spans="1:109" x14ac:dyDescent="0.15">
      <c r="B28" s="324"/>
    </row>
    <row r="29" spans="1:109" x14ac:dyDescent="0.15">
      <c r="B29" s="324"/>
    </row>
    <row r="30" spans="1:109" x14ac:dyDescent="0.15">
      <c r="B30" s="324"/>
    </row>
    <row r="31" spans="1:109" x14ac:dyDescent="0.15">
      <c r="B31" s="324"/>
    </row>
    <row r="32" spans="1:109" x14ac:dyDescent="0.15">
      <c r="B32" s="324"/>
    </row>
    <row r="33" spans="2:109" x14ac:dyDescent="0.15">
      <c r="B33" s="324"/>
    </row>
    <row r="34" spans="2:109" x14ac:dyDescent="0.15">
      <c r="B34" s="324"/>
    </row>
    <row r="35" spans="2:109" x14ac:dyDescent="0.15">
      <c r="B35" s="324"/>
    </row>
    <row r="36" spans="2:109" x14ac:dyDescent="0.15">
      <c r="B36" s="324"/>
    </row>
    <row r="37" spans="2:109" x14ac:dyDescent="0.15">
      <c r="B37" s="324"/>
    </row>
    <row r="38" spans="2:109" x14ac:dyDescent="0.15">
      <c r="B38" s="324"/>
    </row>
    <row r="39" spans="2:109" x14ac:dyDescent="0.15">
      <c r="B39" s="326"/>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327"/>
      <c r="CT39" s="327"/>
      <c r="CU39" s="327"/>
      <c r="CV39" s="327"/>
      <c r="CW39" s="327"/>
      <c r="CX39" s="327"/>
      <c r="CY39" s="327"/>
      <c r="CZ39" s="327"/>
      <c r="DA39" s="327"/>
      <c r="DB39" s="327"/>
      <c r="DC39" s="327"/>
      <c r="DD39" s="328"/>
    </row>
    <row r="40" spans="2:109" x14ac:dyDescent="0.15">
      <c r="B40" s="329"/>
      <c r="DD40" s="329"/>
      <c r="DE40" s="318"/>
    </row>
    <row r="41" spans="2:109" ht="17.25" x14ac:dyDescent="0.15">
      <c r="B41" s="330" t="s">
        <v>552</v>
      </c>
      <c r="C41" s="321"/>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321"/>
      <c r="AO41" s="321"/>
      <c r="AP41" s="321"/>
      <c r="AQ41" s="321"/>
      <c r="AR41" s="321"/>
      <c r="AS41" s="321"/>
      <c r="AT41" s="321"/>
      <c r="AU41" s="321"/>
      <c r="AV41" s="321"/>
      <c r="AW41" s="321"/>
      <c r="AX41" s="321"/>
      <c r="AY41" s="321"/>
      <c r="AZ41" s="321"/>
      <c r="BA41" s="321"/>
      <c r="BB41" s="321"/>
      <c r="BC41" s="321"/>
      <c r="BD41" s="321"/>
      <c r="BE41" s="321"/>
      <c r="BF41" s="321"/>
      <c r="BG41" s="321"/>
      <c r="BH41" s="321"/>
      <c r="BI41" s="321"/>
      <c r="BJ41" s="321"/>
      <c r="BK41" s="321"/>
      <c r="BL41" s="321"/>
      <c r="BM41" s="321"/>
      <c r="BN41" s="321"/>
      <c r="BO41" s="321"/>
      <c r="BP41" s="321"/>
      <c r="BQ41" s="321"/>
      <c r="BR41" s="321"/>
      <c r="BS41" s="321"/>
      <c r="BT41" s="321"/>
      <c r="BU41" s="321"/>
      <c r="BV41" s="321"/>
      <c r="BW41" s="321"/>
      <c r="BX41" s="321"/>
      <c r="BY41" s="321"/>
      <c r="BZ41" s="321"/>
      <c r="CA41" s="321"/>
      <c r="CB41" s="321"/>
      <c r="CC41" s="321"/>
      <c r="CD41" s="321"/>
      <c r="CE41" s="321"/>
      <c r="CF41" s="321"/>
      <c r="CG41" s="321"/>
      <c r="CH41" s="321"/>
      <c r="CI41" s="321"/>
      <c r="CJ41" s="321"/>
      <c r="CK41" s="321"/>
      <c r="CL41" s="321"/>
      <c r="CM41" s="321"/>
      <c r="CN41" s="321"/>
      <c r="CO41" s="321"/>
      <c r="CP41" s="321"/>
      <c r="CQ41" s="321"/>
      <c r="CR41" s="321"/>
      <c r="CS41" s="321"/>
      <c r="CT41" s="321"/>
      <c r="CU41" s="321"/>
      <c r="CV41" s="321"/>
      <c r="CW41" s="321"/>
      <c r="CX41" s="321"/>
      <c r="CY41" s="321"/>
      <c r="CZ41" s="321"/>
      <c r="DA41" s="321"/>
      <c r="DB41" s="321"/>
      <c r="DC41" s="321"/>
      <c r="DD41" s="323"/>
    </row>
    <row r="42" spans="2:109" x14ac:dyDescent="0.15">
      <c r="B42" s="324"/>
      <c r="G42" s="331"/>
      <c r="I42" s="332"/>
      <c r="J42" s="332"/>
      <c r="K42" s="332"/>
      <c r="AM42" s="331"/>
      <c r="AN42" s="331" t="s">
        <v>553</v>
      </c>
      <c r="AP42" s="332"/>
      <c r="AQ42" s="332"/>
      <c r="AR42" s="332"/>
      <c r="AY42" s="331"/>
      <c r="BA42" s="332"/>
      <c r="BB42" s="332"/>
      <c r="BC42" s="332"/>
      <c r="BK42" s="331"/>
      <c r="BM42" s="332"/>
      <c r="BN42" s="332"/>
      <c r="BO42" s="332"/>
      <c r="BW42" s="331"/>
      <c r="BY42" s="332"/>
      <c r="BZ42" s="332"/>
      <c r="CA42" s="332"/>
      <c r="CI42" s="331"/>
      <c r="CK42" s="332"/>
      <c r="CL42" s="332"/>
      <c r="CM42" s="332"/>
      <c r="CU42" s="331"/>
      <c r="CW42" s="332"/>
      <c r="CX42" s="332"/>
      <c r="CY42" s="332"/>
    </row>
    <row r="43" spans="2:109" ht="13.5" customHeight="1" x14ac:dyDescent="0.15">
      <c r="B43" s="324"/>
      <c r="AN43" s="1130" t="s">
        <v>554</v>
      </c>
      <c r="AO43" s="1131"/>
      <c r="AP43" s="1131"/>
      <c r="AQ43" s="1131"/>
      <c r="AR43" s="1131"/>
      <c r="AS43" s="1131"/>
      <c r="AT43" s="1131"/>
      <c r="AU43" s="1131"/>
      <c r="AV43" s="1131"/>
      <c r="AW43" s="1131"/>
      <c r="AX43" s="1131"/>
      <c r="AY43" s="1131"/>
      <c r="AZ43" s="1131"/>
      <c r="BA43" s="1131"/>
      <c r="BB43" s="1131"/>
      <c r="BC43" s="1131"/>
      <c r="BD43" s="1131"/>
      <c r="BE43" s="1131"/>
      <c r="BF43" s="1131"/>
      <c r="BG43" s="1131"/>
      <c r="BH43" s="1131"/>
      <c r="BI43" s="1131"/>
      <c r="BJ43" s="1131"/>
      <c r="BK43" s="1131"/>
      <c r="BL43" s="1131"/>
      <c r="BM43" s="1131"/>
      <c r="BN43" s="1131"/>
      <c r="BO43" s="1131"/>
      <c r="BP43" s="1131"/>
      <c r="BQ43" s="1131"/>
      <c r="BR43" s="1131"/>
      <c r="BS43" s="1131"/>
      <c r="BT43" s="1131"/>
      <c r="BU43" s="1131"/>
      <c r="BV43" s="1131"/>
      <c r="BW43" s="1131"/>
      <c r="BX43" s="1131"/>
      <c r="BY43" s="1131"/>
      <c r="BZ43" s="1131"/>
      <c r="CA43" s="1131"/>
      <c r="CB43" s="1131"/>
      <c r="CC43" s="1131"/>
      <c r="CD43" s="1131"/>
      <c r="CE43" s="1131"/>
      <c r="CF43" s="1131"/>
      <c r="CG43" s="1131"/>
      <c r="CH43" s="1131"/>
      <c r="CI43" s="1131"/>
      <c r="CJ43" s="1131"/>
      <c r="CK43" s="1131"/>
      <c r="CL43" s="1131"/>
      <c r="CM43" s="1131"/>
      <c r="CN43" s="1131"/>
      <c r="CO43" s="1131"/>
      <c r="CP43" s="1131"/>
      <c r="CQ43" s="1131"/>
      <c r="CR43" s="1131"/>
      <c r="CS43" s="1131"/>
      <c r="CT43" s="1131"/>
      <c r="CU43" s="1131"/>
      <c r="CV43" s="1131"/>
      <c r="CW43" s="1131"/>
      <c r="CX43" s="1131"/>
      <c r="CY43" s="1131"/>
      <c r="CZ43" s="1131"/>
      <c r="DA43" s="1131"/>
      <c r="DB43" s="1131"/>
      <c r="DC43" s="1132"/>
    </row>
    <row r="44" spans="2:109" x14ac:dyDescent="0.15">
      <c r="B44" s="324"/>
      <c r="AN44" s="1133"/>
      <c r="AO44" s="1134"/>
      <c r="AP44" s="1134"/>
      <c r="AQ44" s="1134"/>
      <c r="AR44" s="1134"/>
      <c r="AS44" s="1134"/>
      <c r="AT44" s="1134"/>
      <c r="AU44" s="1134"/>
      <c r="AV44" s="1134"/>
      <c r="AW44" s="1134"/>
      <c r="AX44" s="1134"/>
      <c r="AY44" s="1134"/>
      <c r="AZ44" s="1134"/>
      <c r="BA44" s="1134"/>
      <c r="BB44" s="1134"/>
      <c r="BC44" s="1134"/>
      <c r="BD44" s="1134"/>
      <c r="BE44" s="1134"/>
      <c r="BF44" s="1134"/>
      <c r="BG44" s="1134"/>
      <c r="BH44" s="1134"/>
      <c r="BI44" s="1134"/>
      <c r="BJ44" s="1134"/>
      <c r="BK44" s="1134"/>
      <c r="BL44" s="1134"/>
      <c r="BM44" s="1134"/>
      <c r="BN44" s="1134"/>
      <c r="BO44" s="1134"/>
      <c r="BP44" s="1134"/>
      <c r="BQ44" s="1134"/>
      <c r="BR44" s="1134"/>
      <c r="BS44" s="1134"/>
      <c r="BT44" s="1134"/>
      <c r="BU44" s="1134"/>
      <c r="BV44" s="1134"/>
      <c r="BW44" s="1134"/>
      <c r="BX44" s="1134"/>
      <c r="BY44" s="1134"/>
      <c r="BZ44" s="1134"/>
      <c r="CA44" s="1134"/>
      <c r="CB44" s="1134"/>
      <c r="CC44" s="1134"/>
      <c r="CD44" s="1134"/>
      <c r="CE44" s="1134"/>
      <c r="CF44" s="1134"/>
      <c r="CG44" s="1134"/>
      <c r="CH44" s="1134"/>
      <c r="CI44" s="1134"/>
      <c r="CJ44" s="1134"/>
      <c r="CK44" s="1134"/>
      <c r="CL44" s="1134"/>
      <c r="CM44" s="1134"/>
      <c r="CN44" s="1134"/>
      <c r="CO44" s="1134"/>
      <c r="CP44" s="1134"/>
      <c r="CQ44" s="1134"/>
      <c r="CR44" s="1134"/>
      <c r="CS44" s="1134"/>
      <c r="CT44" s="1134"/>
      <c r="CU44" s="1134"/>
      <c r="CV44" s="1134"/>
      <c r="CW44" s="1134"/>
      <c r="CX44" s="1134"/>
      <c r="CY44" s="1134"/>
      <c r="CZ44" s="1134"/>
      <c r="DA44" s="1134"/>
      <c r="DB44" s="1134"/>
      <c r="DC44" s="1135"/>
    </row>
    <row r="45" spans="2:109" x14ac:dyDescent="0.15">
      <c r="B45" s="324"/>
      <c r="AN45" s="1133"/>
      <c r="AO45" s="1134"/>
      <c r="AP45" s="1134"/>
      <c r="AQ45" s="1134"/>
      <c r="AR45" s="1134"/>
      <c r="AS45" s="1134"/>
      <c r="AT45" s="1134"/>
      <c r="AU45" s="1134"/>
      <c r="AV45" s="1134"/>
      <c r="AW45" s="1134"/>
      <c r="AX45" s="1134"/>
      <c r="AY45" s="1134"/>
      <c r="AZ45" s="1134"/>
      <c r="BA45" s="1134"/>
      <c r="BB45" s="1134"/>
      <c r="BC45" s="1134"/>
      <c r="BD45" s="1134"/>
      <c r="BE45" s="1134"/>
      <c r="BF45" s="1134"/>
      <c r="BG45" s="1134"/>
      <c r="BH45" s="1134"/>
      <c r="BI45" s="1134"/>
      <c r="BJ45" s="1134"/>
      <c r="BK45" s="1134"/>
      <c r="BL45" s="1134"/>
      <c r="BM45" s="1134"/>
      <c r="BN45" s="1134"/>
      <c r="BO45" s="1134"/>
      <c r="BP45" s="1134"/>
      <c r="BQ45" s="1134"/>
      <c r="BR45" s="1134"/>
      <c r="BS45" s="1134"/>
      <c r="BT45" s="1134"/>
      <c r="BU45" s="1134"/>
      <c r="BV45" s="1134"/>
      <c r="BW45" s="1134"/>
      <c r="BX45" s="1134"/>
      <c r="BY45" s="1134"/>
      <c r="BZ45" s="1134"/>
      <c r="CA45" s="1134"/>
      <c r="CB45" s="1134"/>
      <c r="CC45" s="1134"/>
      <c r="CD45" s="1134"/>
      <c r="CE45" s="1134"/>
      <c r="CF45" s="1134"/>
      <c r="CG45" s="1134"/>
      <c r="CH45" s="1134"/>
      <c r="CI45" s="1134"/>
      <c r="CJ45" s="1134"/>
      <c r="CK45" s="1134"/>
      <c r="CL45" s="1134"/>
      <c r="CM45" s="1134"/>
      <c r="CN45" s="1134"/>
      <c r="CO45" s="1134"/>
      <c r="CP45" s="1134"/>
      <c r="CQ45" s="1134"/>
      <c r="CR45" s="1134"/>
      <c r="CS45" s="1134"/>
      <c r="CT45" s="1134"/>
      <c r="CU45" s="1134"/>
      <c r="CV45" s="1134"/>
      <c r="CW45" s="1134"/>
      <c r="CX45" s="1134"/>
      <c r="CY45" s="1134"/>
      <c r="CZ45" s="1134"/>
      <c r="DA45" s="1134"/>
      <c r="DB45" s="1134"/>
      <c r="DC45" s="1135"/>
    </row>
    <row r="46" spans="2:109" x14ac:dyDescent="0.15">
      <c r="B46" s="324"/>
      <c r="AN46" s="1133"/>
      <c r="AO46" s="1134"/>
      <c r="AP46" s="1134"/>
      <c r="AQ46" s="1134"/>
      <c r="AR46" s="1134"/>
      <c r="AS46" s="1134"/>
      <c r="AT46" s="1134"/>
      <c r="AU46" s="1134"/>
      <c r="AV46" s="1134"/>
      <c r="AW46" s="1134"/>
      <c r="AX46" s="1134"/>
      <c r="AY46" s="1134"/>
      <c r="AZ46" s="1134"/>
      <c r="BA46" s="1134"/>
      <c r="BB46" s="1134"/>
      <c r="BC46" s="1134"/>
      <c r="BD46" s="1134"/>
      <c r="BE46" s="1134"/>
      <c r="BF46" s="1134"/>
      <c r="BG46" s="1134"/>
      <c r="BH46" s="1134"/>
      <c r="BI46" s="1134"/>
      <c r="BJ46" s="1134"/>
      <c r="BK46" s="1134"/>
      <c r="BL46" s="1134"/>
      <c r="BM46" s="1134"/>
      <c r="BN46" s="1134"/>
      <c r="BO46" s="1134"/>
      <c r="BP46" s="1134"/>
      <c r="BQ46" s="1134"/>
      <c r="BR46" s="1134"/>
      <c r="BS46" s="1134"/>
      <c r="BT46" s="1134"/>
      <c r="BU46" s="1134"/>
      <c r="BV46" s="1134"/>
      <c r="BW46" s="1134"/>
      <c r="BX46" s="1134"/>
      <c r="BY46" s="1134"/>
      <c r="BZ46" s="1134"/>
      <c r="CA46" s="1134"/>
      <c r="CB46" s="1134"/>
      <c r="CC46" s="1134"/>
      <c r="CD46" s="1134"/>
      <c r="CE46" s="1134"/>
      <c r="CF46" s="1134"/>
      <c r="CG46" s="1134"/>
      <c r="CH46" s="1134"/>
      <c r="CI46" s="1134"/>
      <c r="CJ46" s="1134"/>
      <c r="CK46" s="1134"/>
      <c r="CL46" s="1134"/>
      <c r="CM46" s="1134"/>
      <c r="CN46" s="1134"/>
      <c r="CO46" s="1134"/>
      <c r="CP46" s="1134"/>
      <c r="CQ46" s="1134"/>
      <c r="CR46" s="1134"/>
      <c r="CS46" s="1134"/>
      <c r="CT46" s="1134"/>
      <c r="CU46" s="1134"/>
      <c r="CV46" s="1134"/>
      <c r="CW46" s="1134"/>
      <c r="CX46" s="1134"/>
      <c r="CY46" s="1134"/>
      <c r="CZ46" s="1134"/>
      <c r="DA46" s="1134"/>
      <c r="DB46" s="1134"/>
      <c r="DC46" s="1135"/>
    </row>
    <row r="47" spans="2:109" x14ac:dyDescent="0.15">
      <c r="B47" s="324"/>
      <c r="AN47" s="1136"/>
      <c r="AO47" s="1137"/>
      <c r="AP47" s="1137"/>
      <c r="AQ47" s="1137"/>
      <c r="AR47" s="1137"/>
      <c r="AS47" s="1137"/>
      <c r="AT47" s="1137"/>
      <c r="AU47" s="1137"/>
      <c r="AV47" s="1137"/>
      <c r="AW47" s="1137"/>
      <c r="AX47" s="1137"/>
      <c r="AY47" s="1137"/>
      <c r="AZ47" s="1137"/>
      <c r="BA47" s="1137"/>
      <c r="BB47" s="1137"/>
      <c r="BC47" s="1137"/>
      <c r="BD47" s="1137"/>
      <c r="BE47" s="1137"/>
      <c r="BF47" s="1137"/>
      <c r="BG47" s="1137"/>
      <c r="BH47" s="1137"/>
      <c r="BI47" s="1137"/>
      <c r="BJ47" s="1137"/>
      <c r="BK47" s="1137"/>
      <c r="BL47" s="1137"/>
      <c r="BM47" s="1137"/>
      <c r="BN47" s="1137"/>
      <c r="BO47" s="1137"/>
      <c r="BP47" s="1137"/>
      <c r="BQ47" s="1137"/>
      <c r="BR47" s="1137"/>
      <c r="BS47" s="1137"/>
      <c r="BT47" s="1137"/>
      <c r="BU47" s="1137"/>
      <c r="BV47" s="1137"/>
      <c r="BW47" s="1137"/>
      <c r="BX47" s="1137"/>
      <c r="BY47" s="1137"/>
      <c r="BZ47" s="1137"/>
      <c r="CA47" s="1137"/>
      <c r="CB47" s="1137"/>
      <c r="CC47" s="1137"/>
      <c r="CD47" s="1137"/>
      <c r="CE47" s="1137"/>
      <c r="CF47" s="1137"/>
      <c r="CG47" s="1137"/>
      <c r="CH47" s="1137"/>
      <c r="CI47" s="1137"/>
      <c r="CJ47" s="1137"/>
      <c r="CK47" s="1137"/>
      <c r="CL47" s="1137"/>
      <c r="CM47" s="1137"/>
      <c r="CN47" s="1137"/>
      <c r="CO47" s="1137"/>
      <c r="CP47" s="1137"/>
      <c r="CQ47" s="1137"/>
      <c r="CR47" s="1137"/>
      <c r="CS47" s="1137"/>
      <c r="CT47" s="1137"/>
      <c r="CU47" s="1137"/>
      <c r="CV47" s="1137"/>
      <c r="CW47" s="1137"/>
      <c r="CX47" s="1137"/>
      <c r="CY47" s="1137"/>
      <c r="CZ47" s="1137"/>
      <c r="DA47" s="1137"/>
      <c r="DB47" s="1137"/>
      <c r="DC47" s="1138"/>
    </row>
    <row r="48" spans="2:109" x14ac:dyDescent="0.15">
      <c r="B48" s="324"/>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x14ac:dyDescent="0.15">
      <c r="B49" s="324"/>
      <c r="AN49" s="318" t="s">
        <v>555</v>
      </c>
    </row>
    <row r="50" spans="1:109" x14ac:dyDescent="0.15">
      <c r="B50" s="324"/>
      <c r="G50" s="1124"/>
      <c r="H50" s="1124"/>
      <c r="I50" s="1124"/>
      <c r="J50" s="1124"/>
      <c r="K50" s="334"/>
      <c r="L50" s="334"/>
      <c r="M50" s="335"/>
      <c r="N50" s="335"/>
      <c r="AN50" s="1127"/>
      <c r="AO50" s="1128"/>
      <c r="AP50" s="1128"/>
      <c r="AQ50" s="1128"/>
      <c r="AR50" s="1128"/>
      <c r="AS50" s="1128"/>
      <c r="AT50" s="1128"/>
      <c r="AU50" s="1128"/>
      <c r="AV50" s="1128"/>
      <c r="AW50" s="1128"/>
      <c r="AX50" s="1128"/>
      <c r="AY50" s="1128"/>
      <c r="AZ50" s="1128"/>
      <c r="BA50" s="1128"/>
      <c r="BB50" s="1128"/>
      <c r="BC50" s="1128"/>
      <c r="BD50" s="1128"/>
      <c r="BE50" s="1128"/>
      <c r="BF50" s="1128"/>
      <c r="BG50" s="1128"/>
      <c r="BH50" s="1128"/>
      <c r="BI50" s="1128"/>
      <c r="BJ50" s="1128"/>
      <c r="BK50" s="1128"/>
      <c r="BL50" s="1128"/>
      <c r="BM50" s="1128"/>
      <c r="BN50" s="1128"/>
      <c r="BO50" s="1129"/>
      <c r="BP50" s="1123" t="s">
        <v>533</v>
      </c>
      <c r="BQ50" s="1123"/>
      <c r="BR50" s="1123"/>
      <c r="BS50" s="1123"/>
      <c r="BT50" s="1123"/>
      <c r="BU50" s="1123"/>
      <c r="BV50" s="1123"/>
      <c r="BW50" s="1123"/>
      <c r="BX50" s="1123" t="s">
        <v>534</v>
      </c>
      <c r="BY50" s="1123"/>
      <c r="BZ50" s="1123"/>
      <c r="CA50" s="1123"/>
      <c r="CB50" s="1123"/>
      <c r="CC50" s="1123"/>
      <c r="CD50" s="1123"/>
      <c r="CE50" s="1123"/>
      <c r="CF50" s="1123" t="s">
        <v>535</v>
      </c>
      <c r="CG50" s="1123"/>
      <c r="CH50" s="1123"/>
      <c r="CI50" s="1123"/>
      <c r="CJ50" s="1123"/>
      <c r="CK50" s="1123"/>
      <c r="CL50" s="1123"/>
      <c r="CM50" s="1123"/>
      <c r="CN50" s="1123" t="s">
        <v>536</v>
      </c>
      <c r="CO50" s="1123"/>
      <c r="CP50" s="1123"/>
      <c r="CQ50" s="1123"/>
      <c r="CR50" s="1123"/>
      <c r="CS50" s="1123"/>
      <c r="CT50" s="1123"/>
      <c r="CU50" s="1123"/>
      <c r="CV50" s="1123" t="s">
        <v>537</v>
      </c>
      <c r="CW50" s="1123"/>
      <c r="CX50" s="1123"/>
      <c r="CY50" s="1123"/>
      <c r="CZ50" s="1123"/>
      <c r="DA50" s="1123"/>
      <c r="DB50" s="1123"/>
      <c r="DC50" s="1123"/>
    </row>
    <row r="51" spans="1:109" ht="13.5" customHeight="1" x14ac:dyDescent="0.15">
      <c r="B51" s="324"/>
      <c r="G51" s="1126"/>
      <c r="H51" s="1126"/>
      <c r="I51" s="1139"/>
      <c r="J51" s="1139"/>
      <c r="K51" s="1125"/>
      <c r="L51" s="1125"/>
      <c r="M51" s="1125"/>
      <c r="N51" s="1125"/>
      <c r="AM51" s="333"/>
      <c r="AN51" s="1121" t="s">
        <v>556</v>
      </c>
      <c r="AO51" s="1121"/>
      <c r="AP51" s="1121"/>
      <c r="AQ51" s="1121"/>
      <c r="AR51" s="1121"/>
      <c r="AS51" s="1121"/>
      <c r="AT51" s="1121"/>
      <c r="AU51" s="1121"/>
      <c r="AV51" s="1121"/>
      <c r="AW51" s="1121"/>
      <c r="AX51" s="1121"/>
      <c r="AY51" s="1121"/>
      <c r="AZ51" s="1121"/>
      <c r="BA51" s="1121"/>
      <c r="BB51" s="1121" t="s">
        <v>557</v>
      </c>
      <c r="BC51" s="1121"/>
      <c r="BD51" s="1121"/>
      <c r="BE51" s="1121"/>
      <c r="BF51" s="1121"/>
      <c r="BG51" s="1121"/>
      <c r="BH51" s="1121"/>
      <c r="BI51" s="1121"/>
      <c r="BJ51" s="1121"/>
      <c r="BK51" s="1121"/>
      <c r="BL51" s="1121"/>
      <c r="BM51" s="1121"/>
      <c r="BN51" s="1121"/>
      <c r="BO51" s="1121"/>
      <c r="BP51" s="1118">
        <v>65</v>
      </c>
      <c r="BQ51" s="1118"/>
      <c r="BR51" s="1118"/>
      <c r="BS51" s="1118"/>
      <c r="BT51" s="1118"/>
      <c r="BU51" s="1118"/>
      <c r="BV51" s="1118"/>
      <c r="BW51" s="1118"/>
      <c r="BX51" s="1118">
        <v>52.3</v>
      </c>
      <c r="BY51" s="1118"/>
      <c r="BZ51" s="1118"/>
      <c r="CA51" s="1118"/>
      <c r="CB51" s="1118"/>
      <c r="CC51" s="1118"/>
      <c r="CD51" s="1118"/>
      <c r="CE51" s="1118"/>
      <c r="CF51" s="1118">
        <v>36</v>
      </c>
      <c r="CG51" s="1118"/>
      <c r="CH51" s="1118"/>
      <c r="CI51" s="1118"/>
      <c r="CJ51" s="1118"/>
      <c r="CK51" s="1118"/>
      <c r="CL51" s="1118"/>
      <c r="CM51" s="1118"/>
      <c r="CN51" s="1118"/>
      <c r="CO51" s="1118"/>
      <c r="CP51" s="1118"/>
      <c r="CQ51" s="1118"/>
      <c r="CR51" s="1118"/>
      <c r="CS51" s="1118"/>
      <c r="CT51" s="1118"/>
      <c r="CU51" s="1118"/>
      <c r="CV51" s="1118"/>
      <c r="CW51" s="1118"/>
      <c r="CX51" s="1118"/>
      <c r="CY51" s="1118"/>
      <c r="CZ51" s="1118"/>
      <c r="DA51" s="1118"/>
      <c r="DB51" s="1118"/>
      <c r="DC51" s="1118"/>
    </row>
    <row r="52" spans="1:109" x14ac:dyDescent="0.15">
      <c r="B52" s="324"/>
      <c r="G52" s="1126"/>
      <c r="H52" s="1126"/>
      <c r="I52" s="1139"/>
      <c r="J52" s="1139"/>
      <c r="K52" s="1125"/>
      <c r="L52" s="1125"/>
      <c r="M52" s="1125"/>
      <c r="N52" s="1125"/>
      <c r="AM52" s="333"/>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18"/>
      <c r="BQ52" s="1118"/>
      <c r="BR52" s="1118"/>
      <c r="BS52" s="1118"/>
      <c r="BT52" s="1118"/>
      <c r="BU52" s="1118"/>
      <c r="BV52" s="1118"/>
      <c r="BW52" s="1118"/>
      <c r="BX52" s="1118"/>
      <c r="BY52" s="1118"/>
      <c r="BZ52" s="1118"/>
      <c r="CA52" s="1118"/>
      <c r="CB52" s="1118"/>
      <c r="CC52" s="1118"/>
      <c r="CD52" s="1118"/>
      <c r="CE52" s="1118"/>
      <c r="CF52" s="1118"/>
      <c r="CG52" s="1118"/>
      <c r="CH52" s="1118"/>
      <c r="CI52" s="1118"/>
      <c r="CJ52" s="1118"/>
      <c r="CK52" s="1118"/>
      <c r="CL52" s="1118"/>
      <c r="CM52" s="1118"/>
      <c r="CN52" s="1118"/>
      <c r="CO52" s="1118"/>
      <c r="CP52" s="1118"/>
      <c r="CQ52" s="1118"/>
      <c r="CR52" s="1118"/>
      <c r="CS52" s="1118"/>
      <c r="CT52" s="1118"/>
      <c r="CU52" s="1118"/>
      <c r="CV52" s="1118"/>
      <c r="CW52" s="1118"/>
      <c r="CX52" s="1118"/>
      <c r="CY52" s="1118"/>
      <c r="CZ52" s="1118"/>
      <c r="DA52" s="1118"/>
      <c r="DB52" s="1118"/>
      <c r="DC52" s="1118"/>
    </row>
    <row r="53" spans="1:109" x14ac:dyDescent="0.15">
      <c r="A53" s="332"/>
      <c r="B53" s="324"/>
      <c r="G53" s="1126"/>
      <c r="H53" s="1126"/>
      <c r="I53" s="1124"/>
      <c r="J53" s="1124"/>
      <c r="K53" s="1125"/>
      <c r="L53" s="1125"/>
      <c r="M53" s="1125"/>
      <c r="N53" s="1125"/>
      <c r="AM53" s="333"/>
      <c r="AN53" s="1121"/>
      <c r="AO53" s="1121"/>
      <c r="AP53" s="1121"/>
      <c r="AQ53" s="1121"/>
      <c r="AR53" s="1121"/>
      <c r="AS53" s="1121"/>
      <c r="AT53" s="1121"/>
      <c r="AU53" s="1121"/>
      <c r="AV53" s="1121"/>
      <c r="AW53" s="1121"/>
      <c r="AX53" s="1121"/>
      <c r="AY53" s="1121"/>
      <c r="AZ53" s="1121"/>
      <c r="BA53" s="1121"/>
      <c r="BB53" s="1121" t="s">
        <v>558</v>
      </c>
      <c r="BC53" s="1121"/>
      <c r="BD53" s="1121"/>
      <c r="BE53" s="1121"/>
      <c r="BF53" s="1121"/>
      <c r="BG53" s="1121"/>
      <c r="BH53" s="1121"/>
      <c r="BI53" s="1121"/>
      <c r="BJ53" s="1121"/>
      <c r="BK53" s="1121"/>
      <c r="BL53" s="1121"/>
      <c r="BM53" s="1121"/>
      <c r="BN53" s="1121"/>
      <c r="BO53" s="1121"/>
      <c r="BP53" s="1118">
        <v>57.3</v>
      </c>
      <c r="BQ53" s="1118"/>
      <c r="BR53" s="1118"/>
      <c r="BS53" s="1118"/>
      <c r="BT53" s="1118"/>
      <c r="BU53" s="1118"/>
      <c r="BV53" s="1118"/>
      <c r="BW53" s="1118"/>
      <c r="BX53" s="1118">
        <v>58.9</v>
      </c>
      <c r="BY53" s="1118"/>
      <c r="BZ53" s="1118"/>
      <c r="CA53" s="1118"/>
      <c r="CB53" s="1118"/>
      <c r="CC53" s="1118"/>
      <c r="CD53" s="1118"/>
      <c r="CE53" s="1118"/>
      <c r="CF53" s="1118">
        <v>59.4</v>
      </c>
      <c r="CG53" s="1118"/>
      <c r="CH53" s="1118"/>
      <c r="CI53" s="1118"/>
      <c r="CJ53" s="1118"/>
      <c r="CK53" s="1118"/>
      <c r="CL53" s="1118"/>
      <c r="CM53" s="1118"/>
      <c r="CN53" s="1118">
        <v>57.8</v>
      </c>
      <c r="CO53" s="1118"/>
      <c r="CP53" s="1118"/>
      <c r="CQ53" s="1118"/>
      <c r="CR53" s="1118"/>
      <c r="CS53" s="1118"/>
      <c r="CT53" s="1118"/>
      <c r="CU53" s="1118"/>
      <c r="CV53" s="1118">
        <v>57.2</v>
      </c>
      <c r="CW53" s="1118"/>
      <c r="CX53" s="1118"/>
      <c r="CY53" s="1118"/>
      <c r="CZ53" s="1118"/>
      <c r="DA53" s="1118"/>
      <c r="DB53" s="1118"/>
      <c r="DC53" s="1118"/>
    </row>
    <row r="54" spans="1:109" x14ac:dyDescent="0.15">
      <c r="A54" s="332"/>
      <c r="B54" s="324"/>
      <c r="G54" s="1126"/>
      <c r="H54" s="1126"/>
      <c r="I54" s="1124"/>
      <c r="J54" s="1124"/>
      <c r="K54" s="1125"/>
      <c r="L54" s="1125"/>
      <c r="M54" s="1125"/>
      <c r="N54" s="1125"/>
      <c r="AM54" s="333"/>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18"/>
      <c r="BQ54" s="1118"/>
      <c r="BR54" s="1118"/>
      <c r="BS54" s="1118"/>
      <c r="BT54" s="1118"/>
      <c r="BU54" s="1118"/>
      <c r="BV54" s="1118"/>
      <c r="BW54" s="1118"/>
      <c r="BX54" s="1118"/>
      <c r="BY54" s="1118"/>
      <c r="BZ54" s="1118"/>
      <c r="CA54" s="1118"/>
      <c r="CB54" s="1118"/>
      <c r="CC54" s="1118"/>
      <c r="CD54" s="1118"/>
      <c r="CE54" s="1118"/>
      <c r="CF54" s="1118"/>
      <c r="CG54" s="1118"/>
      <c r="CH54" s="1118"/>
      <c r="CI54" s="1118"/>
      <c r="CJ54" s="1118"/>
      <c r="CK54" s="1118"/>
      <c r="CL54" s="1118"/>
      <c r="CM54" s="1118"/>
      <c r="CN54" s="1118"/>
      <c r="CO54" s="1118"/>
      <c r="CP54" s="1118"/>
      <c r="CQ54" s="1118"/>
      <c r="CR54" s="1118"/>
      <c r="CS54" s="1118"/>
      <c r="CT54" s="1118"/>
      <c r="CU54" s="1118"/>
      <c r="CV54" s="1118"/>
      <c r="CW54" s="1118"/>
      <c r="CX54" s="1118"/>
      <c r="CY54" s="1118"/>
      <c r="CZ54" s="1118"/>
      <c r="DA54" s="1118"/>
      <c r="DB54" s="1118"/>
      <c r="DC54" s="1118"/>
    </row>
    <row r="55" spans="1:109" x14ac:dyDescent="0.15">
      <c r="A55" s="332"/>
      <c r="B55" s="324"/>
      <c r="G55" s="1124"/>
      <c r="H55" s="1124"/>
      <c r="I55" s="1124"/>
      <c r="J55" s="1124"/>
      <c r="K55" s="1125"/>
      <c r="L55" s="1125"/>
      <c r="M55" s="1125"/>
      <c r="N55" s="1125"/>
      <c r="AN55" s="1123" t="s">
        <v>559</v>
      </c>
      <c r="AO55" s="1123"/>
      <c r="AP55" s="1123"/>
      <c r="AQ55" s="1123"/>
      <c r="AR55" s="1123"/>
      <c r="AS55" s="1123"/>
      <c r="AT55" s="1123"/>
      <c r="AU55" s="1123"/>
      <c r="AV55" s="1123"/>
      <c r="AW55" s="1123"/>
      <c r="AX55" s="1123"/>
      <c r="AY55" s="1123"/>
      <c r="AZ55" s="1123"/>
      <c r="BA55" s="1123"/>
      <c r="BB55" s="1121" t="s">
        <v>557</v>
      </c>
      <c r="BC55" s="1121"/>
      <c r="BD55" s="1121"/>
      <c r="BE55" s="1121"/>
      <c r="BF55" s="1121"/>
      <c r="BG55" s="1121"/>
      <c r="BH55" s="1121"/>
      <c r="BI55" s="1121"/>
      <c r="BJ55" s="1121"/>
      <c r="BK55" s="1121"/>
      <c r="BL55" s="1121"/>
      <c r="BM55" s="1121"/>
      <c r="BN55" s="1121"/>
      <c r="BO55" s="1121"/>
      <c r="BP55" s="1118">
        <v>24.2</v>
      </c>
      <c r="BQ55" s="1118"/>
      <c r="BR55" s="1118"/>
      <c r="BS55" s="1118"/>
      <c r="BT55" s="1118"/>
      <c r="BU55" s="1118"/>
      <c r="BV55" s="1118"/>
      <c r="BW55" s="1118"/>
      <c r="BX55" s="1118">
        <v>22.1</v>
      </c>
      <c r="BY55" s="1118"/>
      <c r="BZ55" s="1118"/>
      <c r="CA55" s="1118"/>
      <c r="CB55" s="1118"/>
      <c r="CC55" s="1118"/>
      <c r="CD55" s="1118"/>
      <c r="CE55" s="1118"/>
      <c r="CF55" s="1118">
        <v>20.399999999999999</v>
      </c>
      <c r="CG55" s="1118"/>
      <c r="CH55" s="1118"/>
      <c r="CI55" s="1118"/>
      <c r="CJ55" s="1118"/>
      <c r="CK55" s="1118"/>
      <c r="CL55" s="1118"/>
      <c r="CM55" s="1118"/>
      <c r="CN55" s="1118">
        <v>11.2</v>
      </c>
      <c r="CO55" s="1118"/>
      <c r="CP55" s="1118"/>
      <c r="CQ55" s="1118"/>
      <c r="CR55" s="1118"/>
      <c r="CS55" s="1118"/>
      <c r="CT55" s="1118"/>
      <c r="CU55" s="1118"/>
      <c r="CV55" s="1118">
        <v>4.5999999999999996</v>
      </c>
      <c r="CW55" s="1118"/>
      <c r="CX55" s="1118"/>
      <c r="CY55" s="1118"/>
      <c r="CZ55" s="1118"/>
      <c r="DA55" s="1118"/>
      <c r="DB55" s="1118"/>
      <c r="DC55" s="1118"/>
    </row>
    <row r="56" spans="1:109" x14ac:dyDescent="0.15">
      <c r="A56" s="332"/>
      <c r="B56" s="324"/>
      <c r="G56" s="1124"/>
      <c r="H56" s="1124"/>
      <c r="I56" s="1124"/>
      <c r="J56" s="1124"/>
      <c r="K56" s="1125"/>
      <c r="L56" s="1125"/>
      <c r="M56" s="1125"/>
      <c r="N56" s="1125"/>
      <c r="AN56" s="1123"/>
      <c r="AO56" s="1123"/>
      <c r="AP56" s="1123"/>
      <c r="AQ56" s="1123"/>
      <c r="AR56" s="1123"/>
      <c r="AS56" s="1123"/>
      <c r="AT56" s="1123"/>
      <c r="AU56" s="1123"/>
      <c r="AV56" s="1123"/>
      <c r="AW56" s="1123"/>
      <c r="AX56" s="1123"/>
      <c r="AY56" s="1123"/>
      <c r="AZ56" s="1123"/>
      <c r="BA56" s="1123"/>
      <c r="BB56" s="1121"/>
      <c r="BC56" s="1121"/>
      <c r="BD56" s="1121"/>
      <c r="BE56" s="1121"/>
      <c r="BF56" s="1121"/>
      <c r="BG56" s="1121"/>
      <c r="BH56" s="1121"/>
      <c r="BI56" s="1121"/>
      <c r="BJ56" s="1121"/>
      <c r="BK56" s="1121"/>
      <c r="BL56" s="1121"/>
      <c r="BM56" s="1121"/>
      <c r="BN56" s="1121"/>
      <c r="BO56" s="1121"/>
      <c r="BP56" s="1118"/>
      <c r="BQ56" s="1118"/>
      <c r="BR56" s="1118"/>
      <c r="BS56" s="1118"/>
      <c r="BT56" s="1118"/>
      <c r="BU56" s="1118"/>
      <c r="BV56" s="1118"/>
      <c r="BW56" s="1118"/>
      <c r="BX56" s="1118"/>
      <c r="BY56" s="1118"/>
      <c r="BZ56" s="1118"/>
      <c r="CA56" s="1118"/>
      <c r="CB56" s="1118"/>
      <c r="CC56" s="1118"/>
      <c r="CD56" s="1118"/>
      <c r="CE56" s="1118"/>
      <c r="CF56" s="1118"/>
      <c r="CG56" s="1118"/>
      <c r="CH56" s="1118"/>
      <c r="CI56" s="1118"/>
      <c r="CJ56" s="1118"/>
      <c r="CK56" s="1118"/>
      <c r="CL56" s="1118"/>
      <c r="CM56" s="1118"/>
      <c r="CN56" s="1118"/>
      <c r="CO56" s="1118"/>
      <c r="CP56" s="1118"/>
      <c r="CQ56" s="1118"/>
      <c r="CR56" s="1118"/>
      <c r="CS56" s="1118"/>
      <c r="CT56" s="1118"/>
      <c r="CU56" s="1118"/>
      <c r="CV56" s="1118"/>
      <c r="CW56" s="1118"/>
      <c r="CX56" s="1118"/>
      <c r="CY56" s="1118"/>
      <c r="CZ56" s="1118"/>
      <c r="DA56" s="1118"/>
      <c r="DB56" s="1118"/>
      <c r="DC56" s="1118"/>
    </row>
    <row r="57" spans="1:109" s="332" customFormat="1" x14ac:dyDescent="0.15">
      <c r="B57" s="336"/>
      <c r="G57" s="1124"/>
      <c r="H57" s="1124"/>
      <c r="I57" s="1119"/>
      <c r="J57" s="1119"/>
      <c r="K57" s="1125"/>
      <c r="L57" s="1125"/>
      <c r="M57" s="1125"/>
      <c r="N57" s="1125"/>
      <c r="AM57" s="318"/>
      <c r="AN57" s="1123"/>
      <c r="AO57" s="1123"/>
      <c r="AP57" s="1123"/>
      <c r="AQ57" s="1123"/>
      <c r="AR57" s="1123"/>
      <c r="AS57" s="1123"/>
      <c r="AT57" s="1123"/>
      <c r="AU57" s="1123"/>
      <c r="AV57" s="1123"/>
      <c r="AW57" s="1123"/>
      <c r="AX57" s="1123"/>
      <c r="AY57" s="1123"/>
      <c r="AZ57" s="1123"/>
      <c r="BA57" s="1123"/>
      <c r="BB57" s="1121" t="s">
        <v>558</v>
      </c>
      <c r="BC57" s="1121"/>
      <c r="BD57" s="1121"/>
      <c r="BE57" s="1121"/>
      <c r="BF57" s="1121"/>
      <c r="BG57" s="1121"/>
      <c r="BH57" s="1121"/>
      <c r="BI57" s="1121"/>
      <c r="BJ57" s="1121"/>
      <c r="BK57" s="1121"/>
      <c r="BL57" s="1121"/>
      <c r="BM57" s="1121"/>
      <c r="BN57" s="1121"/>
      <c r="BO57" s="1121"/>
      <c r="BP57" s="1118">
        <v>60.1</v>
      </c>
      <c r="BQ57" s="1118"/>
      <c r="BR57" s="1118"/>
      <c r="BS57" s="1118"/>
      <c r="BT57" s="1118"/>
      <c r="BU57" s="1118"/>
      <c r="BV57" s="1118"/>
      <c r="BW57" s="1118"/>
      <c r="BX57" s="1118">
        <v>61.5</v>
      </c>
      <c r="BY57" s="1118"/>
      <c r="BZ57" s="1118"/>
      <c r="CA57" s="1118"/>
      <c r="CB57" s="1118"/>
      <c r="CC57" s="1118"/>
      <c r="CD57" s="1118"/>
      <c r="CE57" s="1118"/>
      <c r="CF57" s="1118">
        <v>63</v>
      </c>
      <c r="CG57" s="1118"/>
      <c r="CH57" s="1118"/>
      <c r="CI57" s="1118"/>
      <c r="CJ57" s="1118"/>
      <c r="CK57" s="1118"/>
      <c r="CL57" s="1118"/>
      <c r="CM57" s="1118"/>
      <c r="CN57" s="1118">
        <v>63.7</v>
      </c>
      <c r="CO57" s="1118"/>
      <c r="CP57" s="1118"/>
      <c r="CQ57" s="1118"/>
      <c r="CR57" s="1118"/>
      <c r="CS57" s="1118"/>
      <c r="CT57" s="1118"/>
      <c r="CU57" s="1118"/>
      <c r="CV57" s="1118">
        <v>64.099999999999994</v>
      </c>
      <c r="CW57" s="1118"/>
      <c r="CX57" s="1118"/>
      <c r="CY57" s="1118"/>
      <c r="CZ57" s="1118"/>
      <c r="DA57" s="1118"/>
      <c r="DB57" s="1118"/>
      <c r="DC57" s="1118"/>
      <c r="DD57" s="337"/>
      <c r="DE57" s="336"/>
    </row>
    <row r="58" spans="1:109" s="332" customFormat="1" x14ac:dyDescent="0.15">
      <c r="A58" s="318"/>
      <c r="B58" s="336"/>
      <c r="G58" s="1124"/>
      <c r="H58" s="1124"/>
      <c r="I58" s="1119"/>
      <c r="J58" s="1119"/>
      <c r="K58" s="1125"/>
      <c r="L58" s="1125"/>
      <c r="M58" s="1125"/>
      <c r="N58" s="1125"/>
      <c r="AM58" s="318"/>
      <c r="AN58" s="1123"/>
      <c r="AO58" s="1123"/>
      <c r="AP58" s="1123"/>
      <c r="AQ58" s="1123"/>
      <c r="AR58" s="1123"/>
      <c r="AS58" s="1123"/>
      <c r="AT58" s="1123"/>
      <c r="AU58" s="1123"/>
      <c r="AV58" s="1123"/>
      <c r="AW58" s="1123"/>
      <c r="AX58" s="1123"/>
      <c r="AY58" s="1123"/>
      <c r="AZ58" s="1123"/>
      <c r="BA58" s="1123"/>
      <c r="BB58" s="1121"/>
      <c r="BC58" s="1121"/>
      <c r="BD58" s="1121"/>
      <c r="BE58" s="1121"/>
      <c r="BF58" s="1121"/>
      <c r="BG58" s="1121"/>
      <c r="BH58" s="1121"/>
      <c r="BI58" s="1121"/>
      <c r="BJ58" s="1121"/>
      <c r="BK58" s="1121"/>
      <c r="BL58" s="1121"/>
      <c r="BM58" s="1121"/>
      <c r="BN58" s="1121"/>
      <c r="BO58" s="1121"/>
      <c r="BP58" s="1118"/>
      <c r="BQ58" s="1118"/>
      <c r="BR58" s="1118"/>
      <c r="BS58" s="1118"/>
      <c r="BT58" s="1118"/>
      <c r="BU58" s="1118"/>
      <c r="BV58" s="1118"/>
      <c r="BW58" s="1118"/>
      <c r="BX58" s="1118"/>
      <c r="BY58" s="1118"/>
      <c r="BZ58" s="1118"/>
      <c r="CA58" s="1118"/>
      <c r="CB58" s="1118"/>
      <c r="CC58" s="1118"/>
      <c r="CD58" s="1118"/>
      <c r="CE58" s="1118"/>
      <c r="CF58" s="1118"/>
      <c r="CG58" s="1118"/>
      <c r="CH58" s="1118"/>
      <c r="CI58" s="1118"/>
      <c r="CJ58" s="1118"/>
      <c r="CK58" s="1118"/>
      <c r="CL58" s="1118"/>
      <c r="CM58" s="1118"/>
      <c r="CN58" s="1118"/>
      <c r="CO58" s="1118"/>
      <c r="CP58" s="1118"/>
      <c r="CQ58" s="1118"/>
      <c r="CR58" s="1118"/>
      <c r="CS58" s="1118"/>
      <c r="CT58" s="1118"/>
      <c r="CU58" s="1118"/>
      <c r="CV58" s="1118"/>
      <c r="CW58" s="1118"/>
      <c r="CX58" s="1118"/>
      <c r="CY58" s="1118"/>
      <c r="CZ58" s="1118"/>
      <c r="DA58" s="1118"/>
      <c r="DB58" s="1118"/>
      <c r="DC58" s="1118"/>
      <c r="DD58" s="337"/>
      <c r="DE58" s="336"/>
    </row>
    <row r="59" spans="1:109" s="332" customFormat="1" x14ac:dyDescent="0.15">
      <c r="A59" s="318"/>
      <c r="B59" s="336"/>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37"/>
      <c r="DE59" s="336"/>
    </row>
    <row r="60" spans="1:109" s="332" customFormat="1" x14ac:dyDescent="0.15">
      <c r="A60" s="318"/>
      <c r="B60" s="336"/>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37"/>
      <c r="DE60" s="336"/>
    </row>
    <row r="61" spans="1:109" s="332" customFormat="1" x14ac:dyDescent="0.15">
      <c r="A61" s="318"/>
      <c r="B61" s="339"/>
      <c r="C61" s="340"/>
      <c r="D61" s="340"/>
      <c r="E61" s="340"/>
      <c r="F61" s="340"/>
      <c r="G61" s="340"/>
      <c r="H61" s="340"/>
      <c r="I61" s="340"/>
      <c r="J61" s="340"/>
      <c r="K61" s="340"/>
      <c r="L61" s="340"/>
      <c r="M61" s="341"/>
      <c r="N61" s="341"/>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41"/>
      <c r="AT61" s="341"/>
      <c r="AU61" s="340"/>
      <c r="AV61" s="340"/>
      <c r="AW61" s="340"/>
      <c r="AX61" s="340"/>
      <c r="AY61" s="340"/>
      <c r="AZ61" s="340"/>
      <c r="BA61" s="340"/>
      <c r="BB61" s="340"/>
      <c r="BC61" s="340"/>
      <c r="BD61" s="340"/>
      <c r="BE61" s="341"/>
      <c r="BF61" s="341"/>
      <c r="BG61" s="340"/>
      <c r="BH61" s="340"/>
      <c r="BI61" s="340"/>
      <c r="BJ61" s="340"/>
      <c r="BK61" s="340"/>
      <c r="BL61" s="340"/>
      <c r="BM61" s="340"/>
      <c r="BN61" s="340"/>
      <c r="BO61" s="340"/>
      <c r="BP61" s="340"/>
      <c r="BQ61" s="341"/>
      <c r="BR61" s="341"/>
      <c r="BS61" s="340"/>
      <c r="BT61" s="340"/>
      <c r="BU61" s="340"/>
      <c r="BV61" s="340"/>
      <c r="BW61" s="340"/>
      <c r="BX61" s="340"/>
      <c r="BY61" s="340"/>
      <c r="BZ61" s="340"/>
      <c r="CA61" s="340"/>
      <c r="CB61" s="340"/>
      <c r="CC61" s="341"/>
      <c r="CD61" s="341"/>
      <c r="CE61" s="340"/>
      <c r="CF61" s="340"/>
      <c r="CG61" s="340"/>
      <c r="CH61" s="340"/>
      <c r="CI61" s="340"/>
      <c r="CJ61" s="340"/>
      <c r="CK61" s="340"/>
      <c r="CL61" s="340"/>
      <c r="CM61" s="340"/>
      <c r="CN61" s="340"/>
      <c r="CO61" s="341"/>
      <c r="CP61" s="341"/>
      <c r="CQ61" s="340"/>
      <c r="CR61" s="340"/>
      <c r="CS61" s="340"/>
      <c r="CT61" s="340"/>
      <c r="CU61" s="340"/>
      <c r="CV61" s="340"/>
      <c r="CW61" s="340"/>
      <c r="CX61" s="340"/>
      <c r="CY61" s="340"/>
      <c r="CZ61" s="340"/>
      <c r="DA61" s="341"/>
      <c r="DB61" s="341"/>
      <c r="DC61" s="341"/>
      <c r="DD61" s="342"/>
      <c r="DE61" s="336"/>
    </row>
    <row r="62" spans="1:109" x14ac:dyDescent="0.15">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18"/>
    </row>
    <row r="63" spans="1:109" ht="17.25" x14ac:dyDescent="0.15">
      <c r="B63" s="343" t="s">
        <v>560</v>
      </c>
    </row>
    <row r="64" spans="1:109" x14ac:dyDescent="0.15">
      <c r="B64" s="324"/>
      <c r="G64" s="331"/>
      <c r="N64" s="344"/>
      <c r="AM64" s="331"/>
      <c r="AN64" s="331" t="s">
        <v>553</v>
      </c>
      <c r="AP64" s="332"/>
      <c r="AQ64" s="332"/>
      <c r="AR64" s="332"/>
      <c r="AY64" s="331"/>
      <c r="BA64" s="332"/>
      <c r="BB64" s="332"/>
      <c r="BC64" s="332"/>
      <c r="BK64" s="331"/>
      <c r="BM64" s="332"/>
      <c r="BN64" s="332"/>
      <c r="BO64" s="332"/>
      <c r="BW64" s="331"/>
      <c r="BY64" s="332"/>
      <c r="BZ64" s="332"/>
      <c r="CA64" s="332"/>
      <c r="CI64" s="331"/>
      <c r="CK64" s="332"/>
      <c r="CL64" s="332"/>
      <c r="CM64" s="332"/>
      <c r="CU64" s="331"/>
      <c r="CW64" s="332"/>
      <c r="CX64" s="332"/>
      <c r="CY64" s="332"/>
    </row>
    <row r="65" spans="2:107" x14ac:dyDescent="0.15">
      <c r="B65" s="324"/>
      <c r="AN65" s="1130" t="s">
        <v>561</v>
      </c>
      <c r="AO65" s="1131"/>
      <c r="AP65" s="1131"/>
      <c r="AQ65" s="1131"/>
      <c r="AR65" s="1131"/>
      <c r="AS65" s="1131"/>
      <c r="AT65" s="1131"/>
      <c r="AU65" s="1131"/>
      <c r="AV65" s="1131"/>
      <c r="AW65" s="1131"/>
      <c r="AX65" s="1131"/>
      <c r="AY65" s="1131"/>
      <c r="AZ65" s="1131"/>
      <c r="BA65" s="1131"/>
      <c r="BB65" s="1131"/>
      <c r="BC65" s="1131"/>
      <c r="BD65" s="1131"/>
      <c r="BE65" s="1131"/>
      <c r="BF65" s="1131"/>
      <c r="BG65" s="1131"/>
      <c r="BH65" s="1131"/>
      <c r="BI65" s="1131"/>
      <c r="BJ65" s="1131"/>
      <c r="BK65" s="1131"/>
      <c r="BL65" s="1131"/>
      <c r="BM65" s="1131"/>
      <c r="BN65" s="1131"/>
      <c r="BO65" s="1131"/>
      <c r="BP65" s="1131"/>
      <c r="BQ65" s="1131"/>
      <c r="BR65" s="1131"/>
      <c r="BS65" s="1131"/>
      <c r="BT65" s="1131"/>
      <c r="BU65" s="1131"/>
      <c r="BV65" s="1131"/>
      <c r="BW65" s="1131"/>
      <c r="BX65" s="1131"/>
      <c r="BY65" s="1131"/>
      <c r="BZ65" s="1131"/>
      <c r="CA65" s="1131"/>
      <c r="CB65" s="1131"/>
      <c r="CC65" s="1131"/>
      <c r="CD65" s="1131"/>
      <c r="CE65" s="1131"/>
      <c r="CF65" s="1131"/>
      <c r="CG65" s="1131"/>
      <c r="CH65" s="1131"/>
      <c r="CI65" s="1131"/>
      <c r="CJ65" s="1131"/>
      <c r="CK65" s="1131"/>
      <c r="CL65" s="1131"/>
      <c r="CM65" s="1131"/>
      <c r="CN65" s="1131"/>
      <c r="CO65" s="1131"/>
      <c r="CP65" s="1131"/>
      <c r="CQ65" s="1131"/>
      <c r="CR65" s="1131"/>
      <c r="CS65" s="1131"/>
      <c r="CT65" s="1131"/>
      <c r="CU65" s="1131"/>
      <c r="CV65" s="1131"/>
      <c r="CW65" s="1131"/>
      <c r="CX65" s="1131"/>
      <c r="CY65" s="1131"/>
      <c r="CZ65" s="1131"/>
      <c r="DA65" s="1131"/>
      <c r="DB65" s="1131"/>
      <c r="DC65" s="1132"/>
    </row>
    <row r="66" spans="2:107" x14ac:dyDescent="0.15">
      <c r="B66" s="324"/>
      <c r="AN66" s="1133"/>
      <c r="AO66" s="1134"/>
      <c r="AP66" s="1134"/>
      <c r="AQ66" s="1134"/>
      <c r="AR66" s="1134"/>
      <c r="AS66" s="1134"/>
      <c r="AT66" s="1134"/>
      <c r="AU66" s="1134"/>
      <c r="AV66" s="1134"/>
      <c r="AW66" s="1134"/>
      <c r="AX66" s="1134"/>
      <c r="AY66" s="1134"/>
      <c r="AZ66" s="1134"/>
      <c r="BA66" s="1134"/>
      <c r="BB66" s="1134"/>
      <c r="BC66" s="1134"/>
      <c r="BD66" s="1134"/>
      <c r="BE66" s="1134"/>
      <c r="BF66" s="1134"/>
      <c r="BG66" s="1134"/>
      <c r="BH66" s="1134"/>
      <c r="BI66" s="1134"/>
      <c r="BJ66" s="1134"/>
      <c r="BK66" s="1134"/>
      <c r="BL66" s="1134"/>
      <c r="BM66" s="1134"/>
      <c r="BN66" s="1134"/>
      <c r="BO66" s="1134"/>
      <c r="BP66" s="1134"/>
      <c r="BQ66" s="1134"/>
      <c r="BR66" s="1134"/>
      <c r="BS66" s="1134"/>
      <c r="BT66" s="1134"/>
      <c r="BU66" s="1134"/>
      <c r="BV66" s="1134"/>
      <c r="BW66" s="1134"/>
      <c r="BX66" s="1134"/>
      <c r="BY66" s="1134"/>
      <c r="BZ66" s="1134"/>
      <c r="CA66" s="1134"/>
      <c r="CB66" s="1134"/>
      <c r="CC66" s="1134"/>
      <c r="CD66" s="1134"/>
      <c r="CE66" s="1134"/>
      <c r="CF66" s="1134"/>
      <c r="CG66" s="1134"/>
      <c r="CH66" s="1134"/>
      <c r="CI66" s="1134"/>
      <c r="CJ66" s="1134"/>
      <c r="CK66" s="1134"/>
      <c r="CL66" s="1134"/>
      <c r="CM66" s="1134"/>
      <c r="CN66" s="1134"/>
      <c r="CO66" s="1134"/>
      <c r="CP66" s="1134"/>
      <c r="CQ66" s="1134"/>
      <c r="CR66" s="1134"/>
      <c r="CS66" s="1134"/>
      <c r="CT66" s="1134"/>
      <c r="CU66" s="1134"/>
      <c r="CV66" s="1134"/>
      <c r="CW66" s="1134"/>
      <c r="CX66" s="1134"/>
      <c r="CY66" s="1134"/>
      <c r="CZ66" s="1134"/>
      <c r="DA66" s="1134"/>
      <c r="DB66" s="1134"/>
      <c r="DC66" s="1135"/>
    </row>
    <row r="67" spans="2:107" x14ac:dyDescent="0.15">
      <c r="B67" s="324"/>
      <c r="AN67" s="1133"/>
      <c r="AO67" s="1134"/>
      <c r="AP67" s="1134"/>
      <c r="AQ67" s="1134"/>
      <c r="AR67" s="1134"/>
      <c r="AS67" s="1134"/>
      <c r="AT67" s="1134"/>
      <c r="AU67" s="1134"/>
      <c r="AV67" s="1134"/>
      <c r="AW67" s="1134"/>
      <c r="AX67" s="1134"/>
      <c r="AY67" s="1134"/>
      <c r="AZ67" s="1134"/>
      <c r="BA67" s="1134"/>
      <c r="BB67" s="1134"/>
      <c r="BC67" s="1134"/>
      <c r="BD67" s="1134"/>
      <c r="BE67" s="1134"/>
      <c r="BF67" s="1134"/>
      <c r="BG67" s="1134"/>
      <c r="BH67" s="1134"/>
      <c r="BI67" s="1134"/>
      <c r="BJ67" s="1134"/>
      <c r="BK67" s="1134"/>
      <c r="BL67" s="1134"/>
      <c r="BM67" s="1134"/>
      <c r="BN67" s="1134"/>
      <c r="BO67" s="1134"/>
      <c r="BP67" s="1134"/>
      <c r="BQ67" s="1134"/>
      <c r="BR67" s="1134"/>
      <c r="BS67" s="1134"/>
      <c r="BT67" s="1134"/>
      <c r="BU67" s="1134"/>
      <c r="BV67" s="1134"/>
      <c r="BW67" s="1134"/>
      <c r="BX67" s="1134"/>
      <c r="BY67" s="1134"/>
      <c r="BZ67" s="1134"/>
      <c r="CA67" s="1134"/>
      <c r="CB67" s="1134"/>
      <c r="CC67" s="1134"/>
      <c r="CD67" s="1134"/>
      <c r="CE67" s="1134"/>
      <c r="CF67" s="1134"/>
      <c r="CG67" s="1134"/>
      <c r="CH67" s="1134"/>
      <c r="CI67" s="1134"/>
      <c r="CJ67" s="1134"/>
      <c r="CK67" s="1134"/>
      <c r="CL67" s="1134"/>
      <c r="CM67" s="1134"/>
      <c r="CN67" s="1134"/>
      <c r="CO67" s="1134"/>
      <c r="CP67" s="1134"/>
      <c r="CQ67" s="1134"/>
      <c r="CR67" s="1134"/>
      <c r="CS67" s="1134"/>
      <c r="CT67" s="1134"/>
      <c r="CU67" s="1134"/>
      <c r="CV67" s="1134"/>
      <c r="CW67" s="1134"/>
      <c r="CX67" s="1134"/>
      <c r="CY67" s="1134"/>
      <c r="CZ67" s="1134"/>
      <c r="DA67" s="1134"/>
      <c r="DB67" s="1134"/>
      <c r="DC67" s="1135"/>
    </row>
    <row r="68" spans="2:107" x14ac:dyDescent="0.15">
      <c r="B68" s="324"/>
      <c r="AN68" s="1133"/>
      <c r="AO68" s="1134"/>
      <c r="AP68" s="1134"/>
      <c r="AQ68" s="1134"/>
      <c r="AR68" s="1134"/>
      <c r="AS68" s="1134"/>
      <c r="AT68" s="1134"/>
      <c r="AU68" s="1134"/>
      <c r="AV68" s="1134"/>
      <c r="AW68" s="1134"/>
      <c r="AX68" s="1134"/>
      <c r="AY68" s="1134"/>
      <c r="AZ68" s="1134"/>
      <c r="BA68" s="1134"/>
      <c r="BB68" s="1134"/>
      <c r="BC68" s="1134"/>
      <c r="BD68" s="1134"/>
      <c r="BE68" s="1134"/>
      <c r="BF68" s="1134"/>
      <c r="BG68" s="1134"/>
      <c r="BH68" s="1134"/>
      <c r="BI68" s="1134"/>
      <c r="BJ68" s="1134"/>
      <c r="BK68" s="1134"/>
      <c r="BL68" s="1134"/>
      <c r="BM68" s="1134"/>
      <c r="BN68" s="1134"/>
      <c r="BO68" s="1134"/>
      <c r="BP68" s="1134"/>
      <c r="BQ68" s="1134"/>
      <c r="BR68" s="1134"/>
      <c r="BS68" s="1134"/>
      <c r="BT68" s="1134"/>
      <c r="BU68" s="1134"/>
      <c r="BV68" s="1134"/>
      <c r="BW68" s="1134"/>
      <c r="BX68" s="1134"/>
      <c r="BY68" s="1134"/>
      <c r="BZ68" s="1134"/>
      <c r="CA68" s="1134"/>
      <c r="CB68" s="1134"/>
      <c r="CC68" s="1134"/>
      <c r="CD68" s="1134"/>
      <c r="CE68" s="1134"/>
      <c r="CF68" s="1134"/>
      <c r="CG68" s="1134"/>
      <c r="CH68" s="1134"/>
      <c r="CI68" s="1134"/>
      <c r="CJ68" s="1134"/>
      <c r="CK68" s="1134"/>
      <c r="CL68" s="1134"/>
      <c r="CM68" s="1134"/>
      <c r="CN68" s="1134"/>
      <c r="CO68" s="1134"/>
      <c r="CP68" s="1134"/>
      <c r="CQ68" s="1134"/>
      <c r="CR68" s="1134"/>
      <c r="CS68" s="1134"/>
      <c r="CT68" s="1134"/>
      <c r="CU68" s="1134"/>
      <c r="CV68" s="1134"/>
      <c r="CW68" s="1134"/>
      <c r="CX68" s="1134"/>
      <c r="CY68" s="1134"/>
      <c r="CZ68" s="1134"/>
      <c r="DA68" s="1134"/>
      <c r="DB68" s="1134"/>
      <c r="DC68" s="1135"/>
    </row>
    <row r="69" spans="2:107" x14ac:dyDescent="0.15">
      <c r="B69" s="324"/>
      <c r="AN69" s="1136"/>
      <c r="AO69" s="1137"/>
      <c r="AP69" s="1137"/>
      <c r="AQ69" s="1137"/>
      <c r="AR69" s="1137"/>
      <c r="AS69" s="1137"/>
      <c r="AT69" s="1137"/>
      <c r="AU69" s="1137"/>
      <c r="AV69" s="1137"/>
      <c r="AW69" s="1137"/>
      <c r="AX69" s="1137"/>
      <c r="AY69" s="1137"/>
      <c r="AZ69" s="1137"/>
      <c r="BA69" s="1137"/>
      <c r="BB69" s="1137"/>
      <c r="BC69" s="1137"/>
      <c r="BD69" s="1137"/>
      <c r="BE69" s="1137"/>
      <c r="BF69" s="1137"/>
      <c r="BG69" s="1137"/>
      <c r="BH69" s="1137"/>
      <c r="BI69" s="1137"/>
      <c r="BJ69" s="1137"/>
      <c r="BK69" s="1137"/>
      <c r="BL69" s="1137"/>
      <c r="BM69" s="1137"/>
      <c r="BN69" s="1137"/>
      <c r="BO69" s="1137"/>
      <c r="BP69" s="1137"/>
      <c r="BQ69" s="1137"/>
      <c r="BR69" s="1137"/>
      <c r="BS69" s="1137"/>
      <c r="BT69" s="1137"/>
      <c r="BU69" s="1137"/>
      <c r="BV69" s="1137"/>
      <c r="BW69" s="1137"/>
      <c r="BX69" s="1137"/>
      <c r="BY69" s="1137"/>
      <c r="BZ69" s="1137"/>
      <c r="CA69" s="1137"/>
      <c r="CB69" s="1137"/>
      <c r="CC69" s="1137"/>
      <c r="CD69" s="1137"/>
      <c r="CE69" s="1137"/>
      <c r="CF69" s="1137"/>
      <c r="CG69" s="1137"/>
      <c r="CH69" s="1137"/>
      <c r="CI69" s="1137"/>
      <c r="CJ69" s="1137"/>
      <c r="CK69" s="1137"/>
      <c r="CL69" s="1137"/>
      <c r="CM69" s="1137"/>
      <c r="CN69" s="1137"/>
      <c r="CO69" s="1137"/>
      <c r="CP69" s="1137"/>
      <c r="CQ69" s="1137"/>
      <c r="CR69" s="1137"/>
      <c r="CS69" s="1137"/>
      <c r="CT69" s="1137"/>
      <c r="CU69" s="1137"/>
      <c r="CV69" s="1137"/>
      <c r="CW69" s="1137"/>
      <c r="CX69" s="1137"/>
      <c r="CY69" s="1137"/>
      <c r="CZ69" s="1137"/>
      <c r="DA69" s="1137"/>
      <c r="DB69" s="1137"/>
      <c r="DC69" s="1138"/>
    </row>
    <row r="70" spans="2:107" x14ac:dyDescent="0.15">
      <c r="B70" s="324"/>
      <c r="H70" s="345"/>
      <c r="I70" s="345"/>
      <c r="J70" s="346"/>
      <c r="K70" s="346"/>
      <c r="L70" s="347"/>
      <c r="M70" s="346"/>
      <c r="N70" s="347"/>
      <c r="AN70" s="333"/>
      <c r="AO70" s="333"/>
      <c r="AP70" s="333"/>
      <c r="AZ70" s="333"/>
      <c r="BA70" s="333"/>
      <c r="BB70" s="333"/>
      <c r="BL70" s="333"/>
      <c r="BM70" s="333"/>
      <c r="BN70" s="333"/>
      <c r="BX70" s="333"/>
      <c r="BY70" s="333"/>
      <c r="BZ70" s="333"/>
      <c r="CJ70" s="333"/>
      <c r="CK70" s="333"/>
      <c r="CL70" s="333"/>
      <c r="CV70" s="333"/>
      <c r="CW70" s="333"/>
      <c r="CX70" s="333"/>
    </row>
    <row r="71" spans="2:107" x14ac:dyDescent="0.15">
      <c r="B71" s="324"/>
      <c r="G71" s="348"/>
      <c r="I71" s="349"/>
      <c r="J71" s="346"/>
      <c r="K71" s="346"/>
      <c r="L71" s="347"/>
      <c r="M71" s="346"/>
      <c r="N71" s="347"/>
      <c r="AM71" s="348"/>
      <c r="AN71" s="318" t="s">
        <v>555</v>
      </c>
    </row>
    <row r="72" spans="2:107" x14ac:dyDescent="0.15">
      <c r="B72" s="324"/>
      <c r="G72" s="1124"/>
      <c r="H72" s="1124"/>
      <c r="I72" s="1124"/>
      <c r="J72" s="1124"/>
      <c r="K72" s="334"/>
      <c r="L72" s="334"/>
      <c r="M72" s="335"/>
      <c r="N72" s="335"/>
      <c r="AN72" s="1127"/>
      <c r="AO72" s="1128"/>
      <c r="AP72" s="1128"/>
      <c r="AQ72" s="1128"/>
      <c r="AR72" s="1128"/>
      <c r="AS72" s="1128"/>
      <c r="AT72" s="1128"/>
      <c r="AU72" s="1128"/>
      <c r="AV72" s="1128"/>
      <c r="AW72" s="1128"/>
      <c r="AX72" s="1128"/>
      <c r="AY72" s="1128"/>
      <c r="AZ72" s="1128"/>
      <c r="BA72" s="1128"/>
      <c r="BB72" s="1128"/>
      <c r="BC72" s="1128"/>
      <c r="BD72" s="1128"/>
      <c r="BE72" s="1128"/>
      <c r="BF72" s="1128"/>
      <c r="BG72" s="1128"/>
      <c r="BH72" s="1128"/>
      <c r="BI72" s="1128"/>
      <c r="BJ72" s="1128"/>
      <c r="BK72" s="1128"/>
      <c r="BL72" s="1128"/>
      <c r="BM72" s="1128"/>
      <c r="BN72" s="1128"/>
      <c r="BO72" s="1129"/>
      <c r="BP72" s="1123" t="s">
        <v>533</v>
      </c>
      <c r="BQ72" s="1123"/>
      <c r="BR72" s="1123"/>
      <c r="BS72" s="1123"/>
      <c r="BT72" s="1123"/>
      <c r="BU72" s="1123"/>
      <c r="BV72" s="1123"/>
      <c r="BW72" s="1123"/>
      <c r="BX72" s="1123" t="s">
        <v>534</v>
      </c>
      <c r="BY72" s="1123"/>
      <c r="BZ72" s="1123"/>
      <c r="CA72" s="1123"/>
      <c r="CB72" s="1123"/>
      <c r="CC72" s="1123"/>
      <c r="CD72" s="1123"/>
      <c r="CE72" s="1123"/>
      <c r="CF72" s="1123" t="s">
        <v>535</v>
      </c>
      <c r="CG72" s="1123"/>
      <c r="CH72" s="1123"/>
      <c r="CI72" s="1123"/>
      <c r="CJ72" s="1123"/>
      <c r="CK72" s="1123"/>
      <c r="CL72" s="1123"/>
      <c r="CM72" s="1123"/>
      <c r="CN72" s="1123" t="s">
        <v>536</v>
      </c>
      <c r="CO72" s="1123"/>
      <c r="CP72" s="1123"/>
      <c r="CQ72" s="1123"/>
      <c r="CR72" s="1123"/>
      <c r="CS72" s="1123"/>
      <c r="CT72" s="1123"/>
      <c r="CU72" s="1123"/>
      <c r="CV72" s="1123" t="s">
        <v>537</v>
      </c>
      <c r="CW72" s="1123"/>
      <c r="CX72" s="1123"/>
      <c r="CY72" s="1123"/>
      <c r="CZ72" s="1123"/>
      <c r="DA72" s="1123"/>
      <c r="DB72" s="1123"/>
      <c r="DC72" s="1123"/>
    </row>
    <row r="73" spans="2:107" x14ac:dyDescent="0.15">
      <c r="B73" s="324"/>
      <c r="G73" s="1126"/>
      <c r="H73" s="1126"/>
      <c r="I73" s="1126"/>
      <c r="J73" s="1126"/>
      <c r="K73" s="1122"/>
      <c r="L73" s="1122"/>
      <c r="M73" s="1122"/>
      <c r="N73" s="1122"/>
      <c r="AM73" s="333"/>
      <c r="AN73" s="1121" t="s">
        <v>556</v>
      </c>
      <c r="AO73" s="1121"/>
      <c r="AP73" s="1121"/>
      <c r="AQ73" s="1121"/>
      <c r="AR73" s="1121"/>
      <c r="AS73" s="1121"/>
      <c r="AT73" s="1121"/>
      <c r="AU73" s="1121"/>
      <c r="AV73" s="1121"/>
      <c r="AW73" s="1121"/>
      <c r="AX73" s="1121"/>
      <c r="AY73" s="1121"/>
      <c r="AZ73" s="1121"/>
      <c r="BA73" s="1121"/>
      <c r="BB73" s="1121" t="s">
        <v>557</v>
      </c>
      <c r="BC73" s="1121"/>
      <c r="BD73" s="1121"/>
      <c r="BE73" s="1121"/>
      <c r="BF73" s="1121"/>
      <c r="BG73" s="1121"/>
      <c r="BH73" s="1121"/>
      <c r="BI73" s="1121"/>
      <c r="BJ73" s="1121"/>
      <c r="BK73" s="1121"/>
      <c r="BL73" s="1121"/>
      <c r="BM73" s="1121"/>
      <c r="BN73" s="1121"/>
      <c r="BO73" s="1121"/>
      <c r="BP73" s="1118">
        <v>65</v>
      </c>
      <c r="BQ73" s="1118"/>
      <c r="BR73" s="1118"/>
      <c r="BS73" s="1118"/>
      <c r="BT73" s="1118"/>
      <c r="BU73" s="1118"/>
      <c r="BV73" s="1118"/>
      <c r="BW73" s="1118"/>
      <c r="BX73" s="1118">
        <v>52.3</v>
      </c>
      <c r="BY73" s="1118"/>
      <c r="BZ73" s="1118"/>
      <c r="CA73" s="1118"/>
      <c r="CB73" s="1118"/>
      <c r="CC73" s="1118"/>
      <c r="CD73" s="1118"/>
      <c r="CE73" s="1118"/>
      <c r="CF73" s="1118">
        <v>36</v>
      </c>
      <c r="CG73" s="1118"/>
      <c r="CH73" s="1118"/>
      <c r="CI73" s="1118"/>
      <c r="CJ73" s="1118"/>
      <c r="CK73" s="1118"/>
      <c r="CL73" s="1118"/>
      <c r="CM73" s="1118"/>
      <c r="CN73" s="1118"/>
      <c r="CO73" s="1118"/>
      <c r="CP73" s="1118"/>
      <c r="CQ73" s="1118"/>
      <c r="CR73" s="1118"/>
      <c r="CS73" s="1118"/>
      <c r="CT73" s="1118"/>
      <c r="CU73" s="1118"/>
      <c r="CV73" s="1118"/>
      <c r="CW73" s="1118"/>
      <c r="CX73" s="1118"/>
      <c r="CY73" s="1118"/>
      <c r="CZ73" s="1118"/>
      <c r="DA73" s="1118"/>
      <c r="DB73" s="1118"/>
      <c r="DC73" s="1118"/>
    </row>
    <row r="74" spans="2:107" x14ac:dyDescent="0.15">
      <c r="B74" s="324"/>
      <c r="G74" s="1126"/>
      <c r="H74" s="1126"/>
      <c r="I74" s="1126"/>
      <c r="J74" s="1126"/>
      <c r="K74" s="1122"/>
      <c r="L74" s="1122"/>
      <c r="M74" s="1122"/>
      <c r="N74" s="1122"/>
      <c r="AM74" s="333"/>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18"/>
      <c r="BQ74" s="1118"/>
      <c r="BR74" s="1118"/>
      <c r="BS74" s="1118"/>
      <c r="BT74" s="1118"/>
      <c r="BU74" s="1118"/>
      <c r="BV74" s="1118"/>
      <c r="BW74" s="1118"/>
      <c r="BX74" s="1118"/>
      <c r="BY74" s="1118"/>
      <c r="BZ74" s="1118"/>
      <c r="CA74" s="1118"/>
      <c r="CB74" s="1118"/>
      <c r="CC74" s="1118"/>
      <c r="CD74" s="1118"/>
      <c r="CE74" s="1118"/>
      <c r="CF74" s="1118"/>
      <c r="CG74" s="1118"/>
      <c r="CH74" s="1118"/>
      <c r="CI74" s="1118"/>
      <c r="CJ74" s="1118"/>
      <c r="CK74" s="1118"/>
      <c r="CL74" s="1118"/>
      <c r="CM74" s="1118"/>
      <c r="CN74" s="1118"/>
      <c r="CO74" s="1118"/>
      <c r="CP74" s="1118"/>
      <c r="CQ74" s="1118"/>
      <c r="CR74" s="1118"/>
      <c r="CS74" s="1118"/>
      <c r="CT74" s="1118"/>
      <c r="CU74" s="1118"/>
      <c r="CV74" s="1118"/>
      <c r="CW74" s="1118"/>
      <c r="CX74" s="1118"/>
      <c r="CY74" s="1118"/>
      <c r="CZ74" s="1118"/>
      <c r="DA74" s="1118"/>
      <c r="DB74" s="1118"/>
      <c r="DC74" s="1118"/>
    </row>
    <row r="75" spans="2:107" x14ac:dyDescent="0.15">
      <c r="B75" s="324"/>
      <c r="G75" s="1126"/>
      <c r="H75" s="1126"/>
      <c r="I75" s="1124"/>
      <c r="J75" s="1124"/>
      <c r="K75" s="1125"/>
      <c r="L75" s="1125"/>
      <c r="M75" s="1125"/>
      <c r="N75" s="1125"/>
      <c r="AM75" s="333"/>
      <c r="AN75" s="1121"/>
      <c r="AO75" s="1121"/>
      <c r="AP75" s="1121"/>
      <c r="AQ75" s="1121"/>
      <c r="AR75" s="1121"/>
      <c r="AS75" s="1121"/>
      <c r="AT75" s="1121"/>
      <c r="AU75" s="1121"/>
      <c r="AV75" s="1121"/>
      <c r="AW75" s="1121"/>
      <c r="AX75" s="1121"/>
      <c r="AY75" s="1121"/>
      <c r="AZ75" s="1121"/>
      <c r="BA75" s="1121"/>
      <c r="BB75" s="1121" t="s">
        <v>562</v>
      </c>
      <c r="BC75" s="1121"/>
      <c r="BD75" s="1121"/>
      <c r="BE75" s="1121"/>
      <c r="BF75" s="1121"/>
      <c r="BG75" s="1121"/>
      <c r="BH75" s="1121"/>
      <c r="BI75" s="1121"/>
      <c r="BJ75" s="1121"/>
      <c r="BK75" s="1121"/>
      <c r="BL75" s="1121"/>
      <c r="BM75" s="1121"/>
      <c r="BN75" s="1121"/>
      <c r="BO75" s="1121"/>
      <c r="BP75" s="1118">
        <v>7.4</v>
      </c>
      <c r="BQ75" s="1118"/>
      <c r="BR75" s="1118"/>
      <c r="BS75" s="1118"/>
      <c r="BT75" s="1118"/>
      <c r="BU75" s="1118"/>
      <c r="BV75" s="1118"/>
      <c r="BW75" s="1118"/>
      <c r="BX75" s="1118">
        <v>8.8000000000000007</v>
      </c>
      <c r="BY75" s="1118"/>
      <c r="BZ75" s="1118"/>
      <c r="CA75" s="1118"/>
      <c r="CB75" s="1118"/>
      <c r="CC75" s="1118"/>
      <c r="CD75" s="1118"/>
      <c r="CE75" s="1118"/>
      <c r="CF75" s="1118">
        <v>9.1999999999999993</v>
      </c>
      <c r="CG75" s="1118"/>
      <c r="CH75" s="1118"/>
      <c r="CI75" s="1118"/>
      <c r="CJ75" s="1118"/>
      <c r="CK75" s="1118"/>
      <c r="CL75" s="1118"/>
      <c r="CM75" s="1118"/>
      <c r="CN75" s="1118">
        <v>9</v>
      </c>
      <c r="CO75" s="1118"/>
      <c r="CP75" s="1118"/>
      <c r="CQ75" s="1118"/>
      <c r="CR75" s="1118"/>
      <c r="CS75" s="1118"/>
      <c r="CT75" s="1118"/>
      <c r="CU75" s="1118"/>
      <c r="CV75" s="1118">
        <v>8.9</v>
      </c>
      <c r="CW75" s="1118"/>
      <c r="CX75" s="1118"/>
      <c r="CY75" s="1118"/>
      <c r="CZ75" s="1118"/>
      <c r="DA75" s="1118"/>
      <c r="DB75" s="1118"/>
      <c r="DC75" s="1118"/>
    </row>
    <row r="76" spans="2:107" x14ac:dyDescent="0.15">
      <c r="B76" s="324"/>
      <c r="G76" s="1126"/>
      <c r="H76" s="1126"/>
      <c r="I76" s="1124"/>
      <c r="J76" s="1124"/>
      <c r="K76" s="1125"/>
      <c r="L76" s="1125"/>
      <c r="M76" s="1125"/>
      <c r="N76" s="1125"/>
      <c r="AM76" s="333"/>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18"/>
      <c r="BQ76" s="1118"/>
      <c r="BR76" s="1118"/>
      <c r="BS76" s="1118"/>
      <c r="BT76" s="1118"/>
      <c r="BU76" s="1118"/>
      <c r="BV76" s="1118"/>
      <c r="BW76" s="1118"/>
      <c r="BX76" s="1118"/>
      <c r="BY76" s="1118"/>
      <c r="BZ76" s="1118"/>
      <c r="CA76" s="1118"/>
      <c r="CB76" s="1118"/>
      <c r="CC76" s="1118"/>
      <c r="CD76" s="1118"/>
      <c r="CE76" s="1118"/>
      <c r="CF76" s="1118"/>
      <c r="CG76" s="1118"/>
      <c r="CH76" s="1118"/>
      <c r="CI76" s="1118"/>
      <c r="CJ76" s="1118"/>
      <c r="CK76" s="1118"/>
      <c r="CL76" s="1118"/>
      <c r="CM76" s="1118"/>
      <c r="CN76" s="1118"/>
      <c r="CO76" s="1118"/>
      <c r="CP76" s="1118"/>
      <c r="CQ76" s="1118"/>
      <c r="CR76" s="1118"/>
      <c r="CS76" s="1118"/>
      <c r="CT76" s="1118"/>
      <c r="CU76" s="1118"/>
      <c r="CV76" s="1118"/>
      <c r="CW76" s="1118"/>
      <c r="CX76" s="1118"/>
      <c r="CY76" s="1118"/>
      <c r="CZ76" s="1118"/>
      <c r="DA76" s="1118"/>
      <c r="DB76" s="1118"/>
      <c r="DC76" s="1118"/>
    </row>
    <row r="77" spans="2:107" x14ac:dyDescent="0.15">
      <c r="B77" s="324"/>
      <c r="G77" s="1124"/>
      <c r="H77" s="1124"/>
      <c r="I77" s="1124"/>
      <c r="J77" s="1124"/>
      <c r="K77" s="1122"/>
      <c r="L77" s="1122"/>
      <c r="M77" s="1122"/>
      <c r="N77" s="1122"/>
      <c r="AN77" s="1123" t="s">
        <v>559</v>
      </c>
      <c r="AO77" s="1123"/>
      <c r="AP77" s="1123"/>
      <c r="AQ77" s="1123"/>
      <c r="AR77" s="1123"/>
      <c r="AS77" s="1123"/>
      <c r="AT77" s="1123"/>
      <c r="AU77" s="1123"/>
      <c r="AV77" s="1123"/>
      <c r="AW77" s="1123"/>
      <c r="AX77" s="1123"/>
      <c r="AY77" s="1123"/>
      <c r="AZ77" s="1123"/>
      <c r="BA77" s="1123"/>
      <c r="BB77" s="1121" t="s">
        <v>557</v>
      </c>
      <c r="BC77" s="1121"/>
      <c r="BD77" s="1121"/>
      <c r="BE77" s="1121"/>
      <c r="BF77" s="1121"/>
      <c r="BG77" s="1121"/>
      <c r="BH77" s="1121"/>
      <c r="BI77" s="1121"/>
      <c r="BJ77" s="1121"/>
      <c r="BK77" s="1121"/>
      <c r="BL77" s="1121"/>
      <c r="BM77" s="1121"/>
      <c r="BN77" s="1121"/>
      <c r="BO77" s="1121"/>
      <c r="BP77" s="1118">
        <v>24.2</v>
      </c>
      <c r="BQ77" s="1118"/>
      <c r="BR77" s="1118"/>
      <c r="BS77" s="1118"/>
      <c r="BT77" s="1118"/>
      <c r="BU77" s="1118"/>
      <c r="BV77" s="1118"/>
      <c r="BW77" s="1118"/>
      <c r="BX77" s="1118">
        <v>22.1</v>
      </c>
      <c r="BY77" s="1118"/>
      <c r="BZ77" s="1118"/>
      <c r="CA77" s="1118"/>
      <c r="CB77" s="1118"/>
      <c r="CC77" s="1118"/>
      <c r="CD77" s="1118"/>
      <c r="CE77" s="1118"/>
      <c r="CF77" s="1118">
        <v>20.399999999999999</v>
      </c>
      <c r="CG77" s="1118"/>
      <c r="CH77" s="1118"/>
      <c r="CI77" s="1118"/>
      <c r="CJ77" s="1118"/>
      <c r="CK77" s="1118"/>
      <c r="CL77" s="1118"/>
      <c r="CM77" s="1118"/>
      <c r="CN77" s="1118">
        <v>11.2</v>
      </c>
      <c r="CO77" s="1118"/>
      <c r="CP77" s="1118"/>
      <c r="CQ77" s="1118"/>
      <c r="CR77" s="1118"/>
      <c r="CS77" s="1118"/>
      <c r="CT77" s="1118"/>
      <c r="CU77" s="1118"/>
      <c r="CV77" s="1118">
        <v>4.5999999999999996</v>
      </c>
      <c r="CW77" s="1118"/>
      <c r="CX77" s="1118"/>
      <c r="CY77" s="1118"/>
      <c r="CZ77" s="1118"/>
      <c r="DA77" s="1118"/>
      <c r="DB77" s="1118"/>
      <c r="DC77" s="1118"/>
    </row>
    <row r="78" spans="2:107" x14ac:dyDescent="0.15">
      <c r="B78" s="324"/>
      <c r="G78" s="1124"/>
      <c r="H78" s="1124"/>
      <c r="I78" s="1124"/>
      <c r="J78" s="1124"/>
      <c r="K78" s="1122"/>
      <c r="L78" s="1122"/>
      <c r="M78" s="1122"/>
      <c r="N78" s="1122"/>
      <c r="AN78" s="1123"/>
      <c r="AO78" s="1123"/>
      <c r="AP78" s="1123"/>
      <c r="AQ78" s="1123"/>
      <c r="AR78" s="1123"/>
      <c r="AS78" s="1123"/>
      <c r="AT78" s="1123"/>
      <c r="AU78" s="1123"/>
      <c r="AV78" s="1123"/>
      <c r="AW78" s="1123"/>
      <c r="AX78" s="1123"/>
      <c r="AY78" s="1123"/>
      <c r="AZ78" s="1123"/>
      <c r="BA78" s="1123"/>
      <c r="BB78" s="1121"/>
      <c r="BC78" s="1121"/>
      <c r="BD78" s="1121"/>
      <c r="BE78" s="1121"/>
      <c r="BF78" s="1121"/>
      <c r="BG78" s="1121"/>
      <c r="BH78" s="1121"/>
      <c r="BI78" s="1121"/>
      <c r="BJ78" s="1121"/>
      <c r="BK78" s="1121"/>
      <c r="BL78" s="1121"/>
      <c r="BM78" s="1121"/>
      <c r="BN78" s="1121"/>
      <c r="BO78" s="1121"/>
      <c r="BP78" s="1118"/>
      <c r="BQ78" s="1118"/>
      <c r="BR78" s="1118"/>
      <c r="BS78" s="1118"/>
      <c r="BT78" s="1118"/>
      <c r="BU78" s="1118"/>
      <c r="BV78" s="1118"/>
      <c r="BW78" s="1118"/>
      <c r="BX78" s="1118"/>
      <c r="BY78" s="1118"/>
      <c r="BZ78" s="1118"/>
      <c r="CA78" s="1118"/>
      <c r="CB78" s="1118"/>
      <c r="CC78" s="1118"/>
      <c r="CD78" s="1118"/>
      <c r="CE78" s="1118"/>
      <c r="CF78" s="1118"/>
      <c r="CG78" s="1118"/>
      <c r="CH78" s="1118"/>
      <c r="CI78" s="1118"/>
      <c r="CJ78" s="1118"/>
      <c r="CK78" s="1118"/>
      <c r="CL78" s="1118"/>
      <c r="CM78" s="1118"/>
      <c r="CN78" s="1118"/>
      <c r="CO78" s="1118"/>
      <c r="CP78" s="1118"/>
      <c r="CQ78" s="1118"/>
      <c r="CR78" s="1118"/>
      <c r="CS78" s="1118"/>
      <c r="CT78" s="1118"/>
      <c r="CU78" s="1118"/>
      <c r="CV78" s="1118"/>
      <c r="CW78" s="1118"/>
      <c r="CX78" s="1118"/>
      <c r="CY78" s="1118"/>
      <c r="CZ78" s="1118"/>
      <c r="DA78" s="1118"/>
      <c r="DB78" s="1118"/>
      <c r="DC78" s="1118"/>
    </row>
    <row r="79" spans="2:107" x14ac:dyDescent="0.15">
      <c r="B79" s="324"/>
      <c r="G79" s="1124"/>
      <c r="H79" s="1124"/>
      <c r="I79" s="1119"/>
      <c r="J79" s="1119"/>
      <c r="K79" s="1120"/>
      <c r="L79" s="1120"/>
      <c r="M79" s="1120"/>
      <c r="N79" s="1120"/>
      <c r="AN79" s="1123"/>
      <c r="AO79" s="1123"/>
      <c r="AP79" s="1123"/>
      <c r="AQ79" s="1123"/>
      <c r="AR79" s="1123"/>
      <c r="AS79" s="1123"/>
      <c r="AT79" s="1123"/>
      <c r="AU79" s="1123"/>
      <c r="AV79" s="1123"/>
      <c r="AW79" s="1123"/>
      <c r="AX79" s="1123"/>
      <c r="AY79" s="1123"/>
      <c r="AZ79" s="1123"/>
      <c r="BA79" s="1123"/>
      <c r="BB79" s="1121" t="s">
        <v>562</v>
      </c>
      <c r="BC79" s="1121"/>
      <c r="BD79" s="1121"/>
      <c r="BE79" s="1121"/>
      <c r="BF79" s="1121"/>
      <c r="BG79" s="1121"/>
      <c r="BH79" s="1121"/>
      <c r="BI79" s="1121"/>
      <c r="BJ79" s="1121"/>
      <c r="BK79" s="1121"/>
      <c r="BL79" s="1121"/>
      <c r="BM79" s="1121"/>
      <c r="BN79" s="1121"/>
      <c r="BO79" s="1121"/>
      <c r="BP79" s="1118">
        <v>6.4</v>
      </c>
      <c r="BQ79" s="1118"/>
      <c r="BR79" s="1118"/>
      <c r="BS79" s="1118"/>
      <c r="BT79" s="1118"/>
      <c r="BU79" s="1118"/>
      <c r="BV79" s="1118"/>
      <c r="BW79" s="1118"/>
      <c r="BX79" s="1118">
        <v>6.3</v>
      </c>
      <c r="BY79" s="1118"/>
      <c r="BZ79" s="1118"/>
      <c r="CA79" s="1118"/>
      <c r="CB79" s="1118"/>
      <c r="CC79" s="1118"/>
      <c r="CD79" s="1118"/>
      <c r="CE79" s="1118"/>
      <c r="CF79" s="1118">
        <v>6.2</v>
      </c>
      <c r="CG79" s="1118"/>
      <c r="CH79" s="1118"/>
      <c r="CI79" s="1118"/>
      <c r="CJ79" s="1118"/>
      <c r="CK79" s="1118"/>
      <c r="CL79" s="1118"/>
      <c r="CM79" s="1118"/>
      <c r="CN79" s="1118">
        <v>5.7</v>
      </c>
      <c r="CO79" s="1118"/>
      <c r="CP79" s="1118"/>
      <c r="CQ79" s="1118"/>
      <c r="CR79" s="1118"/>
      <c r="CS79" s="1118"/>
      <c r="CT79" s="1118"/>
      <c r="CU79" s="1118"/>
      <c r="CV79" s="1118">
        <v>5.8</v>
      </c>
      <c r="CW79" s="1118"/>
      <c r="CX79" s="1118"/>
      <c r="CY79" s="1118"/>
      <c r="CZ79" s="1118"/>
      <c r="DA79" s="1118"/>
      <c r="DB79" s="1118"/>
      <c r="DC79" s="1118"/>
    </row>
    <row r="80" spans="2:107" x14ac:dyDescent="0.15">
      <c r="B80" s="324"/>
      <c r="G80" s="1124"/>
      <c r="H80" s="1124"/>
      <c r="I80" s="1119"/>
      <c r="J80" s="1119"/>
      <c r="K80" s="1120"/>
      <c r="L80" s="1120"/>
      <c r="M80" s="1120"/>
      <c r="N80" s="1120"/>
      <c r="AN80" s="1123"/>
      <c r="AO80" s="1123"/>
      <c r="AP80" s="1123"/>
      <c r="AQ80" s="1123"/>
      <c r="AR80" s="1123"/>
      <c r="AS80" s="1123"/>
      <c r="AT80" s="1123"/>
      <c r="AU80" s="1123"/>
      <c r="AV80" s="1123"/>
      <c r="AW80" s="1123"/>
      <c r="AX80" s="1123"/>
      <c r="AY80" s="1123"/>
      <c r="AZ80" s="1123"/>
      <c r="BA80" s="1123"/>
      <c r="BB80" s="1121"/>
      <c r="BC80" s="1121"/>
      <c r="BD80" s="1121"/>
      <c r="BE80" s="1121"/>
      <c r="BF80" s="1121"/>
      <c r="BG80" s="1121"/>
      <c r="BH80" s="1121"/>
      <c r="BI80" s="1121"/>
      <c r="BJ80" s="1121"/>
      <c r="BK80" s="1121"/>
      <c r="BL80" s="1121"/>
      <c r="BM80" s="1121"/>
      <c r="BN80" s="1121"/>
      <c r="BO80" s="1121"/>
      <c r="BP80" s="1118"/>
      <c r="BQ80" s="1118"/>
      <c r="BR80" s="1118"/>
      <c r="BS80" s="1118"/>
      <c r="BT80" s="1118"/>
      <c r="BU80" s="1118"/>
      <c r="BV80" s="1118"/>
      <c r="BW80" s="1118"/>
      <c r="BX80" s="1118"/>
      <c r="BY80" s="1118"/>
      <c r="BZ80" s="1118"/>
      <c r="CA80" s="1118"/>
      <c r="CB80" s="1118"/>
      <c r="CC80" s="1118"/>
      <c r="CD80" s="1118"/>
      <c r="CE80" s="1118"/>
      <c r="CF80" s="1118"/>
      <c r="CG80" s="1118"/>
      <c r="CH80" s="1118"/>
      <c r="CI80" s="1118"/>
      <c r="CJ80" s="1118"/>
      <c r="CK80" s="1118"/>
      <c r="CL80" s="1118"/>
      <c r="CM80" s="1118"/>
      <c r="CN80" s="1118"/>
      <c r="CO80" s="1118"/>
      <c r="CP80" s="1118"/>
      <c r="CQ80" s="1118"/>
      <c r="CR80" s="1118"/>
      <c r="CS80" s="1118"/>
      <c r="CT80" s="1118"/>
      <c r="CU80" s="1118"/>
      <c r="CV80" s="1118"/>
      <c r="CW80" s="1118"/>
      <c r="CX80" s="1118"/>
      <c r="CY80" s="1118"/>
      <c r="CZ80" s="1118"/>
      <c r="DA80" s="1118"/>
      <c r="DB80" s="1118"/>
      <c r="DC80" s="1118"/>
    </row>
    <row r="81" spans="2:109" x14ac:dyDescent="0.15">
      <c r="B81" s="324"/>
    </row>
    <row r="82" spans="2:109" ht="17.25" x14ac:dyDescent="0.15">
      <c r="B82" s="324"/>
      <c r="K82" s="350"/>
      <c r="L82" s="350"/>
      <c r="M82" s="350"/>
      <c r="N82" s="350"/>
      <c r="AQ82" s="350"/>
      <c r="AR82" s="350"/>
      <c r="AS82" s="350"/>
      <c r="AT82" s="350"/>
      <c r="BC82" s="350"/>
      <c r="BD82" s="350"/>
      <c r="BE82" s="350"/>
      <c r="BF82" s="350"/>
      <c r="BO82" s="350"/>
      <c r="BP82" s="350"/>
      <c r="BQ82" s="350"/>
      <c r="BR82" s="350"/>
      <c r="CA82" s="350"/>
      <c r="CB82" s="350"/>
      <c r="CC82" s="350"/>
      <c r="CD82" s="350"/>
      <c r="CM82" s="350"/>
      <c r="CN82" s="350"/>
      <c r="CO82" s="350"/>
      <c r="CP82" s="350"/>
      <c r="CY82" s="350"/>
      <c r="CZ82" s="350"/>
      <c r="DA82" s="350"/>
      <c r="DB82" s="350"/>
      <c r="DC82" s="350"/>
    </row>
    <row r="83" spans="2:109" x14ac:dyDescent="0.15">
      <c r="B83" s="326"/>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c r="CO83" s="327"/>
      <c r="CP83" s="327"/>
      <c r="CQ83" s="327"/>
      <c r="CR83" s="327"/>
      <c r="CS83" s="327"/>
      <c r="CT83" s="327"/>
      <c r="CU83" s="327"/>
      <c r="CV83" s="327"/>
      <c r="CW83" s="327"/>
      <c r="CX83" s="327"/>
      <c r="CY83" s="327"/>
      <c r="CZ83" s="327"/>
      <c r="DA83" s="327"/>
      <c r="DB83" s="327"/>
      <c r="DC83" s="327"/>
      <c r="DD83" s="328"/>
    </row>
    <row r="84" spans="2:109" x14ac:dyDescent="0.15">
      <c r="DD84" s="318"/>
      <c r="DE84" s="318"/>
    </row>
    <row r="85" spans="2:109" x14ac:dyDescent="0.15">
      <c r="DD85" s="318"/>
      <c r="DE85" s="318"/>
    </row>
  </sheetData>
  <sheetProtection algorithmName="SHA-512" hashValue="FQGq8CY0Cd9bLydUWUpIbufmglwinVM5RkswR6ABHoUdT3C9KKasZ2M9AGnywkFIaCmVdIOSJSqvGAhf9NRbZg==" saltValue="exBCQNvgOSfzFqfdVOhkfQ==" spinCount="100000" sheet="1" objects="1" scenarios="1" formatCells="0"/>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27F3C-F8ED-48DB-B0CF-0EB5D375CC6F}">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96</v>
      </c>
    </row>
  </sheetData>
  <sheetProtection algorithmName="SHA-512" hashValue="Kx6YEoh/UH/JJuL+pAZwj2zqmXe1eLAbB0JMp+gnP6n09FT4guaQB7RrAvdjsmEUL7sus1uHoe9MBxJhzFlC7g==" saltValue="4W0MAOmGq6zcz4YyEzP0ew==" spinCount="100000" sheet="1" objects="1" scenarios="1"/>
  <phoneticPr fontId="46"/>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628B2-D29D-4E33-B122-EC6EBB4DE76B}">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96</v>
      </c>
    </row>
  </sheetData>
  <sheetProtection algorithmName="SHA-512" hashValue="vkzQkqRLCXxrJ7qZh3FmkilsUEKaVMwP6UZoQZv/xrutaeej0tKCjExyNXXH1Ii1jt9xAr4w9ZrSzphcIuL1sw==" saltValue="QoRW15glNU1fbye82cH3vQ==" spinCount="100000" sheet="1" objects="1" scenarios="1"/>
  <phoneticPr fontId="46"/>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54</v>
      </c>
      <c r="E2" s="124"/>
      <c r="F2" s="308" t="s">
        <v>532</v>
      </c>
      <c r="G2" s="148"/>
      <c r="H2" s="158"/>
    </row>
    <row r="3" spans="1:8" x14ac:dyDescent="0.15">
      <c r="A3" s="114" t="s">
        <v>528</v>
      </c>
      <c r="B3" s="106"/>
      <c r="C3" s="301"/>
      <c r="D3" s="304">
        <v>108626</v>
      </c>
      <c r="E3" s="306"/>
      <c r="F3" s="309">
        <v>41934</v>
      </c>
      <c r="G3" s="311"/>
      <c r="H3" s="314"/>
    </row>
    <row r="4" spans="1:8" x14ac:dyDescent="0.15">
      <c r="A4" s="99"/>
      <c r="B4" s="105"/>
      <c r="C4" s="302"/>
      <c r="D4" s="305">
        <v>36264</v>
      </c>
      <c r="E4" s="307"/>
      <c r="F4" s="310">
        <v>23352</v>
      </c>
      <c r="G4" s="312"/>
      <c r="H4" s="315"/>
    </row>
    <row r="5" spans="1:8" x14ac:dyDescent="0.15">
      <c r="A5" s="114" t="s">
        <v>529</v>
      </c>
      <c r="B5" s="106"/>
      <c r="C5" s="301"/>
      <c r="D5" s="304">
        <v>85962</v>
      </c>
      <c r="E5" s="306"/>
      <c r="F5" s="309">
        <v>45588</v>
      </c>
      <c r="G5" s="311"/>
      <c r="H5" s="314"/>
    </row>
    <row r="6" spans="1:8" x14ac:dyDescent="0.15">
      <c r="A6" s="99"/>
      <c r="B6" s="105"/>
      <c r="C6" s="302"/>
      <c r="D6" s="305">
        <v>39942</v>
      </c>
      <c r="E6" s="307"/>
      <c r="F6" s="310">
        <v>24150</v>
      </c>
      <c r="G6" s="312"/>
      <c r="H6" s="315"/>
    </row>
    <row r="7" spans="1:8" x14ac:dyDescent="0.15">
      <c r="A7" s="114" t="s">
        <v>482</v>
      </c>
      <c r="B7" s="106"/>
      <c r="C7" s="301"/>
      <c r="D7" s="304">
        <v>53341</v>
      </c>
      <c r="E7" s="306"/>
      <c r="F7" s="309">
        <v>45483</v>
      </c>
      <c r="G7" s="311"/>
      <c r="H7" s="314"/>
    </row>
    <row r="8" spans="1:8" x14ac:dyDescent="0.15">
      <c r="A8" s="99"/>
      <c r="B8" s="105"/>
      <c r="C8" s="302"/>
      <c r="D8" s="305">
        <v>17968</v>
      </c>
      <c r="E8" s="307"/>
      <c r="F8" s="310">
        <v>24241</v>
      </c>
      <c r="G8" s="312"/>
      <c r="H8" s="315"/>
    </row>
    <row r="9" spans="1:8" x14ac:dyDescent="0.15">
      <c r="A9" s="114" t="s">
        <v>530</v>
      </c>
      <c r="B9" s="106"/>
      <c r="C9" s="301"/>
      <c r="D9" s="304">
        <v>48868</v>
      </c>
      <c r="E9" s="306"/>
      <c r="F9" s="309">
        <v>45945</v>
      </c>
      <c r="G9" s="311"/>
      <c r="H9" s="314"/>
    </row>
    <row r="10" spans="1:8" x14ac:dyDescent="0.15">
      <c r="A10" s="99"/>
      <c r="B10" s="105"/>
      <c r="C10" s="302"/>
      <c r="D10" s="305">
        <v>15933</v>
      </c>
      <c r="E10" s="307"/>
      <c r="F10" s="310">
        <v>25180</v>
      </c>
      <c r="G10" s="312"/>
      <c r="H10" s="315"/>
    </row>
    <row r="11" spans="1:8" x14ac:dyDescent="0.15">
      <c r="A11" s="114" t="s">
        <v>141</v>
      </c>
      <c r="B11" s="106"/>
      <c r="C11" s="301"/>
      <c r="D11" s="304">
        <v>48915</v>
      </c>
      <c r="E11" s="306"/>
      <c r="F11" s="309">
        <v>44475</v>
      </c>
      <c r="G11" s="311"/>
      <c r="H11" s="314"/>
    </row>
    <row r="12" spans="1:8" x14ac:dyDescent="0.15">
      <c r="A12" s="99"/>
      <c r="B12" s="105"/>
      <c r="C12" s="303"/>
      <c r="D12" s="305">
        <v>17813</v>
      </c>
      <c r="E12" s="307"/>
      <c r="F12" s="310">
        <v>24780</v>
      </c>
      <c r="G12" s="312"/>
      <c r="H12" s="315"/>
    </row>
    <row r="13" spans="1:8" x14ac:dyDescent="0.15">
      <c r="A13" s="114"/>
      <c r="B13" s="106"/>
      <c r="C13" s="301"/>
      <c r="D13" s="304">
        <v>69142</v>
      </c>
      <c r="E13" s="306"/>
      <c r="F13" s="309">
        <v>44685</v>
      </c>
      <c r="G13" s="313"/>
      <c r="H13" s="314"/>
    </row>
    <row r="14" spans="1:8" x14ac:dyDescent="0.15">
      <c r="A14" s="99"/>
      <c r="B14" s="105"/>
      <c r="C14" s="302"/>
      <c r="D14" s="305">
        <v>25584</v>
      </c>
      <c r="E14" s="307"/>
      <c r="F14" s="310">
        <v>24341</v>
      </c>
      <c r="G14" s="312"/>
      <c r="H14" s="315"/>
    </row>
    <row r="17" spans="1:11" x14ac:dyDescent="0.15">
      <c r="A17" s="293" t="s">
        <v>23</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85</v>
      </c>
      <c r="B19" s="294">
        <f>ROUND(VALUE(SUBSTITUTE(実質収支比率等に係る経年分析!F$48,"▲","-")),2)</f>
        <v>5.62</v>
      </c>
      <c r="C19" s="294">
        <f>ROUND(VALUE(SUBSTITUTE(実質収支比率等に係る経年分析!G$48,"▲","-")),2)</f>
        <v>2.5299999999999998</v>
      </c>
      <c r="D19" s="294">
        <f>ROUND(VALUE(SUBSTITUTE(実質収支比率等に係る経年分析!H$48,"▲","-")),2)</f>
        <v>4.6399999999999997</v>
      </c>
      <c r="E19" s="294">
        <f>ROUND(VALUE(SUBSTITUTE(実質収支比率等に係る経年分析!I$48,"▲","-")),2)</f>
        <v>11.35</v>
      </c>
      <c r="F19" s="294">
        <f>ROUND(VALUE(SUBSTITUTE(実質収支比率等に係る経年分析!J$48,"▲","-")),2)</f>
        <v>9.93</v>
      </c>
    </row>
    <row r="20" spans="1:11" x14ac:dyDescent="0.15">
      <c r="A20" s="294" t="s">
        <v>33</v>
      </c>
      <c r="B20" s="294">
        <f>ROUND(VALUE(SUBSTITUTE(実質収支比率等に係る経年分析!F$47,"▲","-")),2)</f>
        <v>12.51</v>
      </c>
      <c r="C20" s="294">
        <f>ROUND(VALUE(SUBSTITUTE(実質収支比率等に係る経年分析!G$47,"▲","-")),2)</f>
        <v>13.47</v>
      </c>
      <c r="D20" s="294">
        <f>ROUND(VALUE(SUBSTITUTE(実質収支比率等に係る経年分析!H$47,"▲","-")),2)</f>
        <v>10.14</v>
      </c>
      <c r="E20" s="294">
        <f>ROUND(VALUE(SUBSTITUTE(実質収支比率等に係る経年分析!I$47,"▲","-")),2)</f>
        <v>11.78</v>
      </c>
      <c r="F20" s="294">
        <f>ROUND(VALUE(SUBSTITUTE(実質収支比率等に係る経年分析!J$47,"▲","-")),2)</f>
        <v>14.57</v>
      </c>
    </row>
    <row r="21" spans="1:11" x14ac:dyDescent="0.15">
      <c r="A21" s="294" t="s">
        <v>109</v>
      </c>
      <c r="B21" s="294">
        <f>IF(ISNUMBER(VALUE(SUBSTITUTE(実質収支比率等に係る経年分析!F$49,"▲","-"))),ROUND(VALUE(SUBSTITUTE(実質収支比率等に係る経年分析!F$49,"▲","-")),2),NA())</f>
        <v>-2.02</v>
      </c>
      <c r="C21" s="294">
        <f>IF(ISNUMBER(VALUE(SUBSTITUTE(実質収支比率等に係る経年分析!G$49,"▲","-"))),ROUND(VALUE(SUBSTITUTE(実質収支比率等に係る経年分析!G$49,"▲","-")),2),NA())</f>
        <v>-1.72</v>
      </c>
      <c r="D21" s="294">
        <f>IF(ISNUMBER(VALUE(SUBSTITUTE(実質収支比率等に係る経年分析!H$49,"▲","-"))),ROUND(VALUE(SUBSTITUTE(実質収支比率等に係る経年分析!H$49,"▲","-")),2),NA())</f>
        <v>-0.73</v>
      </c>
      <c r="E21" s="294">
        <f>IF(ISNUMBER(VALUE(SUBSTITUTE(実質収支比率等に係る経年分析!I$49,"▲","-"))),ROUND(VALUE(SUBSTITUTE(実質収支比率等に係る経年分析!I$49,"▲","-")),2),NA())</f>
        <v>9.16</v>
      </c>
      <c r="F21" s="294">
        <f>IF(ISNUMBER(VALUE(SUBSTITUTE(実質収支比率等に係る経年分析!J$49,"▲","-"))),ROUND(VALUE(SUBSTITUTE(実質収支比率等に係る経年分析!J$49,"▲","-")),2),NA())</f>
        <v>7.93</v>
      </c>
    </row>
    <row r="24" spans="1:11" x14ac:dyDescent="0.15">
      <c r="A24" s="293" t="s">
        <v>97</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110</v>
      </c>
      <c r="C26" s="295" t="s">
        <v>71</v>
      </c>
      <c r="D26" s="295" t="s">
        <v>110</v>
      </c>
      <c r="E26" s="295" t="s">
        <v>71</v>
      </c>
      <c r="F26" s="295" t="s">
        <v>110</v>
      </c>
      <c r="G26" s="295" t="s">
        <v>71</v>
      </c>
      <c r="H26" s="295" t="s">
        <v>110</v>
      </c>
      <c r="I26" s="295" t="s">
        <v>71</v>
      </c>
      <c r="J26" s="295" t="s">
        <v>110</v>
      </c>
      <c r="K26" s="295" t="s">
        <v>71</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0.31</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0.2</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大村市農業集落排水事業会計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0.17</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0.18</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0.2</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0.2</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0.22</v>
      </c>
    </row>
    <row r="30" spans="1:11" x14ac:dyDescent="0.15">
      <c r="A30" s="295" t="str">
        <f>IF(連結実質赤字比率に係る赤字・黒字の構成分析!C$40="",NA(),連結実質赤字比率に係る赤字・黒字の構成分析!C$40)</f>
        <v>大村市国民健康保険事業特別会計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1.1399999999999999</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0.65</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0.44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0.47</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0.24</v>
      </c>
    </row>
    <row r="31" spans="1:11" x14ac:dyDescent="0.15">
      <c r="A31" s="295" t="str">
        <f>IF(連結実質赤字比率に係る赤字・黒字の構成分析!C$39="",NA(),連結実質赤字比率に係る赤字・黒字の構成分析!C$39)</f>
        <v>大村市介護保険事業特別会計（保険事業勘定）</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0.48</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0.36</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0.37</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0.59</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0.94</v>
      </c>
    </row>
    <row r="32" spans="1:11" x14ac:dyDescent="0.15">
      <c r="A32" s="295" t="str">
        <f>IF(連結実質赤字比率に係る赤字・黒字の構成分析!C$38="",NA(),連結実質赤字比率に係る赤字・黒字の構成分析!C$38)</f>
        <v>大村市工業用水道事業会計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2.66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2.68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2.58</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2.59</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2.4300000000000002</v>
      </c>
    </row>
    <row r="33" spans="1:16" x14ac:dyDescent="0.15">
      <c r="A33" s="295" t="str">
        <f>IF(連結実質赤字比率に係る赤字・黒字の構成分析!C$37="",NA(),連結実質赤字比率に係る赤字・黒字の構成分析!C$37)</f>
        <v>大村市水道事業会計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4.84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5.87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6.28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6.92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7.44</v>
      </c>
    </row>
    <row r="34" spans="1:16" x14ac:dyDescent="0.15">
      <c r="A34" s="295" t="str">
        <f>IF(連結実質赤字比率に係る赤字・黒字の構成分析!C$36="",NA(),連結実質赤字比率に係る赤字・黒字の構成分析!C$36)</f>
        <v>大村市下水道事業会計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7.04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8.51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7.98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7.86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8.9499999999999993</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5.62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2.52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4.6399999999999997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11.35</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9.92</v>
      </c>
    </row>
    <row r="36" spans="1:16" x14ac:dyDescent="0.15">
      <c r="A36" s="295" t="str">
        <f>IF(連結実質赤字比率に係る赤字・黒字の構成分析!C$34="",NA(),連結実質赤字比率に係る赤字・黒字の構成分析!C$34)</f>
        <v>大村市モーターボート競走事業会計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52.31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73.349999999999994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110.54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164.61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136.07</v>
      </c>
    </row>
    <row r="39" spans="1:16" x14ac:dyDescent="0.15">
      <c r="A39" s="293" t="s">
        <v>10</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116</v>
      </c>
      <c r="B42" s="296"/>
      <c r="C42" s="296"/>
      <c r="D42" s="296">
        <f>'実質公債費比率（分子）の構造'!K$52</f>
        <v>3337</v>
      </c>
      <c r="E42" s="296"/>
      <c r="F42" s="296"/>
      <c r="G42" s="296">
        <f>'実質公債費比率（分子）の構造'!L$52</f>
        <v>3143</v>
      </c>
      <c r="H42" s="296"/>
      <c r="I42" s="296"/>
      <c r="J42" s="296">
        <f>'実質公債費比率（分子）の構造'!M$52</f>
        <v>3428</v>
      </c>
      <c r="K42" s="296"/>
      <c r="L42" s="296"/>
      <c r="M42" s="296">
        <f>'実質公債費比率（分子）の構造'!N$52</f>
        <v>3438</v>
      </c>
      <c r="N42" s="296"/>
      <c r="O42" s="296"/>
      <c r="P42" s="296">
        <f>'実質公債費比率（分子）の構造'!O$52</f>
        <v>3446</v>
      </c>
    </row>
    <row r="43" spans="1:16" x14ac:dyDescent="0.15">
      <c r="A43" s="296" t="s">
        <v>44</v>
      </c>
      <c r="B43" s="296">
        <f>'実質公債費比率（分子）の構造'!K$51</f>
        <v>1</v>
      </c>
      <c r="C43" s="296"/>
      <c r="D43" s="296"/>
      <c r="E43" s="296">
        <f>'実質公債費比率（分子）の構造'!L$51</f>
        <v>1</v>
      </c>
      <c r="F43" s="296"/>
      <c r="G43" s="296"/>
      <c r="H43" s="296">
        <f>'実質公債費比率（分子）の構造'!M$51</f>
        <v>0</v>
      </c>
      <c r="I43" s="296"/>
      <c r="J43" s="296"/>
      <c r="K43" s="296">
        <f>'実質公債費比率（分子）の構造'!N$51</f>
        <v>0</v>
      </c>
      <c r="L43" s="296"/>
      <c r="M43" s="296"/>
      <c r="N43" s="296">
        <f>'実質公債費比率（分子）の構造'!O$51</f>
        <v>1</v>
      </c>
      <c r="O43" s="296"/>
      <c r="P43" s="296"/>
    </row>
    <row r="44" spans="1:16" x14ac:dyDescent="0.15">
      <c r="A44" s="296" t="s">
        <v>40</v>
      </c>
      <c r="B44" s="296">
        <f>'実質公債費比率（分子）の構造'!K$50</f>
        <v>17</v>
      </c>
      <c r="C44" s="296"/>
      <c r="D44" s="296"/>
      <c r="E44" s="296">
        <f>'実質公債費比率（分子）の構造'!L$50</f>
        <v>17</v>
      </c>
      <c r="F44" s="296"/>
      <c r="G44" s="296"/>
      <c r="H44" s="296">
        <f>'実質公債費比率（分子）の構造'!M$50</f>
        <v>17</v>
      </c>
      <c r="I44" s="296"/>
      <c r="J44" s="296"/>
      <c r="K44" s="296">
        <f>'実質公債費比率（分子）の構造'!N$50</f>
        <v>17</v>
      </c>
      <c r="L44" s="296"/>
      <c r="M44" s="296"/>
      <c r="N44" s="296">
        <f>'実質公債費比率（分子）の構造'!O$50</f>
        <v>17</v>
      </c>
      <c r="O44" s="296"/>
      <c r="P44" s="296"/>
    </row>
    <row r="45" spans="1:16" x14ac:dyDescent="0.15">
      <c r="A45" s="296" t="s">
        <v>0</v>
      </c>
      <c r="B45" s="296">
        <f>'実質公債費比率（分子）の構造'!K$49</f>
        <v>158</v>
      </c>
      <c r="C45" s="296"/>
      <c r="D45" s="296"/>
      <c r="E45" s="296">
        <f>'実質公債費比率（分子）の構造'!L$49</f>
        <v>160</v>
      </c>
      <c r="F45" s="296"/>
      <c r="G45" s="296"/>
      <c r="H45" s="296">
        <f>'実質公債費比率（分子）の構造'!M$49</f>
        <v>161</v>
      </c>
      <c r="I45" s="296"/>
      <c r="J45" s="296"/>
      <c r="K45" s="296">
        <f>'実質公債費比率（分子）の構造'!N$49</f>
        <v>157</v>
      </c>
      <c r="L45" s="296"/>
      <c r="M45" s="296"/>
      <c r="N45" s="296">
        <f>'実質公債費比率（分子）の構造'!O$49</f>
        <v>157</v>
      </c>
      <c r="O45" s="296"/>
      <c r="P45" s="296"/>
    </row>
    <row r="46" spans="1:16" x14ac:dyDescent="0.15">
      <c r="A46" s="296" t="s">
        <v>38</v>
      </c>
      <c r="B46" s="296">
        <f>'実質公債費比率（分子）の構造'!K$48</f>
        <v>1718</v>
      </c>
      <c r="C46" s="296"/>
      <c r="D46" s="296"/>
      <c r="E46" s="296">
        <f>'実質公債費比率（分子）の構造'!L$48</f>
        <v>1689</v>
      </c>
      <c r="F46" s="296"/>
      <c r="G46" s="296"/>
      <c r="H46" s="296">
        <f>'実質公債費比率（分子）の構造'!M$48</f>
        <v>1658</v>
      </c>
      <c r="I46" s="296"/>
      <c r="J46" s="296"/>
      <c r="K46" s="296">
        <f>'実質公債費比率（分子）の構造'!N$48</f>
        <v>1755</v>
      </c>
      <c r="L46" s="296"/>
      <c r="M46" s="296"/>
      <c r="N46" s="296">
        <f>'実質公債費比率（分子）の構造'!O$48</f>
        <v>1865</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25</v>
      </c>
      <c r="B49" s="296">
        <f>'実質公債費比率（分子）の構造'!K$45</f>
        <v>3034</v>
      </c>
      <c r="C49" s="296"/>
      <c r="D49" s="296"/>
      <c r="E49" s="296">
        <f>'実質公債費比率（分子）の構造'!L$45</f>
        <v>2979</v>
      </c>
      <c r="F49" s="296"/>
      <c r="G49" s="296"/>
      <c r="H49" s="296">
        <f>'実質公債費比率（分子）の構造'!M$45</f>
        <v>3079</v>
      </c>
      <c r="I49" s="296"/>
      <c r="J49" s="296"/>
      <c r="K49" s="296">
        <f>'実質公債費比率（分子）の構造'!N$45</f>
        <v>3191</v>
      </c>
      <c r="L49" s="296"/>
      <c r="M49" s="296"/>
      <c r="N49" s="296">
        <f>'実質公債費比率（分子）の構造'!O$45</f>
        <v>3230</v>
      </c>
      <c r="O49" s="296"/>
      <c r="P49" s="296"/>
    </row>
    <row r="50" spans="1:16" x14ac:dyDescent="0.15">
      <c r="A50" s="296" t="s">
        <v>52</v>
      </c>
      <c r="B50" s="296" t="e">
        <f>NA()</f>
        <v>#N/A</v>
      </c>
      <c r="C50" s="296">
        <f>IF(ISNUMBER('実質公債費比率（分子）の構造'!K$53),'実質公債費比率（分子）の構造'!K$53,NA())</f>
        <v>1591</v>
      </c>
      <c r="D50" s="296" t="e">
        <f>NA()</f>
        <v>#N/A</v>
      </c>
      <c r="E50" s="296" t="e">
        <f>NA()</f>
        <v>#N/A</v>
      </c>
      <c r="F50" s="296">
        <f>IF(ISNUMBER('実質公債費比率（分子）の構造'!L$53),'実質公債費比率（分子）の構造'!L$53,NA())</f>
        <v>1703</v>
      </c>
      <c r="G50" s="296" t="e">
        <f>NA()</f>
        <v>#N/A</v>
      </c>
      <c r="H50" s="296" t="e">
        <f>NA()</f>
        <v>#N/A</v>
      </c>
      <c r="I50" s="296">
        <f>IF(ISNUMBER('実質公債費比率（分子）の構造'!M$53),'実質公債費比率（分子）の構造'!M$53,NA())</f>
        <v>1487</v>
      </c>
      <c r="J50" s="296" t="e">
        <f>NA()</f>
        <v>#N/A</v>
      </c>
      <c r="K50" s="296" t="e">
        <f>NA()</f>
        <v>#N/A</v>
      </c>
      <c r="L50" s="296">
        <f>IF(ISNUMBER('実質公債費比率（分子）の構造'!N$53),'実質公債費比率（分子）の構造'!N$53,NA())</f>
        <v>1682</v>
      </c>
      <c r="M50" s="296" t="e">
        <f>NA()</f>
        <v>#N/A</v>
      </c>
      <c r="N50" s="296" t="e">
        <f>NA()</f>
        <v>#N/A</v>
      </c>
      <c r="O50" s="296">
        <f>IF(ISNUMBER('実質公債費比率（分子）の構造'!O$53),'実質公債費比率（分子）の構造'!O$53,NA())</f>
        <v>1824</v>
      </c>
      <c r="P50" s="296" t="e">
        <f>NA()</f>
        <v>#N/A</v>
      </c>
    </row>
    <row r="53" spans="1:16" x14ac:dyDescent="0.15">
      <c r="A53" s="293" t="s">
        <v>120</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125</v>
      </c>
      <c r="C55" s="295"/>
      <c r="D55" s="295" t="s">
        <v>128</v>
      </c>
      <c r="E55" s="295" t="s">
        <v>125</v>
      </c>
      <c r="F55" s="295"/>
      <c r="G55" s="295" t="s">
        <v>128</v>
      </c>
      <c r="H55" s="295" t="s">
        <v>125</v>
      </c>
      <c r="I55" s="295"/>
      <c r="J55" s="295" t="s">
        <v>128</v>
      </c>
      <c r="K55" s="295" t="s">
        <v>125</v>
      </c>
      <c r="L55" s="295"/>
      <c r="M55" s="295" t="s">
        <v>128</v>
      </c>
      <c r="N55" s="295" t="s">
        <v>125</v>
      </c>
      <c r="O55" s="295"/>
      <c r="P55" s="295" t="s">
        <v>128</v>
      </c>
    </row>
    <row r="56" spans="1:16" x14ac:dyDescent="0.15">
      <c r="A56" s="295" t="s">
        <v>42</v>
      </c>
      <c r="B56" s="295"/>
      <c r="C56" s="295"/>
      <c r="D56" s="295">
        <f>'将来負担比率（分子）の構造'!I$52</f>
        <v>33379</v>
      </c>
      <c r="E56" s="295"/>
      <c r="F56" s="295"/>
      <c r="G56" s="295">
        <f>'将来負担比率（分子）の構造'!J$52</f>
        <v>33072</v>
      </c>
      <c r="H56" s="295"/>
      <c r="I56" s="295"/>
      <c r="J56" s="295">
        <f>'将来負担比率（分子）の構造'!K$52</f>
        <v>32702</v>
      </c>
      <c r="K56" s="295"/>
      <c r="L56" s="295"/>
      <c r="M56" s="295">
        <f>'将来負担比率（分子）の構造'!L$52</f>
        <v>32068</v>
      </c>
      <c r="N56" s="295"/>
      <c r="O56" s="295"/>
      <c r="P56" s="295">
        <f>'将来負担比率（分子）の構造'!M$52</f>
        <v>30915</v>
      </c>
    </row>
    <row r="57" spans="1:16" x14ac:dyDescent="0.15">
      <c r="A57" s="295" t="s">
        <v>93</v>
      </c>
      <c r="B57" s="295"/>
      <c r="C57" s="295"/>
      <c r="D57" s="295">
        <f>'将来負担比率（分子）の構造'!I$51</f>
        <v>10948</v>
      </c>
      <c r="E57" s="295"/>
      <c r="F57" s="295"/>
      <c r="G57" s="295">
        <f>'将来負担比率（分子）の構造'!J$51</f>
        <v>9728</v>
      </c>
      <c r="H57" s="295"/>
      <c r="I57" s="295"/>
      <c r="J57" s="295">
        <f>'将来負担比率（分子）の構造'!K$51</f>
        <v>11127</v>
      </c>
      <c r="K57" s="295"/>
      <c r="L57" s="295"/>
      <c r="M57" s="295">
        <f>'将来負担比率（分子）の構造'!L$51</f>
        <v>12355</v>
      </c>
      <c r="N57" s="295"/>
      <c r="O57" s="295"/>
      <c r="P57" s="295">
        <f>'将来負担比率（分子）の構造'!M$51</f>
        <v>11261</v>
      </c>
    </row>
    <row r="58" spans="1:16" x14ac:dyDescent="0.15">
      <c r="A58" s="295" t="s">
        <v>90</v>
      </c>
      <c r="B58" s="295"/>
      <c r="C58" s="295"/>
      <c r="D58" s="295">
        <f>'将来負担比率（分子）の構造'!I$50</f>
        <v>9902</v>
      </c>
      <c r="E58" s="295"/>
      <c r="F58" s="295"/>
      <c r="G58" s="295">
        <f>'将来負担比率（分子）の構造'!J$50</f>
        <v>13265</v>
      </c>
      <c r="H58" s="295"/>
      <c r="I58" s="295"/>
      <c r="J58" s="295">
        <f>'将来負担比率（分子）の構造'!K$50</f>
        <v>14541</v>
      </c>
      <c r="K58" s="295"/>
      <c r="L58" s="295"/>
      <c r="M58" s="295">
        <f>'将来負担比率（分子）の構造'!L$50</f>
        <v>19193</v>
      </c>
      <c r="N58" s="295"/>
      <c r="O58" s="295"/>
      <c r="P58" s="295">
        <f>'将来負担比率（分子）の構造'!M$50</f>
        <v>29796</v>
      </c>
    </row>
    <row r="59" spans="1:16" x14ac:dyDescent="0.1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79</v>
      </c>
      <c r="B61" s="295">
        <f>'将来負担比率（分子）の構造'!I$46</f>
        <v>591</v>
      </c>
      <c r="C61" s="295"/>
      <c r="D61" s="295"/>
      <c r="E61" s="295">
        <f>'将来負担比率（分子）の構造'!J$46</f>
        <v>371</v>
      </c>
      <c r="F61" s="295"/>
      <c r="G61" s="295"/>
      <c r="H61" s="295">
        <f>'将来負担比率（分子）の構造'!K$46</f>
        <v>377</v>
      </c>
      <c r="I61" s="295"/>
      <c r="J61" s="295"/>
      <c r="K61" s="295">
        <f>'将来負担比率（分子）の構造'!L$46</f>
        <v>379</v>
      </c>
      <c r="L61" s="295"/>
      <c r="M61" s="295"/>
      <c r="N61" s="295">
        <f>'将来負担比率（分子）の構造'!M$46</f>
        <v>409</v>
      </c>
      <c r="O61" s="295"/>
      <c r="P61" s="295"/>
    </row>
    <row r="62" spans="1:16" x14ac:dyDescent="0.15">
      <c r="A62" s="295" t="s">
        <v>80</v>
      </c>
      <c r="B62" s="295">
        <f>'将来負担比率（分子）の構造'!I$45</f>
        <v>3053</v>
      </c>
      <c r="C62" s="295"/>
      <c r="D62" s="295"/>
      <c r="E62" s="295">
        <f>'将来負担比率（分子）の構造'!J$45</f>
        <v>2908</v>
      </c>
      <c r="F62" s="295"/>
      <c r="G62" s="295"/>
      <c r="H62" s="295">
        <f>'将来負担比率（分子）の構造'!K$45</f>
        <v>2692</v>
      </c>
      <c r="I62" s="295"/>
      <c r="J62" s="295"/>
      <c r="K62" s="295">
        <f>'将来負担比率（分子）の構造'!L$45</f>
        <v>2277</v>
      </c>
      <c r="L62" s="295"/>
      <c r="M62" s="295"/>
      <c r="N62" s="295">
        <f>'将来負担比率（分子）の構造'!M$45</f>
        <v>2301</v>
      </c>
      <c r="O62" s="295"/>
      <c r="P62" s="295"/>
    </row>
    <row r="63" spans="1:16" x14ac:dyDescent="0.15">
      <c r="A63" s="295" t="s">
        <v>17</v>
      </c>
      <c r="B63" s="295">
        <f>'将来負担比率（分子）の構造'!I$44</f>
        <v>959</v>
      </c>
      <c r="C63" s="295"/>
      <c r="D63" s="295"/>
      <c r="E63" s="295">
        <f>'将来負担比率（分子）の構造'!J$44</f>
        <v>813</v>
      </c>
      <c r="F63" s="295"/>
      <c r="G63" s="295"/>
      <c r="H63" s="295">
        <f>'将来負担比率（分子）の構造'!K$44</f>
        <v>684</v>
      </c>
      <c r="I63" s="295"/>
      <c r="J63" s="295"/>
      <c r="K63" s="295">
        <f>'将来負担比率（分子）の構造'!L$44</f>
        <v>568</v>
      </c>
      <c r="L63" s="295"/>
      <c r="M63" s="295"/>
      <c r="N63" s="295">
        <f>'将来負担比率（分子）の構造'!M$44</f>
        <v>430</v>
      </c>
      <c r="O63" s="295"/>
      <c r="P63" s="295"/>
    </row>
    <row r="64" spans="1:16" x14ac:dyDescent="0.15">
      <c r="A64" s="295" t="s">
        <v>77</v>
      </c>
      <c r="B64" s="295">
        <f>'将来負担比率（分子）の構造'!I$43</f>
        <v>19805</v>
      </c>
      <c r="C64" s="295"/>
      <c r="D64" s="295"/>
      <c r="E64" s="295">
        <f>'将来負担比率（分子）の構造'!J$43</f>
        <v>18866</v>
      </c>
      <c r="F64" s="295"/>
      <c r="G64" s="295"/>
      <c r="H64" s="295">
        <f>'将来負担比率（分子）の構造'!K$43</f>
        <v>18528</v>
      </c>
      <c r="I64" s="295"/>
      <c r="J64" s="295"/>
      <c r="K64" s="295">
        <f>'将来負担比率（分子）の構造'!L$43</f>
        <v>17127</v>
      </c>
      <c r="L64" s="295"/>
      <c r="M64" s="295"/>
      <c r="N64" s="295">
        <f>'将来負担比率（分子）の構造'!M$43</f>
        <v>15627</v>
      </c>
      <c r="O64" s="295"/>
      <c r="P64" s="295"/>
    </row>
    <row r="65" spans="1:16" x14ac:dyDescent="0.15">
      <c r="A65" s="295" t="s">
        <v>76</v>
      </c>
      <c r="B65" s="295">
        <f>'将来負担比率（分子）の構造'!I$42</f>
        <v>78</v>
      </c>
      <c r="C65" s="295"/>
      <c r="D65" s="295"/>
      <c r="E65" s="295">
        <f>'将来負担比率（分子）の構造'!J$42</f>
        <v>59</v>
      </c>
      <c r="F65" s="295"/>
      <c r="G65" s="295"/>
      <c r="H65" s="295">
        <f>'将来負担比率（分子）の構造'!K$42</f>
        <v>39</v>
      </c>
      <c r="I65" s="295"/>
      <c r="J65" s="295"/>
      <c r="K65" s="295">
        <f>'将来負担比率（分子）の構造'!L$42</f>
        <v>20</v>
      </c>
      <c r="L65" s="295"/>
      <c r="M65" s="295"/>
      <c r="N65" s="295" t="str">
        <f>'将来負担比率（分子）の構造'!M$42</f>
        <v>-</v>
      </c>
      <c r="O65" s="295"/>
      <c r="P65" s="295"/>
    </row>
    <row r="66" spans="1:16" x14ac:dyDescent="0.15">
      <c r="A66" s="295" t="s">
        <v>68</v>
      </c>
      <c r="B66" s="295">
        <f>'将来負担比率（分子）の構造'!I$41</f>
        <v>40647</v>
      </c>
      <c r="C66" s="295"/>
      <c r="D66" s="295"/>
      <c r="E66" s="295">
        <f>'将来負担比率（分子）の構造'!J$41</f>
        <v>42068</v>
      </c>
      <c r="F66" s="295"/>
      <c r="G66" s="295"/>
      <c r="H66" s="295">
        <f>'将来負担比率（分子）の構造'!K$41</f>
        <v>42471</v>
      </c>
      <c r="I66" s="295"/>
      <c r="J66" s="295"/>
      <c r="K66" s="295">
        <f>'将来負担比率（分子）の構造'!L$41</f>
        <v>42403</v>
      </c>
      <c r="L66" s="295"/>
      <c r="M66" s="295"/>
      <c r="N66" s="295">
        <f>'将来負担比率（分子）の構造'!M$41</f>
        <v>40346</v>
      </c>
      <c r="O66" s="295"/>
      <c r="P66" s="295"/>
    </row>
    <row r="67" spans="1:16" x14ac:dyDescent="0.15">
      <c r="A67" s="295" t="s">
        <v>95</v>
      </c>
      <c r="B67" s="295" t="e">
        <f>NA()</f>
        <v>#N/A</v>
      </c>
      <c r="C67" s="295">
        <f>IF(ISNUMBER('将来負担比率（分子）の構造'!I$53),IF('将来負担比率（分子）の構造'!I$53&lt;0,0,'将来負担比率（分子）の構造'!I$53),NA())</f>
        <v>10905</v>
      </c>
      <c r="D67" s="295" t="e">
        <f>NA()</f>
        <v>#N/A</v>
      </c>
      <c r="E67" s="295" t="e">
        <f>NA()</f>
        <v>#N/A</v>
      </c>
      <c r="F67" s="295">
        <f>IF(ISNUMBER('将来負担比率（分子）の構造'!J$53),IF('将来負担比率（分子）の構造'!J$53&lt;0,0,'将来負担比率（分子）の構造'!J$53),NA())</f>
        <v>9021</v>
      </c>
      <c r="G67" s="295" t="e">
        <f>NA()</f>
        <v>#N/A</v>
      </c>
      <c r="H67" s="295" t="e">
        <f>NA()</f>
        <v>#N/A</v>
      </c>
      <c r="I67" s="295">
        <f>IF(ISNUMBER('将来負担比率（分子）の構造'!K$53),IF('将来負担比率（分子）の構造'!K$53&lt;0,0,'将来負担比率（分子）の構造'!K$53),NA())</f>
        <v>6421</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131</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133</v>
      </c>
      <c r="B72" s="299">
        <f>基金残高に係る経年分析!F55</f>
        <v>2084</v>
      </c>
      <c r="C72" s="299">
        <f>基金残高に係る経年分析!G55</f>
        <v>2562</v>
      </c>
      <c r="D72" s="299">
        <f>基金残高に係る経年分析!H55</f>
        <v>3138</v>
      </c>
    </row>
    <row r="73" spans="1:16" x14ac:dyDescent="0.15">
      <c r="A73" s="297" t="s">
        <v>134</v>
      </c>
      <c r="B73" s="299">
        <f>基金残高に係る経年分析!F56</f>
        <v>762</v>
      </c>
      <c r="C73" s="299">
        <f>基金残高に係る経年分析!G56</f>
        <v>762</v>
      </c>
      <c r="D73" s="299">
        <f>基金残高に係る経年分析!H56</f>
        <v>1062</v>
      </c>
    </row>
    <row r="74" spans="1:16" x14ac:dyDescent="0.15">
      <c r="A74" s="297" t="s">
        <v>136</v>
      </c>
      <c r="B74" s="299">
        <f>基金残高に係る経年分析!F57</f>
        <v>10245</v>
      </c>
      <c r="C74" s="299">
        <f>基金残高に係る経年分析!G57</f>
        <v>14278</v>
      </c>
      <c r="D74" s="299">
        <f>基金残高に係る経年分析!H57</f>
        <v>23840</v>
      </c>
    </row>
  </sheetData>
  <sheetProtection algorithmName="SHA-512" hashValue="FlpfpJBfAyYIScvlfYV/PdzQ+G3/w3FaszzVN6Ypb59B1ZF7Er3TsdU72q/UzYx9jcauOMccW7H8kLIUEBtgBA==" saltValue="kCRqdVahIYV1gsijIcPnzA=="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5" t="s">
        <v>130</v>
      </c>
      <c r="DI1" s="586"/>
      <c r="DJ1" s="586"/>
      <c r="DK1" s="586"/>
      <c r="DL1" s="586"/>
      <c r="DM1" s="586"/>
      <c r="DN1" s="587"/>
      <c r="DO1" s="1"/>
      <c r="DP1" s="585" t="s">
        <v>308</v>
      </c>
      <c r="DQ1" s="586"/>
      <c r="DR1" s="586"/>
      <c r="DS1" s="586"/>
      <c r="DT1" s="586"/>
      <c r="DU1" s="586"/>
      <c r="DV1" s="586"/>
      <c r="DW1" s="586"/>
      <c r="DX1" s="586"/>
      <c r="DY1" s="586"/>
      <c r="DZ1" s="586"/>
      <c r="EA1" s="586"/>
      <c r="EB1" s="586"/>
      <c r="EC1" s="587"/>
      <c r="ED1" s="2"/>
      <c r="EE1" s="2"/>
      <c r="EF1" s="2"/>
      <c r="EG1" s="2"/>
      <c r="EH1" s="2"/>
      <c r="EI1" s="2"/>
      <c r="EJ1" s="2"/>
      <c r="EK1" s="2"/>
      <c r="EL1" s="2"/>
      <c r="EM1" s="2"/>
    </row>
    <row r="2" spans="2:143" ht="22.5" customHeight="1" x14ac:dyDescent="0.15">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3" t="s">
        <v>112</v>
      </c>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3" t="s">
        <v>311</v>
      </c>
      <c r="AQ3" s="374"/>
      <c r="AR3" s="374"/>
      <c r="AS3" s="374"/>
      <c r="AT3" s="374"/>
      <c r="AU3" s="374"/>
      <c r="AV3" s="374"/>
      <c r="AW3" s="374"/>
      <c r="AX3" s="374"/>
      <c r="AY3" s="374"/>
      <c r="AZ3" s="374"/>
      <c r="BA3" s="374"/>
      <c r="BB3" s="374"/>
      <c r="BC3" s="374"/>
      <c r="BD3" s="374"/>
      <c r="BE3" s="374"/>
      <c r="BF3" s="374"/>
      <c r="BG3" s="374"/>
      <c r="BH3" s="374"/>
      <c r="BI3" s="374"/>
      <c r="BJ3" s="374"/>
      <c r="BK3" s="374"/>
      <c r="BL3" s="374"/>
      <c r="BM3" s="374"/>
      <c r="BN3" s="374"/>
      <c r="BO3" s="374"/>
      <c r="BP3" s="374"/>
      <c r="BQ3" s="374"/>
      <c r="BR3" s="374"/>
      <c r="BS3" s="374"/>
      <c r="BT3" s="374"/>
      <c r="BU3" s="374"/>
      <c r="BV3" s="374"/>
      <c r="BW3" s="374"/>
      <c r="BX3" s="374"/>
      <c r="BY3" s="374"/>
      <c r="BZ3" s="374"/>
      <c r="CA3" s="374"/>
      <c r="CB3" s="423"/>
      <c r="CD3" s="373" t="s">
        <v>312</v>
      </c>
      <c r="CE3" s="374"/>
      <c r="CF3" s="374"/>
      <c r="CG3" s="374"/>
      <c r="CH3" s="374"/>
      <c r="CI3" s="374"/>
      <c r="CJ3" s="374"/>
      <c r="CK3" s="374"/>
      <c r="CL3" s="374"/>
      <c r="CM3" s="374"/>
      <c r="CN3" s="374"/>
      <c r="CO3" s="374"/>
      <c r="CP3" s="374"/>
      <c r="CQ3" s="374"/>
      <c r="CR3" s="374"/>
      <c r="CS3" s="374"/>
      <c r="CT3" s="374"/>
      <c r="CU3" s="374"/>
      <c r="CV3" s="374"/>
      <c r="CW3" s="374"/>
      <c r="CX3" s="374"/>
      <c r="CY3" s="374"/>
      <c r="CZ3" s="374"/>
      <c r="DA3" s="374"/>
      <c r="DB3" s="374"/>
      <c r="DC3" s="374"/>
      <c r="DD3" s="374"/>
      <c r="DE3" s="374"/>
      <c r="DF3" s="374"/>
      <c r="DG3" s="374"/>
      <c r="DH3" s="374"/>
      <c r="DI3" s="374"/>
      <c r="DJ3" s="374"/>
      <c r="DK3" s="374"/>
      <c r="DL3" s="374"/>
      <c r="DM3" s="374"/>
      <c r="DN3" s="374"/>
      <c r="DO3" s="374"/>
      <c r="DP3" s="374"/>
      <c r="DQ3" s="374"/>
      <c r="DR3" s="374"/>
      <c r="DS3" s="374"/>
      <c r="DT3" s="374"/>
      <c r="DU3" s="374"/>
      <c r="DV3" s="374"/>
      <c r="DW3" s="374"/>
      <c r="DX3" s="374"/>
      <c r="DY3" s="374"/>
      <c r="DZ3" s="374"/>
      <c r="EA3" s="374"/>
      <c r="EB3" s="374"/>
      <c r="EC3" s="423"/>
    </row>
    <row r="4" spans="2:143" ht="11.25" customHeight="1" x14ac:dyDescent="0.15">
      <c r="B4" s="373" t="s">
        <v>5</v>
      </c>
      <c r="C4" s="374"/>
      <c r="D4" s="374"/>
      <c r="E4" s="374"/>
      <c r="F4" s="374"/>
      <c r="G4" s="374"/>
      <c r="H4" s="374"/>
      <c r="I4" s="374"/>
      <c r="J4" s="374"/>
      <c r="K4" s="374"/>
      <c r="L4" s="374"/>
      <c r="M4" s="374"/>
      <c r="N4" s="374"/>
      <c r="O4" s="374"/>
      <c r="P4" s="374"/>
      <c r="Q4" s="423"/>
      <c r="R4" s="373" t="s">
        <v>315</v>
      </c>
      <c r="S4" s="374"/>
      <c r="T4" s="374"/>
      <c r="U4" s="374"/>
      <c r="V4" s="374"/>
      <c r="W4" s="374"/>
      <c r="X4" s="374"/>
      <c r="Y4" s="423"/>
      <c r="Z4" s="373" t="s">
        <v>318</v>
      </c>
      <c r="AA4" s="374"/>
      <c r="AB4" s="374"/>
      <c r="AC4" s="423"/>
      <c r="AD4" s="373" t="s">
        <v>261</v>
      </c>
      <c r="AE4" s="374"/>
      <c r="AF4" s="374"/>
      <c r="AG4" s="374"/>
      <c r="AH4" s="374"/>
      <c r="AI4" s="374"/>
      <c r="AJ4" s="374"/>
      <c r="AK4" s="423"/>
      <c r="AL4" s="373" t="s">
        <v>318</v>
      </c>
      <c r="AM4" s="374"/>
      <c r="AN4" s="374"/>
      <c r="AO4" s="423"/>
      <c r="AP4" s="588" t="s">
        <v>321</v>
      </c>
      <c r="AQ4" s="588"/>
      <c r="AR4" s="588"/>
      <c r="AS4" s="588"/>
      <c r="AT4" s="588"/>
      <c r="AU4" s="588"/>
      <c r="AV4" s="588"/>
      <c r="AW4" s="588"/>
      <c r="AX4" s="588"/>
      <c r="AY4" s="588"/>
      <c r="AZ4" s="588"/>
      <c r="BA4" s="588"/>
      <c r="BB4" s="588"/>
      <c r="BC4" s="588"/>
      <c r="BD4" s="588"/>
      <c r="BE4" s="588"/>
      <c r="BF4" s="588"/>
      <c r="BG4" s="588" t="s">
        <v>298</v>
      </c>
      <c r="BH4" s="588"/>
      <c r="BI4" s="588"/>
      <c r="BJ4" s="588"/>
      <c r="BK4" s="588"/>
      <c r="BL4" s="588"/>
      <c r="BM4" s="588"/>
      <c r="BN4" s="588"/>
      <c r="BO4" s="588" t="s">
        <v>318</v>
      </c>
      <c r="BP4" s="588"/>
      <c r="BQ4" s="588"/>
      <c r="BR4" s="588"/>
      <c r="BS4" s="588" t="s">
        <v>322</v>
      </c>
      <c r="BT4" s="588"/>
      <c r="BU4" s="588"/>
      <c r="BV4" s="588"/>
      <c r="BW4" s="588"/>
      <c r="BX4" s="588"/>
      <c r="BY4" s="588"/>
      <c r="BZ4" s="588"/>
      <c r="CA4" s="588"/>
      <c r="CB4" s="588"/>
      <c r="CD4" s="373" t="s">
        <v>323</v>
      </c>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c r="DF4" s="374"/>
      <c r="DG4" s="374"/>
      <c r="DH4" s="374"/>
      <c r="DI4" s="374"/>
      <c r="DJ4" s="374"/>
      <c r="DK4" s="374"/>
      <c r="DL4" s="374"/>
      <c r="DM4" s="374"/>
      <c r="DN4" s="374"/>
      <c r="DO4" s="374"/>
      <c r="DP4" s="374"/>
      <c r="DQ4" s="374"/>
      <c r="DR4" s="374"/>
      <c r="DS4" s="374"/>
      <c r="DT4" s="374"/>
      <c r="DU4" s="374"/>
      <c r="DV4" s="374"/>
      <c r="DW4" s="374"/>
      <c r="DX4" s="374"/>
      <c r="DY4" s="374"/>
      <c r="DZ4" s="374"/>
      <c r="EA4" s="374"/>
      <c r="EB4" s="374"/>
      <c r="EC4" s="423"/>
    </row>
    <row r="5" spans="2:143" ht="11.25" customHeight="1" x14ac:dyDescent="0.15">
      <c r="B5" s="589" t="s">
        <v>317</v>
      </c>
      <c r="C5" s="590"/>
      <c r="D5" s="590"/>
      <c r="E5" s="590"/>
      <c r="F5" s="590"/>
      <c r="G5" s="590"/>
      <c r="H5" s="590"/>
      <c r="I5" s="590"/>
      <c r="J5" s="590"/>
      <c r="K5" s="590"/>
      <c r="L5" s="590"/>
      <c r="M5" s="590"/>
      <c r="N5" s="590"/>
      <c r="O5" s="590"/>
      <c r="P5" s="590"/>
      <c r="Q5" s="591"/>
      <c r="R5" s="592">
        <v>12394671</v>
      </c>
      <c r="S5" s="593"/>
      <c r="T5" s="593"/>
      <c r="U5" s="593"/>
      <c r="V5" s="593"/>
      <c r="W5" s="593"/>
      <c r="X5" s="593"/>
      <c r="Y5" s="594"/>
      <c r="Z5" s="595">
        <v>19.100000000000001</v>
      </c>
      <c r="AA5" s="595"/>
      <c r="AB5" s="595"/>
      <c r="AC5" s="595"/>
      <c r="AD5" s="596">
        <v>11566285</v>
      </c>
      <c r="AE5" s="596"/>
      <c r="AF5" s="596"/>
      <c r="AG5" s="596"/>
      <c r="AH5" s="596"/>
      <c r="AI5" s="596"/>
      <c r="AJ5" s="596"/>
      <c r="AK5" s="596"/>
      <c r="AL5" s="597">
        <v>53.1</v>
      </c>
      <c r="AM5" s="598"/>
      <c r="AN5" s="598"/>
      <c r="AO5" s="599"/>
      <c r="AP5" s="589" t="s">
        <v>324</v>
      </c>
      <c r="AQ5" s="590"/>
      <c r="AR5" s="590"/>
      <c r="AS5" s="590"/>
      <c r="AT5" s="590"/>
      <c r="AU5" s="590"/>
      <c r="AV5" s="590"/>
      <c r="AW5" s="590"/>
      <c r="AX5" s="590"/>
      <c r="AY5" s="590"/>
      <c r="AZ5" s="590"/>
      <c r="BA5" s="590"/>
      <c r="BB5" s="590"/>
      <c r="BC5" s="590"/>
      <c r="BD5" s="590"/>
      <c r="BE5" s="590"/>
      <c r="BF5" s="591"/>
      <c r="BG5" s="600">
        <v>11562060</v>
      </c>
      <c r="BH5" s="379"/>
      <c r="BI5" s="379"/>
      <c r="BJ5" s="379"/>
      <c r="BK5" s="379"/>
      <c r="BL5" s="379"/>
      <c r="BM5" s="379"/>
      <c r="BN5" s="601"/>
      <c r="BO5" s="602">
        <v>93.3</v>
      </c>
      <c r="BP5" s="602"/>
      <c r="BQ5" s="602"/>
      <c r="BR5" s="602"/>
      <c r="BS5" s="603">
        <v>155341</v>
      </c>
      <c r="BT5" s="603"/>
      <c r="BU5" s="603"/>
      <c r="BV5" s="603"/>
      <c r="BW5" s="603"/>
      <c r="BX5" s="603"/>
      <c r="BY5" s="603"/>
      <c r="BZ5" s="603"/>
      <c r="CA5" s="603"/>
      <c r="CB5" s="604"/>
      <c r="CD5" s="373" t="s">
        <v>321</v>
      </c>
      <c r="CE5" s="374"/>
      <c r="CF5" s="374"/>
      <c r="CG5" s="374"/>
      <c r="CH5" s="374"/>
      <c r="CI5" s="374"/>
      <c r="CJ5" s="374"/>
      <c r="CK5" s="374"/>
      <c r="CL5" s="374"/>
      <c r="CM5" s="374"/>
      <c r="CN5" s="374"/>
      <c r="CO5" s="374"/>
      <c r="CP5" s="374"/>
      <c r="CQ5" s="423"/>
      <c r="CR5" s="373" t="s">
        <v>327</v>
      </c>
      <c r="CS5" s="374"/>
      <c r="CT5" s="374"/>
      <c r="CU5" s="374"/>
      <c r="CV5" s="374"/>
      <c r="CW5" s="374"/>
      <c r="CX5" s="374"/>
      <c r="CY5" s="423"/>
      <c r="CZ5" s="373" t="s">
        <v>318</v>
      </c>
      <c r="DA5" s="374"/>
      <c r="DB5" s="374"/>
      <c r="DC5" s="423"/>
      <c r="DD5" s="373" t="s">
        <v>328</v>
      </c>
      <c r="DE5" s="374"/>
      <c r="DF5" s="374"/>
      <c r="DG5" s="374"/>
      <c r="DH5" s="374"/>
      <c r="DI5" s="374"/>
      <c r="DJ5" s="374"/>
      <c r="DK5" s="374"/>
      <c r="DL5" s="374"/>
      <c r="DM5" s="374"/>
      <c r="DN5" s="374"/>
      <c r="DO5" s="374"/>
      <c r="DP5" s="423"/>
      <c r="DQ5" s="373" t="s">
        <v>330</v>
      </c>
      <c r="DR5" s="374"/>
      <c r="DS5" s="374"/>
      <c r="DT5" s="374"/>
      <c r="DU5" s="374"/>
      <c r="DV5" s="374"/>
      <c r="DW5" s="374"/>
      <c r="DX5" s="374"/>
      <c r="DY5" s="374"/>
      <c r="DZ5" s="374"/>
      <c r="EA5" s="374"/>
      <c r="EB5" s="374"/>
      <c r="EC5" s="423"/>
    </row>
    <row r="6" spans="2:143" ht="11.25" customHeight="1" x14ac:dyDescent="0.15">
      <c r="B6" s="605" t="s">
        <v>331</v>
      </c>
      <c r="C6" s="505"/>
      <c r="D6" s="505"/>
      <c r="E6" s="505"/>
      <c r="F6" s="505"/>
      <c r="G6" s="505"/>
      <c r="H6" s="505"/>
      <c r="I6" s="505"/>
      <c r="J6" s="505"/>
      <c r="K6" s="505"/>
      <c r="L6" s="505"/>
      <c r="M6" s="505"/>
      <c r="N6" s="505"/>
      <c r="O6" s="505"/>
      <c r="P6" s="505"/>
      <c r="Q6" s="606"/>
      <c r="R6" s="600">
        <v>294564</v>
      </c>
      <c r="S6" s="379"/>
      <c r="T6" s="379"/>
      <c r="U6" s="379"/>
      <c r="V6" s="379"/>
      <c r="W6" s="379"/>
      <c r="X6" s="379"/>
      <c r="Y6" s="601"/>
      <c r="Z6" s="602">
        <v>0.5</v>
      </c>
      <c r="AA6" s="602"/>
      <c r="AB6" s="602"/>
      <c r="AC6" s="602"/>
      <c r="AD6" s="603">
        <v>294564</v>
      </c>
      <c r="AE6" s="603"/>
      <c r="AF6" s="603"/>
      <c r="AG6" s="603"/>
      <c r="AH6" s="603"/>
      <c r="AI6" s="603"/>
      <c r="AJ6" s="603"/>
      <c r="AK6" s="603"/>
      <c r="AL6" s="607">
        <v>1.4</v>
      </c>
      <c r="AM6" s="385"/>
      <c r="AN6" s="385"/>
      <c r="AO6" s="608"/>
      <c r="AP6" s="605" t="s">
        <v>103</v>
      </c>
      <c r="AQ6" s="505"/>
      <c r="AR6" s="505"/>
      <c r="AS6" s="505"/>
      <c r="AT6" s="505"/>
      <c r="AU6" s="505"/>
      <c r="AV6" s="505"/>
      <c r="AW6" s="505"/>
      <c r="AX6" s="505"/>
      <c r="AY6" s="505"/>
      <c r="AZ6" s="505"/>
      <c r="BA6" s="505"/>
      <c r="BB6" s="505"/>
      <c r="BC6" s="505"/>
      <c r="BD6" s="505"/>
      <c r="BE6" s="505"/>
      <c r="BF6" s="606"/>
      <c r="BG6" s="600">
        <v>11562060</v>
      </c>
      <c r="BH6" s="379"/>
      <c r="BI6" s="379"/>
      <c r="BJ6" s="379"/>
      <c r="BK6" s="379"/>
      <c r="BL6" s="379"/>
      <c r="BM6" s="379"/>
      <c r="BN6" s="601"/>
      <c r="BO6" s="602">
        <v>93.3</v>
      </c>
      <c r="BP6" s="602"/>
      <c r="BQ6" s="602"/>
      <c r="BR6" s="602"/>
      <c r="BS6" s="603">
        <v>155341</v>
      </c>
      <c r="BT6" s="603"/>
      <c r="BU6" s="603"/>
      <c r="BV6" s="603"/>
      <c r="BW6" s="603"/>
      <c r="BX6" s="603"/>
      <c r="BY6" s="603"/>
      <c r="BZ6" s="603"/>
      <c r="CA6" s="603"/>
      <c r="CB6" s="604"/>
      <c r="CD6" s="589" t="s">
        <v>332</v>
      </c>
      <c r="CE6" s="590"/>
      <c r="CF6" s="590"/>
      <c r="CG6" s="590"/>
      <c r="CH6" s="590"/>
      <c r="CI6" s="590"/>
      <c r="CJ6" s="590"/>
      <c r="CK6" s="590"/>
      <c r="CL6" s="590"/>
      <c r="CM6" s="590"/>
      <c r="CN6" s="590"/>
      <c r="CO6" s="590"/>
      <c r="CP6" s="590"/>
      <c r="CQ6" s="591"/>
      <c r="CR6" s="600">
        <v>284783</v>
      </c>
      <c r="CS6" s="379"/>
      <c r="CT6" s="379"/>
      <c r="CU6" s="379"/>
      <c r="CV6" s="379"/>
      <c r="CW6" s="379"/>
      <c r="CX6" s="379"/>
      <c r="CY6" s="601"/>
      <c r="CZ6" s="597">
        <v>0.5</v>
      </c>
      <c r="DA6" s="598"/>
      <c r="DB6" s="598"/>
      <c r="DC6" s="609"/>
      <c r="DD6" s="610" t="s">
        <v>200</v>
      </c>
      <c r="DE6" s="379"/>
      <c r="DF6" s="379"/>
      <c r="DG6" s="379"/>
      <c r="DH6" s="379"/>
      <c r="DI6" s="379"/>
      <c r="DJ6" s="379"/>
      <c r="DK6" s="379"/>
      <c r="DL6" s="379"/>
      <c r="DM6" s="379"/>
      <c r="DN6" s="379"/>
      <c r="DO6" s="379"/>
      <c r="DP6" s="601"/>
      <c r="DQ6" s="610">
        <v>284772</v>
      </c>
      <c r="DR6" s="379"/>
      <c r="DS6" s="379"/>
      <c r="DT6" s="379"/>
      <c r="DU6" s="379"/>
      <c r="DV6" s="379"/>
      <c r="DW6" s="379"/>
      <c r="DX6" s="379"/>
      <c r="DY6" s="379"/>
      <c r="DZ6" s="379"/>
      <c r="EA6" s="379"/>
      <c r="EB6" s="379"/>
      <c r="EC6" s="611"/>
    </row>
    <row r="7" spans="2:143" ht="11.25" customHeight="1" x14ac:dyDescent="0.15">
      <c r="B7" s="605" t="s">
        <v>43</v>
      </c>
      <c r="C7" s="505"/>
      <c r="D7" s="505"/>
      <c r="E7" s="505"/>
      <c r="F7" s="505"/>
      <c r="G7" s="505"/>
      <c r="H7" s="505"/>
      <c r="I7" s="505"/>
      <c r="J7" s="505"/>
      <c r="K7" s="505"/>
      <c r="L7" s="505"/>
      <c r="M7" s="505"/>
      <c r="N7" s="505"/>
      <c r="O7" s="505"/>
      <c r="P7" s="505"/>
      <c r="Q7" s="606"/>
      <c r="R7" s="600">
        <v>3382</v>
      </c>
      <c r="S7" s="379"/>
      <c r="T7" s="379"/>
      <c r="U7" s="379"/>
      <c r="V7" s="379"/>
      <c r="W7" s="379"/>
      <c r="X7" s="379"/>
      <c r="Y7" s="601"/>
      <c r="Z7" s="602">
        <v>0</v>
      </c>
      <c r="AA7" s="602"/>
      <c r="AB7" s="602"/>
      <c r="AC7" s="602"/>
      <c r="AD7" s="603">
        <v>3382</v>
      </c>
      <c r="AE7" s="603"/>
      <c r="AF7" s="603"/>
      <c r="AG7" s="603"/>
      <c r="AH7" s="603"/>
      <c r="AI7" s="603"/>
      <c r="AJ7" s="603"/>
      <c r="AK7" s="603"/>
      <c r="AL7" s="607">
        <v>0</v>
      </c>
      <c r="AM7" s="385"/>
      <c r="AN7" s="385"/>
      <c r="AO7" s="608"/>
      <c r="AP7" s="605" t="s">
        <v>333</v>
      </c>
      <c r="AQ7" s="505"/>
      <c r="AR7" s="505"/>
      <c r="AS7" s="505"/>
      <c r="AT7" s="505"/>
      <c r="AU7" s="505"/>
      <c r="AV7" s="505"/>
      <c r="AW7" s="505"/>
      <c r="AX7" s="505"/>
      <c r="AY7" s="505"/>
      <c r="AZ7" s="505"/>
      <c r="BA7" s="505"/>
      <c r="BB7" s="505"/>
      <c r="BC7" s="505"/>
      <c r="BD7" s="505"/>
      <c r="BE7" s="505"/>
      <c r="BF7" s="606"/>
      <c r="BG7" s="600">
        <v>5366056</v>
      </c>
      <c r="BH7" s="379"/>
      <c r="BI7" s="379"/>
      <c r="BJ7" s="379"/>
      <c r="BK7" s="379"/>
      <c r="BL7" s="379"/>
      <c r="BM7" s="379"/>
      <c r="BN7" s="601"/>
      <c r="BO7" s="602">
        <v>43.3</v>
      </c>
      <c r="BP7" s="602"/>
      <c r="BQ7" s="602"/>
      <c r="BR7" s="602"/>
      <c r="BS7" s="603">
        <v>155341</v>
      </c>
      <c r="BT7" s="603"/>
      <c r="BU7" s="603"/>
      <c r="BV7" s="603"/>
      <c r="BW7" s="603"/>
      <c r="BX7" s="603"/>
      <c r="BY7" s="603"/>
      <c r="BZ7" s="603"/>
      <c r="CA7" s="603"/>
      <c r="CB7" s="604"/>
      <c r="CD7" s="605" t="s">
        <v>335</v>
      </c>
      <c r="CE7" s="505"/>
      <c r="CF7" s="505"/>
      <c r="CG7" s="505"/>
      <c r="CH7" s="505"/>
      <c r="CI7" s="505"/>
      <c r="CJ7" s="505"/>
      <c r="CK7" s="505"/>
      <c r="CL7" s="505"/>
      <c r="CM7" s="505"/>
      <c r="CN7" s="505"/>
      <c r="CO7" s="505"/>
      <c r="CP7" s="505"/>
      <c r="CQ7" s="606"/>
      <c r="CR7" s="600">
        <v>16400680</v>
      </c>
      <c r="CS7" s="379"/>
      <c r="CT7" s="379"/>
      <c r="CU7" s="379"/>
      <c r="CV7" s="379"/>
      <c r="CW7" s="379"/>
      <c r="CX7" s="379"/>
      <c r="CY7" s="601"/>
      <c r="CZ7" s="602">
        <v>26.5</v>
      </c>
      <c r="DA7" s="602"/>
      <c r="DB7" s="602"/>
      <c r="DC7" s="602"/>
      <c r="DD7" s="610">
        <v>44813</v>
      </c>
      <c r="DE7" s="379"/>
      <c r="DF7" s="379"/>
      <c r="DG7" s="379"/>
      <c r="DH7" s="379"/>
      <c r="DI7" s="379"/>
      <c r="DJ7" s="379"/>
      <c r="DK7" s="379"/>
      <c r="DL7" s="379"/>
      <c r="DM7" s="379"/>
      <c r="DN7" s="379"/>
      <c r="DO7" s="379"/>
      <c r="DP7" s="601"/>
      <c r="DQ7" s="610">
        <v>15474698</v>
      </c>
      <c r="DR7" s="379"/>
      <c r="DS7" s="379"/>
      <c r="DT7" s="379"/>
      <c r="DU7" s="379"/>
      <c r="DV7" s="379"/>
      <c r="DW7" s="379"/>
      <c r="DX7" s="379"/>
      <c r="DY7" s="379"/>
      <c r="DZ7" s="379"/>
      <c r="EA7" s="379"/>
      <c r="EB7" s="379"/>
      <c r="EC7" s="611"/>
    </row>
    <row r="8" spans="2:143" ht="11.25" customHeight="1" x14ac:dyDescent="0.15">
      <c r="B8" s="605" t="s">
        <v>336</v>
      </c>
      <c r="C8" s="505"/>
      <c r="D8" s="505"/>
      <c r="E8" s="505"/>
      <c r="F8" s="505"/>
      <c r="G8" s="505"/>
      <c r="H8" s="505"/>
      <c r="I8" s="505"/>
      <c r="J8" s="505"/>
      <c r="K8" s="505"/>
      <c r="L8" s="505"/>
      <c r="M8" s="505"/>
      <c r="N8" s="505"/>
      <c r="O8" s="505"/>
      <c r="P8" s="505"/>
      <c r="Q8" s="606"/>
      <c r="R8" s="600">
        <v>36529</v>
      </c>
      <c r="S8" s="379"/>
      <c r="T8" s="379"/>
      <c r="U8" s="379"/>
      <c r="V8" s="379"/>
      <c r="W8" s="379"/>
      <c r="X8" s="379"/>
      <c r="Y8" s="601"/>
      <c r="Z8" s="602">
        <v>0.1</v>
      </c>
      <c r="AA8" s="602"/>
      <c r="AB8" s="602"/>
      <c r="AC8" s="602"/>
      <c r="AD8" s="603">
        <v>36529</v>
      </c>
      <c r="AE8" s="603"/>
      <c r="AF8" s="603"/>
      <c r="AG8" s="603"/>
      <c r="AH8" s="603"/>
      <c r="AI8" s="603"/>
      <c r="AJ8" s="603"/>
      <c r="AK8" s="603"/>
      <c r="AL8" s="607">
        <v>0.2</v>
      </c>
      <c r="AM8" s="385"/>
      <c r="AN8" s="385"/>
      <c r="AO8" s="608"/>
      <c r="AP8" s="605" t="s">
        <v>126</v>
      </c>
      <c r="AQ8" s="505"/>
      <c r="AR8" s="505"/>
      <c r="AS8" s="505"/>
      <c r="AT8" s="505"/>
      <c r="AU8" s="505"/>
      <c r="AV8" s="505"/>
      <c r="AW8" s="505"/>
      <c r="AX8" s="505"/>
      <c r="AY8" s="505"/>
      <c r="AZ8" s="505"/>
      <c r="BA8" s="505"/>
      <c r="BB8" s="505"/>
      <c r="BC8" s="505"/>
      <c r="BD8" s="505"/>
      <c r="BE8" s="505"/>
      <c r="BF8" s="606"/>
      <c r="BG8" s="600">
        <v>169302</v>
      </c>
      <c r="BH8" s="379"/>
      <c r="BI8" s="379"/>
      <c r="BJ8" s="379"/>
      <c r="BK8" s="379"/>
      <c r="BL8" s="379"/>
      <c r="BM8" s="379"/>
      <c r="BN8" s="601"/>
      <c r="BO8" s="602">
        <v>1.4</v>
      </c>
      <c r="BP8" s="602"/>
      <c r="BQ8" s="602"/>
      <c r="BR8" s="602"/>
      <c r="BS8" s="603" t="s">
        <v>200</v>
      </c>
      <c r="BT8" s="603"/>
      <c r="BU8" s="603"/>
      <c r="BV8" s="603"/>
      <c r="BW8" s="603"/>
      <c r="BX8" s="603"/>
      <c r="BY8" s="603"/>
      <c r="BZ8" s="603"/>
      <c r="CA8" s="603"/>
      <c r="CB8" s="604"/>
      <c r="CD8" s="605" t="s">
        <v>339</v>
      </c>
      <c r="CE8" s="505"/>
      <c r="CF8" s="505"/>
      <c r="CG8" s="505"/>
      <c r="CH8" s="505"/>
      <c r="CI8" s="505"/>
      <c r="CJ8" s="505"/>
      <c r="CK8" s="505"/>
      <c r="CL8" s="505"/>
      <c r="CM8" s="505"/>
      <c r="CN8" s="505"/>
      <c r="CO8" s="505"/>
      <c r="CP8" s="505"/>
      <c r="CQ8" s="606"/>
      <c r="CR8" s="600">
        <v>21537263</v>
      </c>
      <c r="CS8" s="379"/>
      <c r="CT8" s="379"/>
      <c r="CU8" s="379"/>
      <c r="CV8" s="379"/>
      <c r="CW8" s="379"/>
      <c r="CX8" s="379"/>
      <c r="CY8" s="601"/>
      <c r="CZ8" s="602">
        <v>34.799999999999997</v>
      </c>
      <c r="DA8" s="602"/>
      <c r="DB8" s="602"/>
      <c r="DC8" s="602"/>
      <c r="DD8" s="610">
        <v>171186</v>
      </c>
      <c r="DE8" s="379"/>
      <c r="DF8" s="379"/>
      <c r="DG8" s="379"/>
      <c r="DH8" s="379"/>
      <c r="DI8" s="379"/>
      <c r="DJ8" s="379"/>
      <c r="DK8" s="379"/>
      <c r="DL8" s="379"/>
      <c r="DM8" s="379"/>
      <c r="DN8" s="379"/>
      <c r="DO8" s="379"/>
      <c r="DP8" s="601"/>
      <c r="DQ8" s="610">
        <v>8364620</v>
      </c>
      <c r="DR8" s="379"/>
      <c r="DS8" s="379"/>
      <c r="DT8" s="379"/>
      <c r="DU8" s="379"/>
      <c r="DV8" s="379"/>
      <c r="DW8" s="379"/>
      <c r="DX8" s="379"/>
      <c r="DY8" s="379"/>
      <c r="DZ8" s="379"/>
      <c r="EA8" s="379"/>
      <c r="EB8" s="379"/>
      <c r="EC8" s="611"/>
    </row>
    <row r="9" spans="2:143" ht="11.25" customHeight="1" x14ac:dyDescent="0.15">
      <c r="B9" s="605" t="s">
        <v>338</v>
      </c>
      <c r="C9" s="505"/>
      <c r="D9" s="505"/>
      <c r="E9" s="505"/>
      <c r="F9" s="505"/>
      <c r="G9" s="505"/>
      <c r="H9" s="505"/>
      <c r="I9" s="505"/>
      <c r="J9" s="505"/>
      <c r="K9" s="505"/>
      <c r="L9" s="505"/>
      <c r="M9" s="505"/>
      <c r="N9" s="505"/>
      <c r="O9" s="505"/>
      <c r="P9" s="505"/>
      <c r="Q9" s="606"/>
      <c r="R9" s="600">
        <v>35415</v>
      </c>
      <c r="S9" s="379"/>
      <c r="T9" s="379"/>
      <c r="U9" s="379"/>
      <c r="V9" s="379"/>
      <c r="W9" s="379"/>
      <c r="X9" s="379"/>
      <c r="Y9" s="601"/>
      <c r="Z9" s="602">
        <v>0.1</v>
      </c>
      <c r="AA9" s="602"/>
      <c r="AB9" s="602"/>
      <c r="AC9" s="602"/>
      <c r="AD9" s="603">
        <v>35415</v>
      </c>
      <c r="AE9" s="603"/>
      <c r="AF9" s="603"/>
      <c r="AG9" s="603"/>
      <c r="AH9" s="603"/>
      <c r="AI9" s="603"/>
      <c r="AJ9" s="603"/>
      <c r="AK9" s="603"/>
      <c r="AL9" s="607">
        <v>0.2</v>
      </c>
      <c r="AM9" s="385"/>
      <c r="AN9" s="385"/>
      <c r="AO9" s="608"/>
      <c r="AP9" s="605" t="s">
        <v>340</v>
      </c>
      <c r="AQ9" s="505"/>
      <c r="AR9" s="505"/>
      <c r="AS9" s="505"/>
      <c r="AT9" s="505"/>
      <c r="AU9" s="505"/>
      <c r="AV9" s="505"/>
      <c r="AW9" s="505"/>
      <c r="AX9" s="505"/>
      <c r="AY9" s="505"/>
      <c r="AZ9" s="505"/>
      <c r="BA9" s="505"/>
      <c r="BB9" s="505"/>
      <c r="BC9" s="505"/>
      <c r="BD9" s="505"/>
      <c r="BE9" s="505"/>
      <c r="BF9" s="606"/>
      <c r="BG9" s="600">
        <v>4430325</v>
      </c>
      <c r="BH9" s="379"/>
      <c r="BI9" s="379"/>
      <c r="BJ9" s="379"/>
      <c r="BK9" s="379"/>
      <c r="BL9" s="379"/>
      <c r="BM9" s="379"/>
      <c r="BN9" s="601"/>
      <c r="BO9" s="602">
        <v>35.700000000000003</v>
      </c>
      <c r="BP9" s="602"/>
      <c r="BQ9" s="602"/>
      <c r="BR9" s="602"/>
      <c r="BS9" s="603" t="s">
        <v>200</v>
      </c>
      <c r="BT9" s="603"/>
      <c r="BU9" s="603"/>
      <c r="BV9" s="603"/>
      <c r="BW9" s="603"/>
      <c r="BX9" s="603"/>
      <c r="BY9" s="603"/>
      <c r="BZ9" s="603"/>
      <c r="CA9" s="603"/>
      <c r="CB9" s="604"/>
      <c r="CD9" s="605" t="s">
        <v>343</v>
      </c>
      <c r="CE9" s="505"/>
      <c r="CF9" s="505"/>
      <c r="CG9" s="505"/>
      <c r="CH9" s="505"/>
      <c r="CI9" s="505"/>
      <c r="CJ9" s="505"/>
      <c r="CK9" s="505"/>
      <c r="CL9" s="505"/>
      <c r="CM9" s="505"/>
      <c r="CN9" s="505"/>
      <c r="CO9" s="505"/>
      <c r="CP9" s="505"/>
      <c r="CQ9" s="606"/>
      <c r="CR9" s="600">
        <v>4724245</v>
      </c>
      <c r="CS9" s="379"/>
      <c r="CT9" s="379"/>
      <c r="CU9" s="379"/>
      <c r="CV9" s="379"/>
      <c r="CW9" s="379"/>
      <c r="CX9" s="379"/>
      <c r="CY9" s="601"/>
      <c r="CZ9" s="602">
        <v>7.6</v>
      </c>
      <c r="DA9" s="602"/>
      <c r="DB9" s="602"/>
      <c r="DC9" s="602"/>
      <c r="DD9" s="610">
        <v>45187</v>
      </c>
      <c r="DE9" s="379"/>
      <c r="DF9" s="379"/>
      <c r="DG9" s="379"/>
      <c r="DH9" s="379"/>
      <c r="DI9" s="379"/>
      <c r="DJ9" s="379"/>
      <c r="DK9" s="379"/>
      <c r="DL9" s="379"/>
      <c r="DM9" s="379"/>
      <c r="DN9" s="379"/>
      <c r="DO9" s="379"/>
      <c r="DP9" s="601"/>
      <c r="DQ9" s="610">
        <v>2907988</v>
      </c>
      <c r="DR9" s="379"/>
      <c r="DS9" s="379"/>
      <c r="DT9" s="379"/>
      <c r="DU9" s="379"/>
      <c r="DV9" s="379"/>
      <c r="DW9" s="379"/>
      <c r="DX9" s="379"/>
      <c r="DY9" s="379"/>
      <c r="DZ9" s="379"/>
      <c r="EA9" s="379"/>
      <c r="EB9" s="379"/>
      <c r="EC9" s="611"/>
    </row>
    <row r="10" spans="2:143" ht="11.25" customHeight="1" x14ac:dyDescent="0.15">
      <c r="B10" s="605" t="s">
        <v>135</v>
      </c>
      <c r="C10" s="505"/>
      <c r="D10" s="505"/>
      <c r="E10" s="505"/>
      <c r="F10" s="505"/>
      <c r="G10" s="505"/>
      <c r="H10" s="505"/>
      <c r="I10" s="505"/>
      <c r="J10" s="505"/>
      <c r="K10" s="505"/>
      <c r="L10" s="505"/>
      <c r="M10" s="505"/>
      <c r="N10" s="505"/>
      <c r="O10" s="505"/>
      <c r="P10" s="505"/>
      <c r="Q10" s="606"/>
      <c r="R10" s="600" t="s">
        <v>200</v>
      </c>
      <c r="S10" s="379"/>
      <c r="T10" s="379"/>
      <c r="U10" s="379"/>
      <c r="V10" s="379"/>
      <c r="W10" s="379"/>
      <c r="X10" s="379"/>
      <c r="Y10" s="601"/>
      <c r="Z10" s="602" t="s">
        <v>200</v>
      </c>
      <c r="AA10" s="602"/>
      <c r="AB10" s="602"/>
      <c r="AC10" s="602"/>
      <c r="AD10" s="603" t="s">
        <v>200</v>
      </c>
      <c r="AE10" s="603"/>
      <c r="AF10" s="603"/>
      <c r="AG10" s="603"/>
      <c r="AH10" s="603"/>
      <c r="AI10" s="603"/>
      <c r="AJ10" s="603"/>
      <c r="AK10" s="603"/>
      <c r="AL10" s="607" t="s">
        <v>200</v>
      </c>
      <c r="AM10" s="385"/>
      <c r="AN10" s="385"/>
      <c r="AO10" s="608"/>
      <c r="AP10" s="605" t="s">
        <v>189</v>
      </c>
      <c r="AQ10" s="505"/>
      <c r="AR10" s="505"/>
      <c r="AS10" s="505"/>
      <c r="AT10" s="505"/>
      <c r="AU10" s="505"/>
      <c r="AV10" s="505"/>
      <c r="AW10" s="505"/>
      <c r="AX10" s="505"/>
      <c r="AY10" s="505"/>
      <c r="AZ10" s="505"/>
      <c r="BA10" s="505"/>
      <c r="BB10" s="505"/>
      <c r="BC10" s="505"/>
      <c r="BD10" s="505"/>
      <c r="BE10" s="505"/>
      <c r="BF10" s="606"/>
      <c r="BG10" s="600">
        <v>221898</v>
      </c>
      <c r="BH10" s="379"/>
      <c r="BI10" s="379"/>
      <c r="BJ10" s="379"/>
      <c r="BK10" s="379"/>
      <c r="BL10" s="379"/>
      <c r="BM10" s="379"/>
      <c r="BN10" s="601"/>
      <c r="BO10" s="602">
        <v>1.8</v>
      </c>
      <c r="BP10" s="602"/>
      <c r="BQ10" s="602"/>
      <c r="BR10" s="602"/>
      <c r="BS10" s="603" t="s">
        <v>200</v>
      </c>
      <c r="BT10" s="603"/>
      <c r="BU10" s="603"/>
      <c r="BV10" s="603"/>
      <c r="BW10" s="603"/>
      <c r="BX10" s="603"/>
      <c r="BY10" s="603"/>
      <c r="BZ10" s="603"/>
      <c r="CA10" s="603"/>
      <c r="CB10" s="604"/>
      <c r="CD10" s="605" t="s">
        <v>227</v>
      </c>
      <c r="CE10" s="505"/>
      <c r="CF10" s="505"/>
      <c r="CG10" s="505"/>
      <c r="CH10" s="505"/>
      <c r="CI10" s="505"/>
      <c r="CJ10" s="505"/>
      <c r="CK10" s="505"/>
      <c r="CL10" s="505"/>
      <c r="CM10" s="505"/>
      <c r="CN10" s="505"/>
      <c r="CO10" s="505"/>
      <c r="CP10" s="505"/>
      <c r="CQ10" s="606"/>
      <c r="CR10" s="600">
        <v>21473</v>
      </c>
      <c r="CS10" s="379"/>
      <c r="CT10" s="379"/>
      <c r="CU10" s="379"/>
      <c r="CV10" s="379"/>
      <c r="CW10" s="379"/>
      <c r="CX10" s="379"/>
      <c r="CY10" s="601"/>
      <c r="CZ10" s="602">
        <v>0</v>
      </c>
      <c r="DA10" s="602"/>
      <c r="DB10" s="602"/>
      <c r="DC10" s="602"/>
      <c r="DD10" s="610">
        <v>1446</v>
      </c>
      <c r="DE10" s="379"/>
      <c r="DF10" s="379"/>
      <c r="DG10" s="379"/>
      <c r="DH10" s="379"/>
      <c r="DI10" s="379"/>
      <c r="DJ10" s="379"/>
      <c r="DK10" s="379"/>
      <c r="DL10" s="379"/>
      <c r="DM10" s="379"/>
      <c r="DN10" s="379"/>
      <c r="DO10" s="379"/>
      <c r="DP10" s="601"/>
      <c r="DQ10" s="610">
        <v>19947</v>
      </c>
      <c r="DR10" s="379"/>
      <c r="DS10" s="379"/>
      <c r="DT10" s="379"/>
      <c r="DU10" s="379"/>
      <c r="DV10" s="379"/>
      <c r="DW10" s="379"/>
      <c r="DX10" s="379"/>
      <c r="DY10" s="379"/>
      <c r="DZ10" s="379"/>
      <c r="EA10" s="379"/>
      <c r="EB10" s="379"/>
      <c r="EC10" s="611"/>
    </row>
    <row r="11" spans="2:143" ht="11.25" customHeight="1" x14ac:dyDescent="0.15">
      <c r="B11" s="605" t="s">
        <v>101</v>
      </c>
      <c r="C11" s="505"/>
      <c r="D11" s="505"/>
      <c r="E11" s="505"/>
      <c r="F11" s="505"/>
      <c r="G11" s="505"/>
      <c r="H11" s="505"/>
      <c r="I11" s="505"/>
      <c r="J11" s="505"/>
      <c r="K11" s="505"/>
      <c r="L11" s="505"/>
      <c r="M11" s="505"/>
      <c r="N11" s="505"/>
      <c r="O11" s="505"/>
      <c r="P11" s="505"/>
      <c r="Q11" s="606"/>
      <c r="R11" s="600">
        <v>2344457</v>
      </c>
      <c r="S11" s="379"/>
      <c r="T11" s="379"/>
      <c r="U11" s="379"/>
      <c r="V11" s="379"/>
      <c r="W11" s="379"/>
      <c r="X11" s="379"/>
      <c r="Y11" s="601"/>
      <c r="Z11" s="607">
        <v>3.6</v>
      </c>
      <c r="AA11" s="385"/>
      <c r="AB11" s="385"/>
      <c r="AC11" s="612"/>
      <c r="AD11" s="610">
        <v>2344457</v>
      </c>
      <c r="AE11" s="379"/>
      <c r="AF11" s="379"/>
      <c r="AG11" s="379"/>
      <c r="AH11" s="379"/>
      <c r="AI11" s="379"/>
      <c r="AJ11" s="379"/>
      <c r="AK11" s="601"/>
      <c r="AL11" s="607">
        <v>10.8</v>
      </c>
      <c r="AM11" s="385"/>
      <c r="AN11" s="385"/>
      <c r="AO11" s="608"/>
      <c r="AP11" s="605" t="s">
        <v>346</v>
      </c>
      <c r="AQ11" s="505"/>
      <c r="AR11" s="505"/>
      <c r="AS11" s="505"/>
      <c r="AT11" s="505"/>
      <c r="AU11" s="505"/>
      <c r="AV11" s="505"/>
      <c r="AW11" s="505"/>
      <c r="AX11" s="505"/>
      <c r="AY11" s="505"/>
      <c r="AZ11" s="505"/>
      <c r="BA11" s="505"/>
      <c r="BB11" s="505"/>
      <c r="BC11" s="505"/>
      <c r="BD11" s="505"/>
      <c r="BE11" s="505"/>
      <c r="BF11" s="606"/>
      <c r="BG11" s="600">
        <v>544531</v>
      </c>
      <c r="BH11" s="379"/>
      <c r="BI11" s="379"/>
      <c r="BJ11" s="379"/>
      <c r="BK11" s="379"/>
      <c r="BL11" s="379"/>
      <c r="BM11" s="379"/>
      <c r="BN11" s="601"/>
      <c r="BO11" s="602">
        <v>4.4000000000000004</v>
      </c>
      <c r="BP11" s="602"/>
      <c r="BQ11" s="602"/>
      <c r="BR11" s="602"/>
      <c r="BS11" s="603">
        <v>155341</v>
      </c>
      <c r="BT11" s="603"/>
      <c r="BU11" s="603"/>
      <c r="BV11" s="603"/>
      <c r="BW11" s="603"/>
      <c r="BX11" s="603"/>
      <c r="BY11" s="603"/>
      <c r="BZ11" s="603"/>
      <c r="CA11" s="603"/>
      <c r="CB11" s="604"/>
      <c r="CD11" s="605" t="s">
        <v>349</v>
      </c>
      <c r="CE11" s="505"/>
      <c r="CF11" s="505"/>
      <c r="CG11" s="505"/>
      <c r="CH11" s="505"/>
      <c r="CI11" s="505"/>
      <c r="CJ11" s="505"/>
      <c r="CK11" s="505"/>
      <c r="CL11" s="505"/>
      <c r="CM11" s="505"/>
      <c r="CN11" s="505"/>
      <c r="CO11" s="505"/>
      <c r="CP11" s="505"/>
      <c r="CQ11" s="606"/>
      <c r="CR11" s="600">
        <v>1192876</v>
      </c>
      <c r="CS11" s="379"/>
      <c r="CT11" s="379"/>
      <c r="CU11" s="379"/>
      <c r="CV11" s="379"/>
      <c r="CW11" s="379"/>
      <c r="CX11" s="379"/>
      <c r="CY11" s="601"/>
      <c r="CZ11" s="602">
        <v>1.9</v>
      </c>
      <c r="DA11" s="602"/>
      <c r="DB11" s="602"/>
      <c r="DC11" s="602"/>
      <c r="DD11" s="610">
        <v>179325</v>
      </c>
      <c r="DE11" s="379"/>
      <c r="DF11" s="379"/>
      <c r="DG11" s="379"/>
      <c r="DH11" s="379"/>
      <c r="DI11" s="379"/>
      <c r="DJ11" s="379"/>
      <c r="DK11" s="379"/>
      <c r="DL11" s="379"/>
      <c r="DM11" s="379"/>
      <c r="DN11" s="379"/>
      <c r="DO11" s="379"/>
      <c r="DP11" s="601"/>
      <c r="DQ11" s="610">
        <v>849410</v>
      </c>
      <c r="DR11" s="379"/>
      <c r="DS11" s="379"/>
      <c r="DT11" s="379"/>
      <c r="DU11" s="379"/>
      <c r="DV11" s="379"/>
      <c r="DW11" s="379"/>
      <c r="DX11" s="379"/>
      <c r="DY11" s="379"/>
      <c r="DZ11" s="379"/>
      <c r="EA11" s="379"/>
      <c r="EB11" s="379"/>
      <c r="EC11" s="611"/>
    </row>
    <row r="12" spans="2:143" ht="11.25" customHeight="1" x14ac:dyDescent="0.15">
      <c r="B12" s="605" t="s">
        <v>151</v>
      </c>
      <c r="C12" s="505"/>
      <c r="D12" s="505"/>
      <c r="E12" s="505"/>
      <c r="F12" s="505"/>
      <c r="G12" s="505"/>
      <c r="H12" s="505"/>
      <c r="I12" s="505"/>
      <c r="J12" s="505"/>
      <c r="K12" s="505"/>
      <c r="L12" s="505"/>
      <c r="M12" s="505"/>
      <c r="N12" s="505"/>
      <c r="O12" s="505"/>
      <c r="P12" s="505"/>
      <c r="Q12" s="606"/>
      <c r="R12" s="600">
        <v>21186</v>
      </c>
      <c r="S12" s="379"/>
      <c r="T12" s="379"/>
      <c r="U12" s="379"/>
      <c r="V12" s="379"/>
      <c r="W12" s="379"/>
      <c r="X12" s="379"/>
      <c r="Y12" s="601"/>
      <c r="Z12" s="602">
        <v>0</v>
      </c>
      <c r="AA12" s="602"/>
      <c r="AB12" s="602"/>
      <c r="AC12" s="602"/>
      <c r="AD12" s="603">
        <v>21186</v>
      </c>
      <c r="AE12" s="603"/>
      <c r="AF12" s="603"/>
      <c r="AG12" s="603"/>
      <c r="AH12" s="603"/>
      <c r="AI12" s="603"/>
      <c r="AJ12" s="603"/>
      <c r="AK12" s="603"/>
      <c r="AL12" s="607">
        <v>0.1</v>
      </c>
      <c r="AM12" s="385"/>
      <c r="AN12" s="385"/>
      <c r="AO12" s="608"/>
      <c r="AP12" s="605" t="s">
        <v>350</v>
      </c>
      <c r="AQ12" s="505"/>
      <c r="AR12" s="505"/>
      <c r="AS12" s="505"/>
      <c r="AT12" s="505"/>
      <c r="AU12" s="505"/>
      <c r="AV12" s="505"/>
      <c r="AW12" s="505"/>
      <c r="AX12" s="505"/>
      <c r="AY12" s="505"/>
      <c r="AZ12" s="505"/>
      <c r="BA12" s="505"/>
      <c r="BB12" s="505"/>
      <c r="BC12" s="505"/>
      <c r="BD12" s="505"/>
      <c r="BE12" s="505"/>
      <c r="BF12" s="606"/>
      <c r="BG12" s="600">
        <v>5151606</v>
      </c>
      <c r="BH12" s="379"/>
      <c r="BI12" s="379"/>
      <c r="BJ12" s="379"/>
      <c r="BK12" s="379"/>
      <c r="BL12" s="379"/>
      <c r="BM12" s="379"/>
      <c r="BN12" s="601"/>
      <c r="BO12" s="602">
        <v>41.6</v>
      </c>
      <c r="BP12" s="602"/>
      <c r="BQ12" s="602"/>
      <c r="BR12" s="602"/>
      <c r="BS12" s="603" t="s">
        <v>200</v>
      </c>
      <c r="BT12" s="603"/>
      <c r="BU12" s="603"/>
      <c r="BV12" s="603"/>
      <c r="BW12" s="603"/>
      <c r="BX12" s="603"/>
      <c r="BY12" s="603"/>
      <c r="BZ12" s="603"/>
      <c r="CA12" s="603"/>
      <c r="CB12" s="604"/>
      <c r="CD12" s="605" t="s">
        <v>87</v>
      </c>
      <c r="CE12" s="505"/>
      <c r="CF12" s="505"/>
      <c r="CG12" s="505"/>
      <c r="CH12" s="505"/>
      <c r="CI12" s="505"/>
      <c r="CJ12" s="505"/>
      <c r="CK12" s="505"/>
      <c r="CL12" s="505"/>
      <c r="CM12" s="505"/>
      <c r="CN12" s="505"/>
      <c r="CO12" s="505"/>
      <c r="CP12" s="505"/>
      <c r="CQ12" s="606"/>
      <c r="CR12" s="600">
        <v>1693744</v>
      </c>
      <c r="CS12" s="379"/>
      <c r="CT12" s="379"/>
      <c r="CU12" s="379"/>
      <c r="CV12" s="379"/>
      <c r="CW12" s="379"/>
      <c r="CX12" s="379"/>
      <c r="CY12" s="601"/>
      <c r="CZ12" s="602">
        <v>2.7</v>
      </c>
      <c r="DA12" s="602"/>
      <c r="DB12" s="602"/>
      <c r="DC12" s="602"/>
      <c r="DD12" s="610">
        <v>86784</v>
      </c>
      <c r="DE12" s="379"/>
      <c r="DF12" s="379"/>
      <c r="DG12" s="379"/>
      <c r="DH12" s="379"/>
      <c r="DI12" s="379"/>
      <c r="DJ12" s="379"/>
      <c r="DK12" s="379"/>
      <c r="DL12" s="379"/>
      <c r="DM12" s="379"/>
      <c r="DN12" s="379"/>
      <c r="DO12" s="379"/>
      <c r="DP12" s="601"/>
      <c r="DQ12" s="610">
        <v>821025</v>
      </c>
      <c r="DR12" s="379"/>
      <c r="DS12" s="379"/>
      <c r="DT12" s="379"/>
      <c r="DU12" s="379"/>
      <c r="DV12" s="379"/>
      <c r="DW12" s="379"/>
      <c r="DX12" s="379"/>
      <c r="DY12" s="379"/>
      <c r="DZ12" s="379"/>
      <c r="EA12" s="379"/>
      <c r="EB12" s="379"/>
      <c r="EC12" s="611"/>
    </row>
    <row r="13" spans="2:143" ht="11.25" customHeight="1" x14ac:dyDescent="0.15">
      <c r="B13" s="605" t="s">
        <v>351</v>
      </c>
      <c r="C13" s="505"/>
      <c r="D13" s="505"/>
      <c r="E13" s="505"/>
      <c r="F13" s="505"/>
      <c r="G13" s="505"/>
      <c r="H13" s="505"/>
      <c r="I13" s="505"/>
      <c r="J13" s="505"/>
      <c r="K13" s="505"/>
      <c r="L13" s="505"/>
      <c r="M13" s="505"/>
      <c r="N13" s="505"/>
      <c r="O13" s="505"/>
      <c r="P13" s="505"/>
      <c r="Q13" s="606"/>
      <c r="R13" s="600" t="s">
        <v>200</v>
      </c>
      <c r="S13" s="379"/>
      <c r="T13" s="379"/>
      <c r="U13" s="379"/>
      <c r="V13" s="379"/>
      <c r="W13" s="379"/>
      <c r="X13" s="379"/>
      <c r="Y13" s="601"/>
      <c r="Z13" s="602" t="s">
        <v>200</v>
      </c>
      <c r="AA13" s="602"/>
      <c r="AB13" s="602"/>
      <c r="AC13" s="602"/>
      <c r="AD13" s="603" t="s">
        <v>200</v>
      </c>
      <c r="AE13" s="603"/>
      <c r="AF13" s="603"/>
      <c r="AG13" s="603"/>
      <c r="AH13" s="603"/>
      <c r="AI13" s="603"/>
      <c r="AJ13" s="603"/>
      <c r="AK13" s="603"/>
      <c r="AL13" s="607" t="s">
        <v>200</v>
      </c>
      <c r="AM13" s="385"/>
      <c r="AN13" s="385"/>
      <c r="AO13" s="608"/>
      <c r="AP13" s="605" t="s">
        <v>232</v>
      </c>
      <c r="AQ13" s="505"/>
      <c r="AR13" s="505"/>
      <c r="AS13" s="505"/>
      <c r="AT13" s="505"/>
      <c r="AU13" s="505"/>
      <c r="AV13" s="505"/>
      <c r="AW13" s="505"/>
      <c r="AX13" s="505"/>
      <c r="AY13" s="505"/>
      <c r="AZ13" s="505"/>
      <c r="BA13" s="505"/>
      <c r="BB13" s="505"/>
      <c r="BC13" s="505"/>
      <c r="BD13" s="505"/>
      <c r="BE13" s="505"/>
      <c r="BF13" s="606"/>
      <c r="BG13" s="600">
        <v>5001211</v>
      </c>
      <c r="BH13" s="379"/>
      <c r="BI13" s="379"/>
      <c r="BJ13" s="379"/>
      <c r="BK13" s="379"/>
      <c r="BL13" s="379"/>
      <c r="BM13" s="379"/>
      <c r="BN13" s="601"/>
      <c r="BO13" s="602">
        <v>40.299999999999997</v>
      </c>
      <c r="BP13" s="602"/>
      <c r="BQ13" s="602"/>
      <c r="BR13" s="602"/>
      <c r="BS13" s="603" t="s">
        <v>200</v>
      </c>
      <c r="BT13" s="603"/>
      <c r="BU13" s="603"/>
      <c r="BV13" s="603"/>
      <c r="BW13" s="603"/>
      <c r="BX13" s="603"/>
      <c r="BY13" s="603"/>
      <c r="BZ13" s="603"/>
      <c r="CA13" s="603"/>
      <c r="CB13" s="604"/>
      <c r="CD13" s="605" t="s">
        <v>352</v>
      </c>
      <c r="CE13" s="505"/>
      <c r="CF13" s="505"/>
      <c r="CG13" s="505"/>
      <c r="CH13" s="505"/>
      <c r="CI13" s="505"/>
      <c r="CJ13" s="505"/>
      <c r="CK13" s="505"/>
      <c r="CL13" s="505"/>
      <c r="CM13" s="505"/>
      <c r="CN13" s="505"/>
      <c r="CO13" s="505"/>
      <c r="CP13" s="505"/>
      <c r="CQ13" s="606"/>
      <c r="CR13" s="600">
        <v>5422746</v>
      </c>
      <c r="CS13" s="379"/>
      <c r="CT13" s="379"/>
      <c r="CU13" s="379"/>
      <c r="CV13" s="379"/>
      <c r="CW13" s="379"/>
      <c r="CX13" s="379"/>
      <c r="CY13" s="601"/>
      <c r="CZ13" s="602">
        <v>8.8000000000000007</v>
      </c>
      <c r="DA13" s="602"/>
      <c r="DB13" s="602"/>
      <c r="DC13" s="602"/>
      <c r="DD13" s="610">
        <v>3789467</v>
      </c>
      <c r="DE13" s="379"/>
      <c r="DF13" s="379"/>
      <c r="DG13" s="379"/>
      <c r="DH13" s="379"/>
      <c r="DI13" s="379"/>
      <c r="DJ13" s="379"/>
      <c r="DK13" s="379"/>
      <c r="DL13" s="379"/>
      <c r="DM13" s="379"/>
      <c r="DN13" s="379"/>
      <c r="DO13" s="379"/>
      <c r="DP13" s="601"/>
      <c r="DQ13" s="610">
        <v>1919034</v>
      </c>
      <c r="DR13" s="379"/>
      <c r="DS13" s="379"/>
      <c r="DT13" s="379"/>
      <c r="DU13" s="379"/>
      <c r="DV13" s="379"/>
      <c r="DW13" s="379"/>
      <c r="DX13" s="379"/>
      <c r="DY13" s="379"/>
      <c r="DZ13" s="379"/>
      <c r="EA13" s="379"/>
      <c r="EB13" s="379"/>
      <c r="EC13" s="611"/>
    </row>
    <row r="14" spans="2:143" ht="11.25" customHeight="1" x14ac:dyDescent="0.15">
      <c r="B14" s="605" t="s">
        <v>354</v>
      </c>
      <c r="C14" s="505"/>
      <c r="D14" s="505"/>
      <c r="E14" s="505"/>
      <c r="F14" s="505"/>
      <c r="G14" s="505"/>
      <c r="H14" s="505"/>
      <c r="I14" s="505"/>
      <c r="J14" s="505"/>
      <c r="K14" s="505"/>
      <c r="L14" s="505"/>
      <c r="M14" s="505"/>
      <c r="N14" s="505"/>
      <c r="O14" s="505"/>
      <c r="P14" s="505"/>
      <c r="Q14" s="606"/>
      <c r="R14" s="600">
        <v>512</v>
      </c>
      <c r="S14" s="379"/>
      <c r="T14" s="379"/>
      <c r="U14" s="379"/>
      <c r="V14" s="379"/>
      <c r="W14" s="379"/>
      <c r="X14" s="379"/>
      <c r="Y14" s="601"/>
      <c r="Z14" s="602">
        <v>0</v>
      </c>
      <c r="AA14" s="602"/>
      <c r="AB14" s="602"/>
      <c r="AC14" s="602"/>
      <c r="AD14" s="603">
        <v>512</v>
      </c>
      <c r="AE14" s="603"/>
      <c r="AF14" s="603"/>
      <c r="AG14" s="603"/>
      <c r="AH14" s="603"/>
      <c r="AI14" s="603"/>
      <c r="AJ14" s="603"/>
      <c r="AK14" s="603"/>
      <c r="AL14" s="607">
        <v>0</v>
      </c>
      <c r="AM14" s="385"/>
      <c r="AN14" s="385"/>
      <c r="AO14" s="608"/>
      <c r="AP14" s="605" t="s">
        <v>218</v>
      </c>
      <c r="AQ14" s="505"/>
      <c r="AR14" s="505"/>
      <c r="AS14" s="505"/>
      <c r="AT14" s="505"/>
      <c r="AU14" s="505"/>
      <c r="AV14" s="505"/>
      <c r="AW14" s="505"/>
      <c r="AX14" s="505"/>
      <c r="AY14" s="505"/>
      <c r="AZ14" s="505"/>
      <c r="BA14" s="505"/>
      <c r="BB14" s="505"/>
      <c r="BC14" s="505"/>
      <c r="BD14" s="505"/>
      <c r="BE14" s="505"/>
      <c r="BF14" s="606"/>
      <c r="BG14" s="600">
        <v>364386</v>
      </c>
      <c r="BH14" s="379"/>
      <c r="BI14" s="379"/>
      <c r="BJ14" s="379"/>
      <c r="BK14" s="379"/>
      <c r="BL14" s="379"/>
      <c r="BM14" s="379"/>
      <c r="BN14" s="601"/>
      <c r="BO14" s="602">
        <v>2.9</v>
      </c>
      <c r="BP14" s="602"/>
      <c r="BQ14" s="602"/>
      <c r="BR14" s="602"/>
      <c r="BS14" s="603" t="s">
        <v>200</v>
      </c>
      <c r="BT14" s="603"/>
      <c r="BU14" s="603"/>
      <c r="BV14" s="603"/>
      <c r="BW14" s="603"/>
      <c r="BX14" s="603"/>
      <c r="BY14" s="603"/>
      <c r="BZ14" s="603"/>
      <c r="CA14" s="603"/>
      <c r="CB14" s="604"/>
      <c r="CD14" s="605" t="s">
        <v>66</v>
      </c>
      <c r="CE14" s="505"/>
      <c r="CF14" s="505"/>
      <c r="CG14" s="505"/>
      <c r="CH14" s="505"/>
      <c r="CI14" s="505"/>
      <c r="CJ14" s="505"/>
      <c r="CK14" s="505"/>
      <c r="CL14" s="505"/>
      <c r="CM14" s="505"/>
      <c r="CN14" s="505"/>
      <c r="CO14" s="505"/>
      <c r="CP14" s="505"/>
      <c r="CQ14" s="606"/>
      <c r="CR14" s="600">
        <v>1181542</v>
      </c>
      <c r="CS14" s="379"/>
      <c r="CT14" s="379"/>
      <c r="CU14" s="379"/>
      <c r="CV14" s="379"/>
      <c r="CW14" s="379"/>
      <c r="CX14" s="379"/>
      <c r="CY14" s="601"/>
      <c r="CZ14" s="602">
        <v>1.9</v>
      </c>
      <c r="DA14" s="602"/>
      <c r="DB14" s="602"/>
      <c r="DC14" s="602"/>
      <c r="DD14" s="610">
        <v>71993</v>
      </c>
      <c r="DE14" s="379"/>
      <c r="DF14" s="379"/>
      <c r="DG14" s="379"/>
      <c r="DH14" s="379"/>
      <c r="DI14" s="379"/>
      <c r="DJ14" s="379"/>
      <c r="DK14" s="379"/>
      <c r="DL14" s="379"/>
      <c r="DM14" s="379"/>
      <c r="DN14" s="379"/>
      <c r="DO14" s="379"/>
      <c r="DP14" s="601"/>
      <c r="DQ14" s="610">
        <v>1116070</v>
      </c>
      <c r="DR14" s="379"/>
      <c r="DS14" s="379"/>
      <c r="DT14" s="379"/>
      <c r="DU14" s="379"/>
      <c r="DV14" s="379"/>
      <c r="DW14" s="379"/>
      <c r="DX14" s="379"/>
      <c r="DY14" s="379"/>
      <c r="DZ14" s="379"/>
      <c r="EA14" s="379"/>
      <c r="EB14" s="379"/>
      <c r="EC14" s="611"/>
    </row>
    <row r="15" spans="2:143" ht="11.25" customHeight="1" x14ac:dyDescent="0.15">
      <c r="B15" s="605" t="s">
        <v>325</v>
      </c>
      <c r="C15" s="505"/>
      <c r="D15" s="505"/>
      <c r="E15" s="505"/>
      <c r="F15" s="505"/>
      <c r="G15" s="505"/>
      <c r="H15" s="505"/>
      <c r="I15" s="505"/>
      <c r="J15" s="505"/>
      <c r="K15" s="505"/>
      <c r="L15" s="505"/>
      <c r="M15" s="505"/>
      <c r="N15" s="505"/>
      <c r="O15" s="505"/>
      <c r="P15" s="505"/>
      <c r="Q15" s="606"/>
      <c r="R15" s="600" t="s">
        <v>200</v>
      </c>
      <c r="S15" s="379"/>
      <c r="T15" s="379"/>
      <c r="U15" s="379"/>
      <c r="V15" s="379"/>
      <c r="W15" s="379"/>
      <c r="X15" s="379"/>
      <c r="Y15" s="601"/>
      <c r="Z15" s="602" t="s">
        <v>200</v>
      </c>
      <c r="AA15" s="602"/>
      <c r="AB15" s="602"/>
      <c r="AC15" s="602"/>
      <c r="AD15" s="603" t="s">
        <v>200</v>
      </c>
      <c r="AE15" s="603"/>
      <c r="AF15" s="603"/>
      <c r="AG15" s="603"/>
      <c r="AH15" s="603"/>
      <c r="AI15" s="603"/>
      <c r="AJ15" s="603"/>
      <c r="AK15" s="603"/>
      <c r="AL15" s="607" t="s">
        <v>200</v>
      </c>
      <c r="AM15" s="385"/>
      <c r="AN15" s="385"/>
      <c r="AO15" s="608"/>
      <c r="AP15" s="605" t="s">
        <v>355</v>
      </c>
      <c r="AQ15" s="505"/>
      <c r="AR15" s="505"/>
      <c r="AS15" s="505"/>
      <c r="AT15" s="505"/>
      <c r="AU15" s="505"/>
      <c r="AV15" s="505"/>
      <c r="AW15" s="505"/>
      <c r="AX15" s="505"/>
      <c r="AY15" s="505"/>
      <c r="AZ15" s="505"/>
      <c r="BA15" s="505"/>
      <c r="BB15" s="505"/>
      <c r="BC15" s="505"/>
      <c r="BD15" s="505"/>
      <c r="BE15" s="505"/>
      <c r="BF15" s="606"/>
      <c r="BG15" s="600">
        <v>679984</v>
      </c>
      <c r="BH15" s="379"/>
      <c r="BI15" s="379"/>
      <c r="BJ15" s="379"/>
      <c r="BK15" s="379"/>
      <c r="BL15" s="379"/>
      <c r="BM15" s="379"/>
      <c r="BN15" s="601"/>
      <c r="BO15" s="602">
        <v>5.5</v>
      </c>
      <c r="BP15" s="602"/>
      <c r="BQ15" s="602"/>
      <c r="BR15" s="602"/>
      <c r="BS15" s="603" t="s">
        <v>200</v>
      </c>
      <c r="BT15" s="603"/>
      <c r="BU15" s="603"/>
      <c r="BV15" s="603"/>
      <c r="BW15" s="603"/>
      <c r="BX15" s="603"/>
      <c r="BY15" s="603"/>
      <c r="BZ15" s="603"/>
      <c r="CA15" s="603"/>
      <c r="CB15" s="604"/>
      <c r="CD15" s="605" t="s">
        <v>356</v>
      </c>
      <c r="CE15" s="505"/>
      <c r="CF15" s="505"/>
      <c r="CG15" s="505"/>
      <c r="CH15" s="505"/>
      <c r="CI15" s="505"/>
      <c r="CJ15" s="505"/>
      <c r="CK15" s="505"/>
      <c r="CL15" s="505"/>
      <c r="CM15" s="505"/>
      <c r="CN15" s="505"/>
      <c r="CO15" s="505"/>
      <c r="CP15" s="505"/>
      <c r="CQ15" s="606"/>
      <c r="CR15" s="600">
        <v>3525793</v>
      </c>
      <c r="CS15" s="379"/>
      <c r="CT15" s="379"/>
      <c r="CU15" s="379"/>
      <c r="CV15" s="379"/>
      <c r="CW15" s="379"/>
      <c r="CX15" s="379"/>
      <c r="CY15" s="601"/>
      <c r="CZ15" s="602">
        <v>5.7</v>
      </c>
      <c r="DA15" s="602"/>
      <c r="DB15" s="602"/>
      <c r="DC15" s="602"/>
      <c r="DD15" s="610">
        <v>418383</v>
      </c>
      <c r="DE15" s="379"/>
      <c r="DF15" s="379"/>
      <c r="DG15" s="379"/>
      <c r="DH15" s="379"/>
      <c r="DI15" s="379"/>
      <c r="DJ15" s="379"/>
      <c r="DK15" s="379"/>
      <c r="DL15" s="379"/>
      <c r="DM15" s="379"/>
      <c r="DN15" s="379"/>
      <c r="DO15" s="379"/>
      <c r="DP15" s="601"/>
      <c r="DQ15" s="610">
        <v>2575301</v>
      </c>
      <c r="DR15" s="379"/>
      <c r="DS15" s="379"/>
      <c r="DT15" s="379"/>
      <c r="DU15" s="379"/>
      <c r="DV15" s="379"/>
      <c r="DW15" s="379"/>
      <c r="DX15" s="379"/>
      <c r="DY15" s="379"/>
      <c r="DZ15" s="379"/>
      <c r="EA15" s="379"/>
      <c r="EB15" s="379"/>
      <c r="EC15" s="611"/>
    </row>
    <row r="16" spans="2:143" ht="11.25" customHeight="1" x14ac:dyDescent="0.15">
      <c r="B16" s="605" t="s">
        <v>357</v>
      </c>
      <c r="C16" s="505"/>
      <c r="D16" s="505"/>
      <c r="E16" s="505"/>
      <c r="F16" s="505"/>
      <c r="G16" s="505"/>
      <c r="H16" s="505"/>
      <c r="I16" s="505"/>
      <c r="J16" s="505"/>
      <c r="K16" s="505"/>
      <c r="L16" s="505"/>
      <c r="M16" s="505"/>
      <c r="N16" s="505"/>
      <c r="O16" s="505"/>
      <c r="P16" s="505"/>
      <c r="Q16" s="606"/>
      <c r="R16" s="600">
        <v>15795</v>
      </c>
      <c r="S16" s="379"/>
      <c r="T16" s="379"/>
      <c r="U16" s="379"/>
      <c r="V16" s="379"/>
      <c r="W16" s="379"/>
      <c r="X16" s="379"/>
      <c r="Y16" s="601"/>
      <c r="Z16" s="602">
        <v>0</v>
      </c>
      <c r="AA16" s="602"/>
      <c r="AB16" s="602"/>
      <c r="AC16" s="602"/>
      <c r="AD16" s="603">
        <v>15795</v>
      </c>
      <c r="AE16" s="603"/>
      <c r="AF16" s="603"/>
      <c r="AG16" s="603"/>
      <c r="AH16" s="603"/>
      <c r="AI16" s="603"/>
      <c r="AJ16" s="603"/>
      <c r="AK16" s="603"/>
      <c r="AL16" s="607">
        <v>0.1</v>
      </c>
      <c r="AM16" s="385"/>
      <c r="AN16" s="385"/>
      <c r="AO16" s="608"/>
      <c r="AP16" s="605" t="s">
        <v>358</v>
      </c>
      <c r="AQ16" s="505"/>
      <c r="AR16" s="505"/>
      <c r="AS16" s="505"/>
      <c r="AT16" s="505"/>
      <c r="AU16" s="505"/>
      <c r="AV16" s="505"/>
      <c r="AW16" s="505"/>
      <c r="AX16" s="505"/>
      <c r="AY16" s="505"/>
      <c r="AZ16" s="505"/>
      <c r="BA16" s="505"/>
      <c r="BB16" s="505"/>
      <c r="BC16" s="505"/>
      <c r="BD16" s="505"/>
      <c r="BE16" s="505"/>
      <c r="BF16" s="606"/>
      <c r="BG16" s="600">
        <v>28</v>
      </c>
      <c r="BH16" s="379"/>
      <c r="BI16" s="379"/>
      <c r="BJ16" s="379"/>
      <c r="BK16" s="379"/>
      <c r="BL16" s="379"/>
      <c r="BM16" s="379"/>
      <c r="BN16" s="601"/>
      <c r="BO16" s="602">
        <v>0</v>
      </c>
      <c r="BP16" s="602"/>
      <c r="BQ16" s="602"/>
      <c r="BR16" s="602"/>
      <c r="BS16" s="603" t="s">
        <v>200</v>
      </c>
      <c r="BT16" s="603"/>
      <c r="BU16" s="603"/>
      <c r="BV16" s="603"/>
      <c r="BW16" s="603"/>
      <c r="BX16" s="603"/>
      <c r="BY16" s="603"/>
      <c r="BZ16" s="603"/>
      <c r="CA16" s="603"/>
      <c r="CB16" s="604"/>
      <c r="CD16" s="605" t="s">
        <v>359</v>
      </c>
      <c r="CE16" s="505"/>
      <c r="CF16" s="505"/>
      <c r="CG16" s="505"/>
      <c r="CH16" s="505"/>
      <c r="CI16" s="505"/>
      <c r="CJ16" s="505"/>
      <c r="CK16" s="505"/>
      <c r="CL16" s="505"/>
      <c r="CM16" s="505"/>
      <c r="CN16" s="505"/>
      <c r="CO16" s="505"/>
      <c r="CP16" s="505"/>
      <c r="CQ16" s="606"/>
      <c r="CR16" s="600">
        <v>1262320</v>
      </c>
      <c r="CS16" s="379"/>
      <c r="CT16" s="379"/>
      <c r="CU16" s="379"/>
      <c r="CV16" s="379"/>
      <c r="CW16" s="379"/>
      <c r="CX16" s="379"/>
      <c r="CY16" s="601"/>
      <c r="CZ16" s="602">
        <v>2</v>
      </c>
      <c r="DA16" s="602"/>
      <c r="DB16" s="602"/>
      <c r="DC16" s="602"/>
      <c r="DD16" s="610" t="s">
        <v>200</v>
      </c>
      <c r="DE16" s="379"/>
      <c r="DF16" s="379"/>
      <c r="DG16" s="379"/>
      <c r="DH16" s="379"/>
      <c r="DI16" s="379"/>
      <c r="DJ16" s="379"/>
      <c r="DK16" s="379"/>
      <c r="DL16" s="379"/>
      <c r="DM16" s="379"/>
      <c r="DN16" s="379"/>
      <c r="DO16" s="379"/>
      <c r="DP16" s="601"/>
      <c r="DQ16" s="610">
        <v>41883</v>
      </c>
      <c r="DR16" s="379"/>
      <c r="DS16" s="379"/>
      <c r="DT16" s="379"/>
      <c r="DU16" s="379"/>
      <c r="DV16" s="379"/>
      <c r="DW16" s="379"/>
      <c r="DX16" s="379"/>
      <c r="DY16" s="379"/>
      <c r="DZ16" s="379"/>
      <c r="EA16" s="379"/>
      <c r="EB16" s="379"/>
      <c r="EC16" s="611"/>
    </row>
    <row r="17" spans="2:133" ht="11.25" customHeight="1" x14ac:dyDescent="0.15">
      <c r="B17" s="605" t="s">
        <v>360</v>
      </c>
      <c r="C17" s="505"/>
      <c r="D17" s="505"/>
      <c r="E17" s="505"/>
      <c r="F17" s="505"/>
      <c r="G17" s="505"/>
      <c r="H17" s="505"/>
      <c r="I17" s="505"/>
      <c r="J17" s="505"/>
      <c r="K17" s="505"/>
      <c r="L17" s="505"/>
      <c r="M17" s="505"/>
      <c r="N17" s="505"/>
      <c r="O17" s="505"/>
      <c r="P17" s="505"/>
      <c r="Q17" s="606"/>
      <c r="R17" s="600">
        <v>127058</v>
      </c>
      <c r="S17" s="379"/>
      <c r="T17" s="379"/>
      <c r="U17" s="379"/>
      <c r="V17" s="379"/>
      <c r="W17" s="379"/>
      <c r="X17" s="379"/>
      <c r="Y17" s="601"/>
      <c r="Z17" s="602">
        <v>0.2</v>
      </c>
      <c r="AA17" s="602"/>
      <c r="AB17" s="602"/>
      <c r="AC17" s="602"/>
      <c r="AD17" s="603">
        <v>127058</v>
      </c>
      <c r="AE17" s="603"/>
      <c r="AF17" s="603"/>
      <c r="AG17" s="603"/>
      <c r="AH17" s="603"/>
      <c r="AI17" s="603"/>
      <c r="AJ17" s="603"/>
      <c r="AK17" s="603"/>
      <c r="AL17" s="607">
        <v>0.6</v>
      </c>
      <c r="AM17" s="385"/>
      <c r="AN17" s="385"/>
      <c r="AO17" s="608"/>
      <c r="AP17" s="605" t="s">
        <v>361</v>
      </c>
      <c r="AQ17" s="505"/>
      <c r="AR17" s="505"/>
      <c r="AS17" s="505"/>
      <c r="AT17" s="505"/>
      <c r="AU17" s="505"/>
      <c r="AV17" s="505"/>
      <c r="AW17" s="505"/>
      <c r="AX17" s="505"/>
      <c r="AY17" s="505"/>
      <c r="AZ17" s="505"/>
      <c r="BA17" s="505"/>
      <c r="BB17" s="505"/>
      <c r="BC17" s="505"/>
      <c r="BD17" s="505"/>
      <c r="BE17" s="505"/>
      <c r="BF17" s="606"/>
      <c r="BG17" s="600" t="s">
        <v>200</v>
      </c>
      <c r="BH17" s="379"/>
      <c r="BI17" s="379"/>
      <c r="BJ17" s="379"/>
      <c r="BK17" s="379"/>
      <c r="BL17" s="379"/>
      <c r="BM17" s="379"/>
      <c r="BN17" s="601"/>
      <c r="BO17" s="602" t="s">
        <v>200</v>
      </c>
      <c r="BP17" s="602"/>
      <c r="BQ17" s="602"/>
      <c r="BR17" s="602"/>
      <c r="BS17" s="603" t="s">
        <v>200</v>
      </c>
      <c r="BT17" s="603"/>
      <c r="BU17" s="603"/>
      <c r="BV17" s="603"/>
      <c r="BW17" s="603"/>
      <c r="BX17" s="603"/>
      <c r="BY17" s="603"/>
      <c r="BZ17" s="603"/>
      <c r="CA17" s="603"/>
      <c r="CB17" s="604"/>
      <c r="CD17" s="605" t="s">
        <v>363</v>
      </c>
      <c r="CE17" s="505"/>
      <c r="CF17" s="505"/>
      <c r="CG17" s="505"/>
      <c r="CH17" s="505"/>
      <c r="CI17" s="505"/>
      <c r="CJ17" s="505"/>
      <c r="CK17" s="505"/>
      <c r="CL17" s="505"/>
      <c r="CM17" s="505"/>
      <c r="CN17" s="505"/>
      <c r="CO17" s="505"/>
      <c r="CP17" s="505"/>
      <c r="CQ17" s="606"/>
      <c r="CR17" s="600">
        <v>4693260</v>
      </c>
      <c r="CS17" s="379"/>
      <c r="CT17" s="379"/>
      <c r="CU17" s="379"/>
      <c r="CV17" s="379"/>
      <c r="CW17" s="379"/>
      <c r="CX17" s="379"/>
      <c r="CY17" s="601"/>
      <c r="CZ17" s="602">
        <v>7.6</v>
      </c>
      <c r="DA17" s="602"/>
      <c r="DB17" s="602"/>
      <c r="DC17" s="602"/>
      <c r="DD17" s="610" t="s">
        <v>200</v>
      </c>
      <c r="DE17" s="379"/>
      <c r="DF17" s="379"/>
      <c r="DG17" s="379"/>
      <c r="DH17" s="379"/>
      <c r="DI17" s="379"/>
      <c r="DJ17" s="379"/>
      <c r="DK17" s="379"/>
      <c r="DL17" s="379"/>
      <c r="DM17" s="379"/>
      <c r="DN17" s="379"/>
      <c r="DO17" s="379"/>
      <c r="DP17" s="601"/>
      <c r="DQ17" s="610">
        <v>3054298</v>
      </c>
      <c r="DR17" s="379"/>
      <c r="DS17" s="379"/>
      <c r="DT17" s="379"/>
      <c r="DU17" s="379"/>
      <c r="DV17" s="379"/>
      <c r="DW17" s="379"/>
      <c r="DX17" s="379"/>
      <c r="DY17" s="379"/>
      <c r="DZ17" s="379"/>
      <c r="EA17" s="379"/>
      <c r="EB17" s="379"/>
      <c r="EC17" s="611"/>
    </row>
    <row r="18" spans="2:133" ht="11.25" customHeight="1" x14ac:dyDescent="0.15">
      <c r="B18" s="605" t="s">
        <v>364</v>
      </c>
      <c r="C18" s="505"/>
      <c r="D18" s="505"/>
      <c r="E18" s="505"/>
      <c r="F18" s="505"/>
      <c r="G18" s="505"/>
      <c r="H18" s="505"/>
      <c r="I18" s="505"/>
      <c r="J18" s="505"/>
      <c r="K18" s="505"/>
      <c r="L18" s="505"/>
      <c r="M18" s="505"/>
      <c r="N18" s="505"/>
      <c r="O18" s="505"/>
      <c r="P18" s="505"/>
      <c r="Q18" s="606"/>
      <c r="R18" s="600">
        <v>138048</v>
      </c>
      <c r="S18" s="379"/>
      <c r="T18" s="379"/>
      <c r="U18" s="379"/>
      <c r="V18" s="379"/>
      <c r="W18" s="379"/>
      <c r="X18" s="379"/>
      <c r="Y18" s="601"/>
      <c r="Z18" s="602">
        <v>0.2</v>
      </c>
      <c r="AA18" s="602"/>
      <c r="AB18" s="602"/>
      <c r="AC18" s="602"/>
      <c r="AD18" s="603">
        <v>138048</v>
      </c>
      <c r="AE18" s="603"/>
      <c r="AF18" s="603"/>
      <c r="AG18" s="603"/>
      <c r="AH18" s="603"/>
      <c r="AI18" s="603"/>
      <c r="AJ18" s="603"/>
      <c r="AK18" s="603"/>
      <c r="AL18" s="607">
        <v>0.6</v>
      </c>
      <c r="AM18" s="385"/>
      <c r="AN18" s="385"/>
      <c r="AO18" s="608"/>
      <c r="AP18" s="605" t="s">
        <v>98</v>
      </c>
      <c r="AQ18" s="505"/>
      <c r="AR18" s="505"/>
      <c r="AS18" s="505"/>
      <c r="AT18" s="505"/>
      <c r="AU18" s="505"/>
      <c r="AV18" s="505"/>
      <c r="AW18" s="505"/>
      <c r="AX18" s="505"/>
      <c r="AY18" s="505"/>
      <c r="AZ18" s="505"/>
      <c r="BA18" s="505"/>
      <c r="BB18" s="505"/>
      <c r="BC18" s="505"/>
      <c r="BD18" s="505"/>
      <c r="BE18" s="505"/>
      <c r="BF18" s="606"/>
      <c r="BG18" s="600" t="s">
        <v>200</v>
      </c>
      <c r="BH18" s="379"/>
      <c r="BI18" s="379"/>
      <c r="BJ18" s="379"/>
      <c r="BK18" s="379"/>
      <c r="BL18" s="379"/>
      <c r="BM18" s="379"/>
      <c r="BN18" s="601"/>
      <c r="BO18" s="602" t="s">
        <v>200</v>
      </c>
      <c r="BP18" s="602"/>
      <c r="BQ18" s="602"/>
      <c r="BR18" s="602"/>
      <c r="BS18" s="603" t="s">
        <v>200</v>
      </c>
      <c r="BT18" s="603"/>
      <c r="BU18" s="603"/>
      <c r="BV18" s="603"/>
      <c r="BW18" s="603"/>
      <c r="BX18" s="603"/>
      <c r="BY18" s="603"/>
      <c r="BZ18" s="603"/>
      <c r="CA18" s="603"/>
      <c r="CB18" s="604"/>
      <c r="CD18" s="605" t="s">
        <v>365</v>
      </c>
      <c r="CE18" s="505"/>
      <c r="CF18" s="505"/>
      <c r="CG18" s="505"/>
      <c r="CH18" s="505"/>
      <c r="CI18" s="505"/>
      <c r="CJ18" s="505"/>
      <c r="CK18" s="505"/>
      <c r="CL18" s="505"/>
      <c r="CM18" s="505"/>
      <c r="CN18" s="505"/>
      <c r="CO18" s="505"/>
      <c r="CP18" s="505"/>
      <c r="CQ18" s="606"/>
      <c r="CR18" s="600" t="s">
        <v>200</v>
      </c>
      <c r="CS18" s="379"/>
      <c r="CT18" s="379"/>
      <c r="CU18" s="379"/>
      <c r="CV18" s="379"/>
      <c r="CW18" s="379"/>
      <c r="CX18" s="379"/>
      <c r="CY18" s="601"/>
      <c r="CZ18" s="602" t="s">
        <v>200</v>
      </c>
      <c r="DA18" s="602"/>
      <c r="DB18" s="602"/>
      <c r="DC18" s="602"/>
      <c r="DD18" s="610" t="s">
        <v>200</v>
      </c>
      <c r="DE18" s="379"/>
      <c r="DF18" s="379"/>
      <c r="DG18" s="379"/>
      <c r="DH18" s="379"/>
      <c r="DI18" s="379"/>
      <c r="DJ18" s="379"/>
      <c r="DK18" s="379"/>
      <c r="DL18" s="379"/>
      <c r="DM18" s="379"/>
      <c r="DN18" s="379"/>
      <c r="DO18" s="379"/>
      <c r="DP18" s="601"/>
      <c r="DQ18" s="610" t="s">
        <v>200</v>
      </c>
      <c r="DR18" s="379"/>
      <c r="DS18" s="379"/>
      <c r="DT18" s="379"/>
      <c r="DU18" s="379"/>
      <c r="DV18" s="379"/>
      <c r="DW18" s="379"/>
      <c r="DX18" s="379"/>
      <c r="DY18" s="379"/>
      <c r="DZ18" s="379"/>
      <c r="EA18" s="379"/>
      <c r="EB18" s="379"/>
      <c r="EC18" s="611"/>
    </row>
    <row r="19" spans="2:133" ht="11.25" customHeight="1" x14ac:dyDescent="0.15">
      <c r="B19" s="605" t="s">
        <v>366</v>
      </c>
      <c r="C19" s="505"/>
      <c r="D19" s="505"/>
      <c r="E19" s="505"/>
      <c r="F19" s="505"/>
      <c r="G19" s="505"/>
      <c r="H19" s="505"/>
      <c r="I19" s="505"/>
      <c r="J19" s="505"/>
      <c r="K19" s="505"/>
      <c r="L19" s="505"/>
      <c r="M19" s="505"/>
      <c r="N19" s="505"/>
      <c r="O19" s="505"/>
      <c r="P19" s="505"/>
      <c r="Q19" s="606"/>
      <c r="R19" s="600">
        <v>138048</v>
      </c>
      <c r="S19" s="379"/>
      <c r="T19" s="379"/>
      <c r="U19" s="379"/>
      <c r="V19" s="379"/>
      <c r="W19" s="379"/>
      <c r="X19" s="379"/>
      <c r="Y19" s="601"/>
      <c r="Z19" s="602">
        <v>0.2</v>
      </c>
      <c r="AA19" s="602"/>
      <c r="AB19" s="602"/>
      <c r="AC19" s="602"/>
      <c r="AD19" s="603">
        <v>138048</v>
      </c>
      <c r="AE19" s="603"/>
      <c r="AF19" s="603"/>
      <c r="AG19" s="603"/>
      <c r="AH19" s="603"/>
      <c r="AI19" s="603"/>
      <c r="AJ19" s="603"/>
      <c r="AK19" s="603"/>
      <c r="AL19" s="607">
        <v>0.6</v>
      </c>
      <c r="AM19" s="385"/>
      <c r="AN19" s="385"/>
      <c r="AO19" s="608"/>
      <c r="AP19" s="605" t="s">
        <v>259</v>
      </c>
      <c r="AQ19" s="505"/>
      <c r="AR19" s="505"/>
      <c r="AS19" s="505"/>
      <c r="AT19" s="505"/>
      <c r="AU19" s="505"/>
      <c r="AV19" s="505"/>
      <c r="AW19" s="505"/>
      <c r="AX19" s="505"/>
      <c r="AY19" s="505"/>
      <c r="AZ19" s="505"/>
      <c r="BA19" s="505"/>
      <c r="BB19" s="505"/>
      <c r="BC19" s="505"/>
      <c r="BD19" s="505"/>
      <c r="BE19" s="505"/>
      <c r="BF19" s="606"/>
      <c r="BG19" s="600">
        <v>832611</v>
      </c>
      <c r="BH19" s="379"/>
      <c r="BI19" s="379"/>
      <c r="BJ19" s="379"/>
      <c r="BK19" s="379"/>
      <c r="BL19" s="379"/>
      <c r="BM19" s="379"/>
      <c r="BN19" s="601"/>
      <c r="BO19" s="602">
        <v>6.7</v>
      </c>
      <c r="BP19" s="602"/>
      <c r="BQ19" s="602"/>
      <c r="BR19" s="602"/>
      <c r="BS19" s="603" t="s">
        <v>200</v>
      </c>
      <c r="BT19" s="603"/>
      <c r="BU19" s="603"/>
      <c r="BV19" s="603"/>
      <c r="BW19" s="603"/>
      <c r="BX19" s="603"/>
      <c r="BY19" s="603"/>
      <c r="BZ19" s="603"/>
      <c r="CA19" s="603"/>
      <c r="CB19" s="604"/>
      <c r="CD19" s="605" t="s">
        <v>367</v>
      </c>
      <c r="CE19" s="505"/>
      <c r="CF19" s="505"/>
      <c r="CG19" s="505"/>
      <c r="CH19" s="505"/>
      <c r="CI19" s="505"/>
      <c r="CJ19" s="505"/>
      <c r="CK19" s="505"/>
      <c r="CL19" s="505"/>
      <c r="CM19" s="505"/>
      <c r="CN19" s="505"/>
      <c r="CO19" s="505"/>
      <c r="CP19" s="505"/>
      <c r="CQ19" s="606"/>
      <c r="CR19" s="600" t="s">
        <v>200</v>
      </c>
      <c r="CS19" s="379"/>
      <c r="CT19" s="379"/>
      <c r="CU19" s="379"/>
      <c r="CV19" s="379"/>
      <c r="CW19" s="379"/>
      <c r="CX19" s="379"/>
      <c r="CY19" s="601"/>
      <c r="CZ19" s="602" t="s">
        <v>200</v>
      </c>
      <c r="DA19" s="602"/>
      <c r="DB19" s="602"/>
      <c r="DC19" s="602"/>
      <c r="DD19" s="610" t="s">
        <v>200</v>
      </c>
      <c r="DE19" s="379"/>
      <c r="DF19" s="379"/>
      <c r="DG19" s="379"/>
      <c r="DH19" s="379"/>
      <c r="DI19" s="379"/>
      <c r="DJ19" s="379"/>
      <c r="DK19" s="379"/>
      <c r="DL19" s="379"/>
      <c r="DM19" s="379"/>
      <c r="DN19" s="379"/>
      <c r="DO19" s="379"/>
      <c r="DP19" s="601"/>
      <c r="DQ19" s="610" t="s">
        <v>200</v>
      </c>
      <c r="DR19" s="379"/>
      <c r="DS19" s="379"/>
      <c r="DT19" s="379"/>
      <c r="DU19" s="379"/>
      <c r="DV19" s="379"/>
      <c r="DW19" s="379"/>
      <c r="DX19" s="379"/>
      <c r="DY19" s="379"/>
      <c r="DZ19" s="379"/>
      <c r="EA19" s="379"/>
      <c r="EB19" s="379"/>
      <c r="EC19" s="611"/>
    </row>
    <row r="20" spans="2:133" ht="11.25" customHeight="1" x14ac:dyDescent="0.15">
      <c r="B20" s="613" t="s">
        <v>368</v>
      </c>
      <c r="C20" s="614"/>
      <c r="D20" s="614"/>
      <c r="E20" s="614"/>
      <c r="F20" s="614"/>
      <c r="G20" s="614"/>
      <c r="H20" s="614"/>
      <c r="I20" s="614"/>
      <c r="J20" s="614"/>
      <c r="K20" s="614"/>
      <c r="L20" s="614"/>
      <c r="M20" s="614"/>
      <c r="N20" s="614"/>
      <c r="O20" s="614"/>
      <c r="P20" s="614"/>
      <c r="Q20" s="615"/>
      <c r="R20" s="600" t="s">
        <v>200</v>
      </c>
      <c r="S20" s="379"/>
      <c r="T20" s="379"/>
      <c r="U20" s="379"/>
      <c r="V20" s="379"/>
      <c r="W20" s="379"/>
      <c r="X20" s="379"/>
      <c r="Y20" s="601"/>
      <c r="Z20" s="602" t="s">
        <v>200</v>
      </c>
      <c r="AA20" s="602"/>
      <c r="AB20" s="602"/>
      <c r="AC20" s="602"/>
      <c r="AD20" s="603" t="s">
        <v>200</v>
      </c>
      <c r="AE20" s="603"/>
      <c r="AF20" s="603"/>
      <c r="AG20" s="603"/>
      <c r="AH20" s="603"/>
      <c r="AI20" s="603"/>
      <c r="AJ20" s="603"/>
      <c r="AK20" s="603"/>
      <c r="AL20" s="607" t="s">
        <v>200</v>
      </c>
      <c r="AM20" s="385"/>
      <c r="AN20" s="385"/>
      <c r="AO20" s="608"/>
      <c r="AP20" s="605" t="s">
        <v>369</v>
      </c>
      <c r="AQ20" s="505"/>
      <c r="AR20" s="505"/>
      <c r="AS20" s="505"/>
      <c r="AT20" s="505"/>
      <c r="AU20" s="505"/>
      <c r="AV20" s="505"/>
      <c r="AW20" s="505"/>
      <c r="AX20" s="505"/>
      <c r="AY20" s="505"/>
      <c r="AZ20" s="505"/>
      <c r="BA20" s="505"/>
      <c r="BB20" s="505"/>
      <c r="BC20" s="505"/>
      <c r="BD20" s="505"/>
      <c r="BE20" s="505"/>
      <c r="BF20" s="606"/>
      <c r="BG20" s="600">
        <v>832611</v>
      </c>
      <c r="BH20" s="379"/>
      <c r="BI20" s="379"/>
      <c r="BJ20" s="379"/>
      <c r="BK20" s="379"/>
      <c r="BL20" s="379"/>
      <c r="BM20" s="379"/>
      <c r="BN20" s="601"/>
      <c r="BO20" s="602">
        <v>6.7</v>
      </c>
      <c r="BP20" s="602"/>
      <c r="BQ20" s="602"/>
      <c r="BR20" s="602"/>
      <c r="BS20" s="603" t="s">
        <v>200</v>
      </c>
      <c r="BT20" s="603"/>
      <c r="BU20" s="603"/>
      <c r="BV20" s="603"/>
      <c r="BW20" s="603"/>
      <c r="BX20" s="603"/>
      <c r="BY20" s="603"/>
      <c r="BZ20" s="603"/>
      <c r="CA20" s="603"/>
      <c r="CB20" s="604"/>
      <c r="CD20" s="605" t="s">
        <v>191</v>
      </c>
      <c r="CE20" s="505"/>
      <c r="CF20" s="505"/>
      <c r="CG20" s="505"/>
      <c r="CH20" s="505"/>
      <c r="CI20" s="505"/>
      <c r="CJ20" s="505"/>
      <c r="CK20" s="505"/>
      <c r="CL20" s="505"/>
      <c r="CM20" s="505"/>
      <c r="CN20" s="505"/>
      <c r="CO20" s="505"/>
      <c r="CP20" s="505"/>
      <c r="CQ20" s="606"/>
      <c r="CR20" s="600">
        <v>61940725</v>
      </c>
      <c r="CS20" s="379"/>
      <c r="CT20" s="379"/>
      <c r="CU20" s="379"/>
      <c r="CV20" s="379"/>
      <c r="CW20" s="379"/>
      <c r="CX20" s="379"/>
      <c r="CY20" s="601"/>
      <c r="CZ20" s="602">
        <v>100</v>
      </c>
      <c r="DA20" s="602"/>
      <c r="DB20" s="602"/>
      <c r="DC20" s="602"/>
      <c r="DD20" s="610">
        <v>4808584</v>
      </c>
      <c r="DE20" s="379"/>
      <c r="DF20" s="379"/>
      <c r="DG20" s="379"/>
      <c r="DH20" s="379"/>
      <c r="DI20" s="379"/>
      <c r="DJ20" s="379"/>
      <c r="DK20" s="379"/>
      <c r="DL20" s="379"/>
      <c r="DM20" s="379"/>
      <c r="DN20" s="379"/>
      <c r="DO20" s="379"/>
      <c r="DP20" s="601"/>
      <c r="DQ20" s="610">
        <v>37429046</v>
      </c>
      <c r="DR20" s="379"/>
      <c r="DS20" s="379"/>
      <c r="DT20" s="379"/>
      <c r="DU20" s="379"/>
      <c r="DV20" s="379"/>
      <c r="DW20" s="379"/>
      <c r="DX20" s="379"/>
      <c r="DY20" s="379"/>
      <c r="DZ20" s="379"/>
      <c r="EA20" s="379"/>
      <c r="EB20" s="379"/>
      <c r="EC20" s="611"/>
    </row>
    <row r="21" spans="2:133" ht="11.25" customHeight="1" x14ac:dyDescent="0.15">
      <c r="B21" s="605" t="s">
        <v>347</v>
      </c>
      <c r="C21" s="505"/>
      <c r="D21" s="505"/>
      <c r="E21" s="505"/>
      <c r="F21" s="505"/>
      <c r="G21" s="505"/>
      <c r="H21" s="505"/>
      <c r="I21" s="505"/>
      <c r="J21" s="505"/>
      <c r="K21" s="505"/>
      <c r="L21" s="505"/>
      <c r="M21" s="505"/>
      <c r="N21" s="505"/>
      <c r="O21" s="505"/>
      <c r="P21" s="505"/>
      <c r="Q21" s="606"/>
      <c r="R21" s="600">
        <v>7236498</v>
      </c>
      <c r="S21" s="379"/>
      <c r="T21" s="379"/>
      <c r="U21" s="379"/>
      <c r="V21" s="379"/>
      <c r="W21" s="379"/>
      <c r="X21" s="379"/>
      <c r="Y21" s="601"/>
      <c r="Z21" s="602">
        <v>11.2</v>
      </c>
      <c r="AA21" s="602"/>
      <c r="AB21" s="602"/>
      <c r="AC21" s="602"/>
      <c r="AD21" s="603">
        <v>6966613</v>
      </c>
      <c r="AE21" s="603"/>
      <c r="AF21" s="603"/>
      <c r="AG21" s="603"/>
      <c r="AH21" s="603"/>
      <c r="AI21" s="603"/>
      <c r="AJ21" s="603"/>
      <c r="AK21" s="603"/>
      <c r="AL21" s="607">
        <v>32</v>
      </c>
      <c r="AM21" s="385"/>
      <c r="AN21" s="385"/>
      <c r="AO21" s="608"/>
      <c r="AP21" s="605" t="s">
        <v>371</v>
      </c>
      <c r="AQ21" s="620"/>
      <c r="AR21" s="620"/>
      <c r="AS21" s="620"/>
      <c r="AT21" s="620"/>
      <c r="AU21" s="620"/>
      <c r="AV21" s="620"/>
      <c r="AW21" s="620"/>
      <c r="AX21" s="620"/>
      <c r="AY21" s="620"/>
      <c r="AZ21" s="620"/>
      <c r="BA21" s="620"/>
      <c r="BB21" s="620"/>
      <c r="BC21" s="620"/>
      <c r="BD21" s="620"/>
      <c r="BE21" s="620"/>
      <c r="BF21" s="621"/>
      <c r="BG21" s="600">
        <v>4225</v>
      </c>
      <c r="BH21" s="379"/>
      <c r="BI21" s="379"/>
      <c r="BJ21" s="379"/>
      <c r="BK21" s="379"/>
      <c r="BL21" s="379"/>
      <c r="BM21" s="379"/>
      <c r="BN21" s="601"/>
      <c r="BO21" s="602">
        <v>0</v>
      </c>
      <c r="BP21" s="602"/>
      <c r="BQ21" s="602"/>
      <c r="BR21" s="602"/>
      <c r="BS21" s="603" t="s">
        <v>200</v>
      </c>
      <c r="BT21" s="603"/>
      <c r="BU21" s="603"/>
      <c r="BV21" s="603"/>
      <c r="BW21" s="603"/>
      <c r="BX21" s="603"/>
      <c r="BY21" s="603"/>
      <c r="BZ21" s="603"/>
      <c r="CA21" s="603"/>
      <c r="CB21" s="604"/>
      <c r="CD21" s="622"/>
      <c r="CE21" s="623"/>
      <c r="CF21" s="623"/>
      <c r="CG21" s="623"/>
      <c r="CH21" s="623"/>
      <c r="CI21" s="623"/>
      <c r="CJ21" s="623"/>
      <c r="CK21" s="623"/>
      <c r="CL21" s="623"/>
      <c r="CM21" s="623"/>
      <c r="CN21" s="623"/>
      <c r="CO21" s="623"/>
      <c r="CP21" s="623"/>
      <c r="CQ21" s="624"/>
      <c r="CR21" s="625"/>
      <c r="CS21" s="617"/>
      <c r="CT21" s="617"/>
      <c r="CU21" s="617"/>
      <c r="CV21" s="617"/>
      <c r="CW21" s="617"/>
      <c r="CX21" s="617"/>
      <c r="CY21" s="618"/>
      <c r="CZ21" s="626"/>
      <c r="DA21" s="626"/>
      <c r="DB21" s="626"/>
      <c r="DC21" s="626"/>
      <c r="DD21" s="616"/>
      <c r="DE21" s="617"/>
      <c r="DF21" s="617"/>
      <c r="DG21" s="617"/>
      <c r="DH21" s="617"/>
      <c r="DI21" s="617"/>
      <c r="DJ21" s="617"/>
      <c r="DK21" s="617"/>
      <c r="DL21" s="617"/>
      <c r="DM21" s="617"/>
      <c r="DN21" s="617"/>
      <c r="DO21" s="617"/>
      <c r="DP21" s="618"/>
      <c r="DQ21" s="616"/>
      <c r="DR21" s="617"/>
      <c r="DS21" s="617"/>
      <c r="DT21" s="617"/>
      <c r="DU21" s="617"/>
      <c r="DV21" s="617"/>
      <c r="DW21" s="617"/>
      <c r="DX21" s="617"/>
      <c r="DY21" s="617"/>
      <c r="DZ21" s="617"/>
      <c r="EA21" s="617"/>
      <c r="EB21" s="617"/>
      <c r="EC21" s="619"/>
    </row>
    <row r="22" spans="2:133" ht="11.25" customHeight="1" x14ac:dyDescent="0.15">
      <c r="B22" s="605" t="s">
        <v>303</v>
      </c>
      <c r="C22" s="505"/>
      <c r="D22" s="505"/>
      <c r="E22" s="505"/>
      <c r="F22" s="505"/>
      <c r="G22" s="505"/>
      <c r="H22" s="505"/>
      <c r="I22" s="505"/>
      <c r="J22" s="505"/>
      <c r="K22" s="505"/>
      <c r="L22" s="505"/>
      <c r="M22" s="505"/>
      <c r="N22" s="505"/>
      <c r="O22" s="505"/>
      <c r="P22" s="505"/>
      <c r="Q22" s="606"/>
      <c r="R22" s="600">
        <v>6966613</v>
      </c>
      <c r="S22" s="379"/>
      <c r="T22" s="379"/>
      <c r="U22" s="379"/>
      <c r="V22" s="379"/>
      <c r="W22" s="379"/>
      <c r="X22" s="379"/>
      <c r="Y22" s="601"/>
      <c r="Z22" s="602">
        <v>10.7</v>
      </c>
      <c r="AA22" s="602"/>
      <c r="AB22" s="602"/>
      <c r="AC22" s="602"/>
      <c r="AD22" s="603">
        <v>6966613</v>
      </c>
      <c r="AE22" s="603"/>
      <c r="AF22" s="603"/>
      <c r="AG22" s="603"/>
      <c r="AH22" s="603"/>
      <c r="AI22" s="603"/>
      <c r="AJ22" s="603"/>
      <c r="AK22" s="603"/>
      <c r="AL22" s="607">
        <v>32</v>
      </c>
      <c r="AM22" s="385"/>
      <c r="AN22" s="385"/>
      <c r="AO22" s="608"/>
      <c r="AP22" s="605" t="s">
        <v>373</v>
      </c>
      <c r="AQ22" s="620"/>
      <c r="AR22" s="620"/>
      <c r="AS22" s="620"/>
      <c r="AT22" s="620"/>
      <c r="AU22" s="620"/>
      <c r="AV22" s="620"/>
      <c r="AW22" s="620"/>
      <c r="AX22" s="620"/>
      <c r="AY22" s="620"/>
      <c r="AZ22" s="620"/>
      <c r="BA22" s="620"/>
      <c r="BB22" s="620"/>
      <c r="BC22" s="620"/>
      <c r="BD22" s="620"/>
      <c r="BE22" s="620"/>
      <c r="BF22" s="621"/>
      <c r="BG22" s="600" t="s">
        <v>200</v>
      </c>
      <c r="BH22" s="379"/>
      <c r="BI22" s="379"/>
      <c r="BJ22" s="379"/>
      <c r="BK22" s="379"/>
      <c r="BL22" s="379"/>
      <c r="BM22" s="379"/>
      <c r="BN22" s="601"/>
      <c r="BO22" s="602" t="s">
        <v>200</v>
      </c>
      <c r="BP22" s="602"/>
      <c r="BQ22" s="602"/>
      <c r="BR22" s="602"/>
      <c r="BS22" s="603" t="s">
        <v>200</v>
      </c>
      <c r="BT22" s="603"/>
      <c r="BU22" s="603"/>
      <c r="BV22" s="603"/>
      <c r="BW22" s="603"/>
      <c r="BX22" s="603"/>
      <c r="BY22" s="603"/>
      <c r="BZ22" s="603"/>
      <c r="CA22" s="603"/>
      <c r="CB22" s="604"/>
      <c r="CD22" s="373" t="s">
        <v>374</v>
      </c>
      <c r="CE22" s="374"/>
      <c r="CF22" s="374"/>
      <c r="CG22" s="374"/>
      <c r="CH22" s="374"/>
      <c r="CI22" s="374"/>
      <c r="CJ22" s="374"/>
      <c r="CK22" s="374"/>
      <c r="CL22" s="374"/>
      <c r="CM22" s="374"/>
      <c r="CN22" s="374"/>
      <c r="CO22" s="374"/>
      <c r="CP22" s="374"/>
      <c r="CQ22" s="374"/>
      <c r="CR22" s="374"/>
      <c r="CS22" s="374"/>
      <c r="CT22" s="374"/>
      <c r="CU22" s="374"/>
      <c r="CV22" s="374"/>
      <c r="CW22" s="374"/>
      <c r="CX22" s="374"/>
      <c r="CY22" s="374"/>
      <c r="CZ22" s="374"/>
      <c r="DA22" s="374"/>
      <c r="DB22" s="374"/>
      <c r="DC22" s="374"/>
      <c r="DD22" s="374"/>
      <c r="DE22" s="374"/>
      <c r="DF22" s="374"/>
      <c r="DG22" s="374"/>
      <c r="DH22" s="374"/>
      <c r="DI22" s="374"/>
      <c r="DJ22" s="374"/>
      <c r="DK22" s="374"/>
      <c r="DL22" s="374"/>
      <c r="DM22" s="374"/>
      <c r="DN22" s="374"/>
      <c r="DO22" s="374"/>
      <c r="DP22" s="374"/>
      <c r="DQ22" s="374"/>
      <c r="DR22" s="374"/>
      <c r="DS22" s="374"/>
      <c r="DT22" s="374"/>
      <c r="DU22" s="374"/>
      <c r="DV22" s="374"/>
      <c r="DW22" s="374"/>
      <c r="DX22" s="374"/>
      <c r="DY22" s="374"/>
      <c r="DZ22" s="374"/>
      <c r="EA22" s="374"/>
      <c r="EB22" s="374"/>
      <c r="EC22" s="423"/>
    </row>
    <row r="23" spans="2:133" ht="11.25" customHeight="1" x14ac:dyDescent="0.15">
      <c r="B23" s="605" t="s">
        <v>300</v>
      </c>
      <c r="C23" s="505"/>
      <c r="D23" s="505"/>
      <c r="E23" s="505"/>
      <c r="F23" s="505"/>
      <c r="G23" s="505"/>
      <c r="H23" s="505"/>
      <c r="I23" s="505"/>
      <c r="J23" s="505"/>
      <c r="K23" s="505"/>
      <c r="L23" s="505"/>
      <c r="M23" s="505"/>
      <c r="N23" s="505"/>
      <c r="O23" s="505"/>
      <c r="P23" s="505"/>
      <c r="Q23" s="606"/>
      <c r="R23" s="600">
        <v>269885</v>
      </c>
      <c r="S23" s="379"/>
      <c r="T23" s="379"/>
      <c r="U23" s="379"/>
      <c r="V23" s="379"/>
      <c r="W23" s="379"/>
      <c r="X23" s="379"/>
      <c r="Y23" s="601"/>
      <c r="Z23" s="602">
        <v>0.4</v>
      </c>
      <c r="AA23" s="602"/>
      <c r="AB23" s="602"/>
      <c r="AC23" s="602"/>
      <c r="AD23" s="603" t="s">
        <v>200</v>
      </c>
      <c r="AE23" s="603"/>
      <c r="AF23" s="603"/>
      <c r="AG23" s="603"/>
      <c r="AH23" s="603"/>
      <c r="AI23" s="603"/>
      <c r="AJ23" s="603"/>
      <c r="AK23" s="603"/>
      <c r="AL23" s="607" t="s">
        <v>200</v>
      </c>
      <c r="AM23" s="385"/>
      <c r="AN23" s="385"/>
      <c r="AO23" s="608"/>
      <c r="AP23" s="605" t="s">
        <v>123</v>
      </c>
      <c r="AQ23" s="620"/>
      <c r="AR23" s="620"/>
      <c r="AS23" s="620"/>
      <c r="AT23" s="620"/>
      <c r="AU23" s="620"/>
      <c r="AV23" s="620"/>
      <c r="AW23" s="620"/>
      <c r="AX23" s="620"/>
      <c r="AY23" s="620"/>
      <c r="AZ23" s="620"/>
      <c r="BA23" s="620"/>
      <c r="BB23" s="620"/>
      <c r="BC23" s="620"/>
      <c r="BD23" s="620"/>
      <c r="BE23" s="620"/>
      <c r="BF23" s="621"/>
      <c r="BG23" s="600">
        <v>828386</v>
      </c>
      <c r="BH23" s="379"/>
      <c r="BI23" s="379"/>
      <c r="BJ23" s="379"/>
      <c r="BK23" s="379"/>
      <c r="BL23" s="379"/>
      <c r="BM23" s="379"/>
      <c r="BN23" s="601"/>
      <c r="BO23" s="602">
        <v>6.7</v>
      </c>
      <c r="BP23" s="602"/>
      <c r="BQ23" s="602"/>
      <c r="BR23" s="602"/>
      <c r="BS23" s="603" t="s">
        <v>200</v>
      </c>
      <c r="BT23" s="603"/>
      <c r="BU23" s="603"/>
      <c r="BV23" s="603"/>
      <c r="BW23" s="603"/>
      <c r="BX23" s="603"/>
      <c r="BY23" s="603"/>
      <c r="BZ23" s="603"/>
      <c r="CA23" s="603"/>
      <c r="CB23" s="604"/>
      <c r="CD23" s="373" t="s">
        <v>321</v>
      </c>
      <c r="CE23" s="374"/>
      <c r="CF23" s="374"/>
      <c r="CG23" s="374"/>
      <c r="CH23" s="374"/>
      <c r="CI23" s="374"/>
      <c r="CJ23" s="374"/>
      <c r="CK23" s="374"/>
      <c r="CL23" s="374"/>
      <c r="CM23" s="374"/>
      <c r="CN23" s="374"/>
      <c r="CO23" s="374"/>
      <c r="CP23" s="374"/>
      <c r="CQ23" s="423"/>
      <c r="CR23" s="373" t="s">
        <v>294</v>
      </c>
      <c r="CS23" s="374"/>
      <c r="CT23" s="374"/>
      <c r="CU23" s="374"/>
      <c r="CV23" s="374"/>
      <c r="CW23" s="374"/>
      <c r="CX23" s="374"/>
      <c r="CY23" s="423"/>
      <c r="CZ23" s="373" t="s">
        <v>376</v>
      </c>
      <c r="DA23" s="374"/>
      <c r="DB23" s="374"/>
      <c r="DC23" s="423"/>
      <c r="DD23" s="373" t="s">
        <v>306</v>
      </c>
      <c r="DE23" s="374"/>
      <c r="DF23" s="374"/>
      <c r="DG23" s="374"/>
      <c r="DH23" s="374"/>
      <c r="DI23" s="374"/>
      <c r="DJ23" s="374"/>
      <c r="DK23" s="423"/>
      <c r="DL23" s="627" t="s">
        <v>378</v>
      </c>
      <c r="DM23" s="628"/>
      <c r="DN23" s="628"/>
      <c r="DO23" s="628"/>
      <c r="DP23" s="628"/>
      <c r="DQ23" s="628"/>
      <c r="DR23" s="628"/>
      <c r="DS23" s="628"/>
      <c r="DT23" s="628"/>
      <c r="DU23" s="628"/>
      <c r="DV23" s="629"/>
      <c r="DW23" s="373" t="s">
        <v>19</v>
      </c>
      <c r="DX23" s="374"/>
      <c r="DY23" s="374"/>
      <c r="DZ23" s="374"/>
      <c r="EA23" s="374"/>
      <c r="EB23" s="374"/>
      <c r="EC23" s="423"/>
    </row>
    <row r="24" spans="2:133" ht="11.25" customHeight="1" x14ac:dyDescent="0.15">
      <c r="B24" s="605" t="s">
        <v>379</v>
      </c>
      <c r="C24" s="505"/>
      <c r="D24" s="505"/>
      <c r="E24" s="505"/>
      <c r="F24" s="505"/>
      <c r="G24" s="505"/>
      <c r="H24" s="505"/>
      <c r="I24" s="505"/>
      <c r="J24" s="505"/>
      <c r="K24" s="505"/>
      <c r="L24" s="505"/>
      <c r="M24" s="505"/>
      <c r="N24" s="505"/>
      <c r="O24" s="505"/>
      <c r="P24" s="505"/>
      <c r="Q24" s="606"/>
      <c r="R24" s="600" t="s">
        <v>200</v>
      </c>
      <c r="S24" s="379"/>
      <c r="T24" s="379"/>
      <c r="U24" s="379"/>
      <c r="V24" s="379"/>
      <c r="W24" s="379"/>
      <c r="X24" s="379"/>
      <c r="Y24" s="601"/>
      <c r="Z24" s="602" t="s">
        <v>200</v>
      </c>
      <c r="AA24" s="602"/>
      <c r="AB24" s="602"/>
      <c r="AC24" s="602"/>
      <c r="AD24" s="603" t="s">
        <v>200</v>
      </c>
      <c r="AE24" s="603"/>
      <c r="AF24" s="603"/>
      <c r="AG24" s="603"/>
      <c r="AH24" s="603"/>
      <c r="AI24" s="603"/>
      <c r="AJ24" s="603"/>
      <c r="AK24" s="603"/>
      <c r="AL24" s="607" t="s">
        <v>200</v>
      </c>
      <c r="AM24" s="385"/>
      <c r="AN24" s="385"/>
      <c r="AO24" s="608"/>
      <c r="AP24" s="605" t="s">
        <v>380</v>
      </c>
      <c r="AQ24" s="620"/>
      <c r="AR24" s="620"/>
      <c r="AS24" s="620"/>
      <c r="AT24" s="620"/>
      <c r="AU24" s="620"/>
      <c r="AV24" s="620"/>
      <c r="AW24" s="620"/>
      <c r="AX24" s="620"/>
      <c r="AY24" s="620"/>
      <c r="AZ24" s="620"/>
      <c r="BA24" s="620"/>
      <c r="BB24" s="620"/>
      <c r="BC24" s="620"/>
      <c r="BD24" s="620"/>
      <c r="BE24" s="620"/>
      <c r="BF24" s="621"/>
      <c r="BG24" s="600" t="s">
        <v>200</v>
      </c>
      <c r="BH24" s="379"/>
      <c r="BI24" s="379"/>
      <c r="BJ24" s="379"/>
      <c r="BK24" s="379"/>
      <c r="BL24" s="379"/>
      <c r="BM24" s="379"/>
      <c r="BN24" s="601"/>
      <c r="BO24" s="602" t="s">
        <v>200</v>
      </c>
      <c r="BP24" s="602"/>
      <c r="BQ24" s="602"/>
      <c r="BR24" s="602"/>
      <c r="BS24" s="603" t="s">
        <v>200</v>
      </c>
      <c r="BT24" s="603"/>
      <c r="BU24" s="603"/>
      <c r="BV24" s="603"/>
      <c r="BW24" s="603"/>
      <c r="BX24" s="603"/>
      <c r="BY24" s="603"/>
      <c r="BZ24" s="603"/>
      <c r="CA24" s="603"/>
      <c r="CB24" s="604"/>
      <c r="CD24" s="589" t="s">
        <v>381</v>
      </c>
      <c r="CE24" s="590"/>
      <c r="CF24" s="590"/>
      <c r="CG24" s="590"/>
      <c r="CH24" s="590"/>
      <c r="CI24" s="590"/>
      <c r="CJ24" s="590"/>
      <c r="CK24" s="590"/>
      <c r="CL24" s="590"/>
      <c r="CM24" s="590"/>
      <c r="CN24" s="590"/>
      <c r="CO24" s="590"/>
      <c r="CP24" s="590"/>
      <c r="CQ24" s="591"/>
      <c r="CR24" s="592">
        <v>26006230</v>
      </c>
      <c r="CS24" s="593"/>
      <c r="CT24" s="593"/>
      <c r="CU24" s="593"/>
      <c r="CV24" s="593"/>
      <c r="CW24" s="593"/>
      <c r="CX24" s="593"/>
      <c r="CY24" s="594"/>
      <c r="CZ24" s="597">
        <v>42</v>
      </c>
      <c r="DA24" s="598"/>
      <c r="DB24" s="598"/>
      <c r="DC24" s="609"/>
      <c r="DD24" s="630">
        <v>12486722</v>
      </c>
      <c r="DE24" s="593"/>
      <c r="DF24" s="593"/>
      <c r="DG24" s="593"/>
      <c r="DH24" s="593"/>
      <c r="DI24" s="593"/>
      <c r="DJ24" s="593"/>
      <c r="DK24" s="594"/>
      <c r="DL24" s="630">
        <v>12328586</v>
      </c>
      <c r="DM24" s="593"/>
      <c r="DN24" s="593"/>
      <c r="DO24" s="593"/>
      <c r="DP24" s="593"/>
      <c r="DQ24" s="593"/>
      <c r="DR24" s="593"/>
      <c r="DS24" s="593"/>
      <c r="DT24" s="593"/>
      <c r="DU24" s="593"/>
      <c r="DV24" s="594"/>
      <c r="DW24" s="597">
        <v>55.6</v>
      </c>
      <c r="DX24" s="598"/>
      <c r="DY24" s="598"/>
      <c r="DZ24" s="598"/>
      <c r="EA24" s="598"/>
      <c r="EB24" s="598"/>
      <c r="EC24" s="599"/>
    </row>
    <row r="25" spans="2:133" ht="11.25" customHeight="1" x14ac:dyDescent="0.15">
      <c r="B25" s="605" t="s">
        <v>55</v>
      </c>
      <c r="C25" s="505"/>
      <c r="D25" s="505"/>
      <c r="E25" s="505"/>
      <c r="F25" s="505"/>
      <c r="G25" s="505"/>
      <c r="H25" s="505"/>
      <c r="I25" s="505"/>
      <c r="J25" s="505"/>
      <c r="K25" s="505"/>
      <c r="L25" s="505"/>
      <c r="M25" s="505"/>
      <c r="N25" s="505"/>
      <c r="O25" s="505"/>
      <c r="P25" s="505"/>
      <c r="Q25" s="606"/>
      <c r="R25" s="600">
        <v>22648115</v>
      </c>
      <c r="S25" s="379"/>
      <c r="T25" s="379"/>
      <c r="U25" s="379"/>
      <c r="V25" s="379"/>
      <c r="W25" s="379"/>
      <c r="X25" s="379"/>
      <c r="Y25" s="601"/>
      <c r="Z25" s="602">
        <v>34.9</v>
      </c>
      <c r="AA25" s="602"/>
      <c r="AB25" s="602"/>
      <c r="AC25" s="602"/>
      <c r="AD25" s="603">
        <v>21549844</v>
      </c>
      <c r="AE25" s="603"/>
      <c r="AF25" s="603"/>
      <c r="AG25" s="603"/>
      <c r="AH25" s="603"/>
      <c r="AI25" s="603"/>
      <c r="AJ25" s="603"/>
      <c r="AK25" s="603"/>
      <c r="AL25" s="607">
        <v>99</v>
      </c>
      <c r="AM25" s="385"/>
      <c r="AN25" s="385"/>
      <c r="AO25" s="608"/>
      <c r="AP25" s="605" t="s">
        <v>278</v>
      </c>
      <c r="AQ25" s="620"/>
      <c r="AR25" s="620"/>
      <c r="AS25" s="620"/>
      <c r="AT25" s="620"/>
      <c r="AU25" s="620"/>
      <c r="AV25" s="620"/>
      <c r="AW25" s="620"/>
      <c r="AX25" s="620"/>
      <c r="AY25" s="620"/>
      <c r="AZ25" s="620"/>
      <c r="BA25" s="620"/>
      <c r="BB25" s="620"/>
      <c r="BC25" s="620"/>
      <c r="BD25" s="620"/>
      <c r="BE25" s="620"/>
      <c r="BF25" s="621"/>
      <c r="BG25" s="600" t="s">
        <v>200</v>
      </c>
      <c r="BH25" s="379"/>
      <c r="BI25" s="379"/>
      <c r="BJ25" s="379"/>
      <c r="BK25" s="379"/>
      <c r="BL25" s="379"/>
      <c r="BM25" s="379"/>
      <c r="BN25" s="601"/>
      <c r="BO25" s="602" t="s">
        <v>200</v>
      </c>
      <c r="BP25" s="602"/>
      <c r="BQ25" s="602"/>
      <c r="BR25" s="602"/>
      <c r="BS25" s="603" t="s">
        <v>200</v>
      </c>
      <c r="BT25" s="603"/>
      <c r="BU25" s="603"/>
      <c r="BV25" s="603"/>
      <c r="BW25" s="603"/>
      <c r="BX25" s="603"/>
      <c r="BY25" s="603"/>
      <c r="BZ25" s="603"/>
      <c r="CA25" s="603"/>
      <c r="CB25" s="604"/>
      <c r="CD25" s="605" t="s">
        <v>199</v>
      </c>
      <c r="CE25" s="505"/>
      <c r="CF25" s="505"/>
      <c r="CG25" s="505"/>
      <c r="CH25" s="505"/>
      <c r="CI25" s="505"/>
      <c r="CJ25" s="505"/>
      <c r="CK25" s="505"/>
      <c r="CL25" s="505"/>
      <c r="CM25" s="505"/>
      <c r="CN25" s="505"/>
      <c r="CO25" s="505"/>
      <c r="CP25" s="505"/>
      <c r="CQ25" s="606"/>
      <c r="CR25" s="600">
        <v>5652288</v>
      </c>
      <c r="CS25" s="631"/>
      <c r="CT25" s="631"/>
      <c r="CU25" s="631"/>
      <c r="CV25" s="631"/>
      <c r="CW25" s="631"/>
      <c r="CX25" s="631"/>
      <c r="CY25" s="632"/>
      <c r="CZ25" s="607">
        <v>9.1</v>
      </c>
      <c r="DA25" s="633"/>
      <c r="DB25" s="633"/>
      <c r="DC25" s="635"/>
      <c r="DD25" s="610">
        <v>5169367</v>
      </c>
      <c r="DE25" s="631"/>
      <c r="DF25" s="631"/>
      <c r="DG25" s="631"/>
      <c r="DH25" s="631"/>
      <c r="DI25" s="631"/>
      <c r="DJ25" s="631"/>
      <c r="DK25" s="632"/>
      <c r="DL25" s="610">
        <v>5021526</v>
      </c>
      <c r="DM25" s="631"/>
      <c r="DN25" s="631"/>
      <c r="DO25" s="631"/>
      <c r="DP25" s="631"/>
      <c r="DQ25" s="631"/>
      <c r="DR25" s="631"/>
      <c r="DS25" s="631"/>
      <c r="DT25" s="631"/>
      <c r="DU25" s="631"/>
      <c r="DV25" s="632"/>
      <c r="DW25" s="607">
        <v>22.6</v>
      </c>
      <c r="DX25" s="633"/>
      <c r="DY25" s="633"/>
      <c r="DZ25" s="633"/>
      <c r="EA25" s="633"/>
      <c r="EB25" s="633"/>
      <c r="EC25" s="634"/>
    </row>
    <row r="26" spans="2:133" ht="11.25" customHeight="1" x14ac:dyDescent="0.15">
      <c r="B26" s="605" t="s">
        <v>385</v>
      </c>
      <c r="C26" s="505"/>
      <c r="D26" s="505"/>
      <c r="E26" s="505"/>
      <c r="F26" s="505"/>
      <c r="G26" s="505"/>
      <c r="H26" s="505"/>
      <c r="I26" s="505"/>
      <c r="J26" s="505"/>
      <c r="K26" s="505"/>
      <c r="L26" s="505"/>
      <c r="M26" s="505"/>
      <c r="N26" s="505"/>
      <c r="O26" s="505"/>
      <c r="P26" s="505"/>
      <c r="Q26" s="606"/>
      <c r="R26" s="600">
        <v>11525</v>
      </c>
      <c r="S26" s="379"/>
      <c r="T26" s="379"/>
      <c r="U26" s="379"/>
      <c r="V26" s="379"/>
      <c r="W26" s="379"/>
      <c r="X26" s="379"/>
      <c r="Y26" s="601"/>
      <c r="Z26" s="602">
        <v>0</v>
      </c>
      <c r="AA26" s="602"/>
      <c r="AB26" s="602"/>
      <c r="AC26" s="602"/>
      <c r="AD26" s="603">
        <v>11525</v>
      </c>
      <c r="AE26" s="603"/>
      <c r="AF26" s="603"/>
      <c r="AG26" s="603"/>
      <c r="AH26" s="603"/>
      <c r="AI26" s="603"/>
      <c r="AJ26" s="603"/>
      <c r="AK26" s="603"/>
      <c r="AL26" s="607">
        <v>0.1</v>
      </c>
      <c r="AM26" s="385"/>
      <c r="AN26" s="385"/>
      <c r="AO26" s="608"/>
      <c r="AP26" s="605" t="s">
        <v>388</v>
      </c>
      <c r="AQ26" s="620"/>
      <c r="AR26" s="620"/>
      <c r="AS26" s="620"/>
      <c r="AT26" s="620"/>
      <c r="AU26" s="620"/>
      <c r="AV26" s="620"/>
      <c r="AW26" s="620"/>
      <c r="AX26" s="620"/>
      <c r="AY26" s="620"/>
      <c r="AZ26" s="620"/>
      <c r="BA26" s="620"/>
      <c r="BB26" s="620"/>
      <c r="BC26" s="620"/>
      <c r="BD26" s="620"/>
      <c r="BE26" s="620"/>
      <c r="BF26" s="621"/>
      <c r="BG26" s="600" t="s">
        <v>200</v>
      </c>
      <c r="BH26" s="379"/>
      <c r="BI26" s="379"/>
      <c r="BJ26" s="379"/>
      <c r="BK26" s="379"/>
      <c r="BL26" s="379"/>
      <c r="BM26" s="379"/>
      <c r="BN26" s="601"/>
      <c r="BO26" s="602" t="s">
        <v>200</v>
      </c>
      <c r="BP26" s="602"/>
      <c r="BQ26" s="602"/>
      <c r="BR26" s="602"/>
      <c r="BS26" s="603" t="s">
        <v>200</v>
      </c>
      <c r="BT26" s="603"/>
      <c r="BU26" s="603"/>
      <c r="BV26" s="603"/>
      <c r="BW26" s="603"/>
      <c r="BX26" s="603"/>
      <c r="BY26" s="603"/>
      <c r="BZ26" s="603"/>
      <c r="CA26" s="603"/>
      <c r="CB26" s="604"/>
      <c r="CD26" s="605" t="s">
        <v>127</v>
      </c>
      <c r="CE26" s="505"/>
      <c r="CF26" s="505"/>
      <c r="CG26" s="505"/>
      <c r="CH26" s="505"/>
      <c r="CI26" s="505"/>
      <c r="CJ26" s="505"/>
      <c r="CK26" s="505"/>
      <c r="CL26" s="505"/>
      <c r="CM26" s="505"/>
      <c r="CN26" s="505"/>
      <c r="CO26" s="505"/>
      <c r="CP26" s="505"/>
      <c r="CQ26" s="606"/>
      <c r="CR26" s="600">
        <v>3169680</v>
      </c>
      <c r="CS26" s="379"/>
      <c r="CT26" s="379"/>
      <c r="CU26" s="379"/>
      <c r="CV26" s="379"/>
      <c r="CW26" s="379"/>
      <c r="CX26" s="379"/>
      <c r="CY26" s="601"/>
      <c r="CZ26" s="607">
        <v>5.0999999999999996</v>
      </c>
      <c r="DA26" s="633"/>
      <c r="DB26" s="633"/>
      <c r="DC26" s="635"/>
      <c r="DD26" s="610">
        <v>2887019</v>
      </c>
      <c r="DE26" s="379"/>
      <c r="DF26" s="379"/>
      <c r="DG26" s="379"/>
      <c r="DH26" s="379"/>
      <c r="DI26" s="379"/>
      <c r="DJ26" s="379"/>
      <c r="DK26" s="601"/>
      <c r="DL26" s="610" t="s">
        <v>200</v>
      </c>
      <c r="DM26" s="379"/>
      <c r="DN26" s="379"/>
      <c r="DO26" s="379"/>
      <c r="DP26" s="379"/>
      <c r="DQ26" s="379"/>
      <c r="DR26" s="379"/>
      <c r="DS26" s="379"/>
      <c r="DT26" s="379"/>
      <c r="DU26" s="379"/>
      <c r="DV26" s="601"/>
      <c r="DW26" s="607" t="s">
        <v>200</v>
      </c>
      <c r="DX26" s="633"/>
      <c r="DY26" s="633"/>
      <c r="DZ26" s="633"/>
      <c r="EA26" s="633"/>
      <c r="EB26" s="633"/>
      <c r="EC26" s="634"/>
    </row>
    <row r="27" spans="2:133" ht="11.25" customHeight="1" x14ac:dyDescent="0.15">
      <c r="B27" s="605" t="s">
        <v>160</v>
      </c>
      <c r="C27" s="505"/>
      <c r="D27" s="505"/>
      <c r="E27" s="505"/>
      <c r="F27" s="505"/>
      <c r="G27" s="505"/>
      <c r="H27" s="505"/>
      <c r="I27" s="505"/>
      <c r="J27" s="505"/>
      <c r="K27" s="505"/>
      <c r="L27" s="505"/>
      <c r="M27" s="505"/>
      <c r="N27" s="505"/>
      <c r="O27" s="505"/>
      <c r="P27" s="505"/>
      <c r="Q27" s="606"/>
      <c r="R27" s="600">
        <v>180532</v>
      </c>
      <c r="S27" s="379"/>
      <c r="T27" s="379"/>
      <c r="U27" s="379"/>
      <c r="V27" s="379"/>
      <c r="W27" s="379"/>
      <c r="X27" s="379"/>
      <c r="Y27" s="601"/>
      <c r="Z27" s="602">
        <v>0.3</v>
      </c>
      <c r="AA27" s="602"/>
      <c r="AB27" s="602"/>
      <c r="AC27" s="602"/>
      <c r="AD27" s="603" t="s">
        <v>200</v>
      </c>
      <c r="AE27" s="603"/>
      <c r="AF27" s="603"/>
      <c r="AG27" s="603"/>
      <c r="AH27" s="603"/>
      <c r="AI27" s="603"/>
      <c r="AJ27" s="603"/>
      <c r="AK27" s="603"/>
      <c r="AL27" s="607" t="s">
        <v>200</v>
      </c>
      <c r="AM27" s="385"/>
      <c r="AN27" s="385"/>
      <c r="AO27" s="608"/>
      <c r="AP27" s="605" t="s">
        <v>389</v>
      </c>
      <c r="AQ27" s="505"/>
      <c r="AR27" s="505"/>
      <c r="AS27" s="505"/>
      <c r="AT27" s="505"/>
      <c r="AU27" s="505"/>
      <c r="AV27" s="505"/>
      <c r="AW27" s="505"/>
      <c r="AX27" s="505"/>
      <c r="AY27" s="505"/>
      <c r="AZ27" s="505"/>
      <c r="BA27" s="505"/>
      <c r="BB27" s="505"/>
      <c r="BC27" s="505"/>
      <c r="BD27" s="505"/>
      <c r="BE27" s="505"/>
      <c r="BF27" s="606"/>
      <c r="BG27" s="600">
        <v>12394671</v>
      </c>
      <c r="BH27" s="379"/>
      <c r="BI27" s="379"/>
      <c r="BJ27" s="379"/>
      <c r="BK27" s="379"/>
      <c r="BL27" s="379"/>
      <c r="BM27" s="379"/>
      <c r="BN27" s="601"/>
      <c r="BO27" s="602">
        <v>100</v>
      </c>
      <c r="BP27" s="602"/>
      <c r="BQ27" s="602"/>
      <c r="BR27" s="602"/>
      <c r="BS27" s="603">
        <v>155341</v>
      </c>
      <c r="BT27" s="603"/>
      <c r="BU27" s="603"/>
      <c r="BV27" s="603"/>
      <c r="BW27" s="603"/>
      <c r="BX27" s="603"/>
      <c r="BY27" s="603"/>
      <c r="BZ27" s="603"/>
      <c r="CA27" s="603"/>
      <c r="CB27" s="604"/>
      <c r="CD27" s="605" t="s">
        <v>223</v>
      </c>
      <c r="CE27" s="505"/>
      <c r="CF27" s="505"/>
      <c r="CG27" s="505"/>
      <c r="CH27" s="505"/>
      <c r="CI27" s="505"/>
      <c r="CJ27" s="505"/>
      <c r="CK27" s="505"/>
      <c r="CL27" s="505"/>
      <c r="CM27" s="505"/>
      <c r="CN27" s="505"/>
      <c r="CO27" s="505"/>
      <c r="CP27" s="505"/>
      <c r="CQ27" s="606"/>
      <c r="CR27" s="600">
        <v>15660682</v>
      </c>
      <c r="CS27" s="631"/>
      <c r="CT27" s="631"/>
      <c r="CU27" s="631"/>
      <c r="CV27" s="631"/>
      <c r="CW27" s="631"/>
      <c r="CX27" s="631"/>
      <c r="CY27" s="632"/>
      <c r="CZ27" s="607">
        <v>25.3</v>
      </c>
      <c r="DA27" s="633"/>
      <c r="DB27" s="633"/>
      <c r="DC27" s="635"/>
      <c r="DD27" s="610">
        <v>4263057</v>
      </c>
      <c r="DE27" s="631"/>
      <c r="DF27" s="631"/>
      <c r="DG27" s="631"/>
      <c r="DH27" s="631"/>
      <c r="DI27" s="631"/>
      <c r="DJ27" s="631"/>
      <c r="DK27" s="632"/>
      <c r="DL27" s="610">
        <v>4252762</v>
      </c>
      <c r="DM27" s="631"/>
      <c r="DN27" s="631"/>
      <c r="DO27" s="631"/>
      <c r="DP27" s="631"/>
      <c r="DQ27" s="631"/>
      <c r="DR27" s="631"/>
      <c r="DS27" s="631"/>
      <c r="DT27" s="631"/>
      <c r="DU27" s="631"/>
      <c r="DV27" s="632"/>
      <c r="DW27" s="607">
        <v>19.2</v>
      </c>
      <c r="DX27" s="633"/>
      <c r="DY27" s="633"/>
      <c r="DZ27" s="633"/>
      <c r="EA27" s="633"/>
      <c r="EB27" s="633"/>
      <c r="EC27" s="634"/>
    </row>
    <row r="28" spans="2:133" ht="11.25" customHeight="1" x14ac:dyDescent="0.15">
      <c r="B28" s="605" t="s">
        <v>319</v>
      </c>
      <c r="C28" s="505"/>
      <c r="D28" s="505"/>
      <c r="E28" s="505"/>
      <c r="F28" s="505"/>
      <c r="G28" s="505"/>
      <c r="H28" s="505"/>
      <c r="I28" s="505"/>
      <c r="J28" s="505"/>
      <c r="K28" s="505"/>
      <c r="L28" s="505"/>
      <c r="M28" s="505"/>
      <c r="N28" s="505"/>
      <c r="O28" s="505"/>
      <c r="P28" s="505"/>
      <c r="Q28" s="606"/>
      <c r="R28" s="600">
        <v>462205</v>
      </c>
      <c r="S28" s="379"/>
      <c r="T28" s="379"/>
      <c r="U28" s="379"/>
      <c r="V28" s="379"/>
      <c r="W28" s="379"/>
      <c r="X28" s="379"/>
      <c r="Y28" s="601"/>
      <c r="Z28" s="602">
        <v>0.7</v>
      </c>
      <c r="AA28" s="602"/>
      <c r="AB28" s="602"/>
      <c r="AC28" s="602"/>
      <c r="AD28" s="603">
        <v>14103</v>
      </c>
      <c r="AE28" s="603"/>
      <c r="AF28" s="603"/>
      <c r="AG28" s="603"/>
      <c r="AH28" s="603"/>
      <c r="AI28" s="603"/>
      <c r="AJ28" s="603"/>
      <c r="AK28" s="603"/>
      <c r="AL28" s="607">
        <v>0.1</v>
      </c>
      <c r="AM28" s="385"/>
      <c r="AN28" s="385"/>
      <c r="AO28" s="608"/>
      <c r="AP28" s="605"/>
      <c r="AQ28" s="505"/>
      <c r="AR28" s="505"/>
      <c r="AS28" s="505"/>
      <c r="AT28" s="505"/>
      <c r="AU28" s="505"/>
      <c r="AV28" s="505"/>
      <c r="AW28" s="505"/>
      <c r="AX28" s="505"/>
      <c r="AY28" s="505"/>
      <c r="AZ28" s="505"/>
      <c r="BA28" s="505"/>
      <c r="BB28" s="505"/>
      <c r="BC28" s="505"/>
      <c r="BD28" s="505"/>
      <c r="BE28" s="505"/>
      <c r="BF28" s="606"/>
      <c r="BG28" s="600"/>
      <c r="BH28" s="379"/>
      <c r="BI28" s="379"/>
      <c r="BJ28" s="379"/>
      <c r="BK28" s="379"/>
      <c r="BL28" s="379"/>
      <c r="BM28" s="379"/>
      <c r="BN28" s="601"/>
      <c r="BO28" s="602"/>
      <c r="BP28" s="602"/>
      <c r="BQ28" s="602"/>
      <c r="BR28" s="602"/>
      <c r="BS28" s="610"/>
      <c r="BT28" s="379"/>
      <c r="BU28" s="379"/>
      <c r="BV28" s="379"/>
      <c r="BW28" s="379"/>
      <c r="BX28" s="379"/>
      <c r="BY28" s="379"/>
      <c r="BZ28" s="379"/>
      <c r="CA28" s="379"/>
      <c r="CB28" s="611"/>
      <c r="CD28" s="605" t="s">
        <v>382</v>
      </c>
      <c r="CE28" s="505"/>
      <c r="CF28" s="505"/>
      <c r="CG28" s="505"/>
      <c r="CH28" s="505"/>
      <c r="CI28" s="505"/>
      <c r="CJ28" s="505"/>
      <c r="CK28" s="505"/>
      <c r="CL28" s="505"/>
      <c r="CM28" s="505"/>
      <c r="CN28" s="505"/>
      <c r="CO28" s="505"/>
      <c r="CP28" s="505"/>
      <c r="CQ28" s="606"/>
      <c r="CR28" s="600">
        <v>4693260</v>
      </c>
      <c r="CS28" s="379"/>
      <c r="CT28" s="379"/>
      <c r="CU28" s="379"/>
      <c r="CV28" s="379"/>
      <c r="CW28" s="379"/>
      <c r="CX28" s="379"/>
      <c r="CY28" s="601"/>
      <c r="CZ28" s="607">
        <v>7.6</v>
      </c>
      <c r="DA28" s="633"/>
      <c r="DB28" s="633"/>
      <c r="DC28" s="635"/>
      <c r="DD28" s="610">
        <v>3054298</v>
      </c>
      <c r="DE28" s="379"/>
      <c r="DF28" s="379"/>
      <c r="DG28" s="379"/>
      <c r="DH28" s="379"/>
      <c r="DI28" s="379"/>
      <c r="DJ28" s="379"/>
      <c r="DK28" s="601"/>
      <c r="DL28" s="610">
        <v>3054298</v>
      </c>
      <c r="DM28" s="379"/>
      <c r="DN28" s="379"/>
      <c r="DO28" s="379"/>
      <c r="DP28" s="379"/>
      <c r="DQ28" s="379"/>
      <c r="DR28" s="379"/>
      <c r="DS28" s="379"/>
      <c r="DT28" s="379"/>
      <c r="DU28" s="379"/>
      <c r="DV28" s="601"/>
      <c r="DW28" s="607">
        <v>13.8</v>
      </c>
      <c r="DX28" s="633"/>
      <c r="DY28" s="633"/>
      <c r="DZ28" s="633"/>
      <c r="EA28" s="633"/>
      <c r="EB28" s="633"/>
      <c r="EC28" s="634"/>
    </row>
    <row r="29" spans="2:133" ht="11.25" customHeight="1" x14ac:dyDescent="0.15">
      <c r="B29" s="605" t="s">
        <v>21</v>
      </c>
      <c r="C29" s="505"/>
      <c r="D29" s="505"/>
      <c r="E29" s="505"/>
      <c r="F29" s="505"/>
      <c r="G29" s="505"/>
      <c r="H29" s="505"/>
      <c r="I29" s="505"/>
      <c r="J29" s="505"/>
      <c r="K29" s="505"/>
      <c r="L29" s="505"/>
      <c r="M29" s="505"/>
      <c r="N29" s="505"/>
      <c r="O29" s="505"/>
      <c r="P29" s="505"/>
      <c r="Q29" s="606"/>
      <c r="R29" s="600">
        <v>223858</v>
      </c>
      <c r="S29" s="379"/>
      <c r="T29" s="379"/>
      <c r="U29" s="379"/>
      <c r="V29" s="379"/>
      <c r="W29" s="379"/>
      <c r="X29" s="379"/>
      <c r="Y29" s="601"/>
      <c r="Z29" s="602">
        <v>0.3</v>
      </c>
      <c r="AA29" s="602"/>
      <c r="AB29" s="602"/>
      <c r="AC29" s="602"/>
      <c r="AD29" s="603">
        <v>7</v>
      </c>
      <c r="AE29" s="603"/>
      <c r="AF29" s="603"/>
      <c r="AG29" s="603"/>
      <c r="AH29" s="603"/>
      <c r="AI29" s="603"/>
      <c r="AJ29" s="603"/>
      <c r="AK29" s="603"/>
      <c r="AL29" s="607">
        <v>0</v>
      </c>
      <c r="AM29" s="385"/>
      <c r="AN29" s="385"/>
      <c r="AO29" s="608"/>
      <c r="AP29" s="622"/>
      <c r="AQ29" s="623"/>
      <c r="AR29" s="623"/>
      <c r="AS29" s="623"/>
      <c r="AT29" s="623"/>
      <c r="AU29" s="623"/>
      <c r="AV29" s="623"/>
      <c r="AW29" s="623"/>
      <c r="AX29" s="623"/>
      <c r="AY29" s="623"/>
      <c r="AZ29" s="623"/>
      <c r="BA29" s="623"/>
      <c r="BB29" s="623"/>
      <c r="BC29" s="623"/>
      <c r="BD29" s="623"/>
      <c r="BE29" s="623"/>
      <c r="BF29" s="624"/>
      <c r="BG29" s="600"/>
      <c r="BH29" s="379"/>
      <c r="BI29" s="379"/>
      <c r="BJ29" s="379"/>
      <c r="BK29" s="379"/>
      <c r="BL29" s="379"/>
      <c r="BM29" s="379"/>
      <c r="BN29" s="601"/>
      <c r="BO29" s="602"/>
      <c r="BP29" s="602"/>
      <c r="BQ29" s="602"/>
      <c r="BR29" s="602"/>
      <c r="BS29" s="603"/>
      <c r="BT29" s="603"/>
      <c r="BU29" s="603"/>
      <c r="BV29" s="603"/>
      <c r="BW29" s="603"/>
      <c r="BX29" s="603"/>
      <c r="BY29" s="603"/>
      <c r="BZ29" s="603"/>
      <c r="CA29" s="603"/>
      <c r="CB29" s="604"/>
      <c r="CD29" s="571" t="s">
        <v>176</v>
      </c>
      <c r="CE29" s="492"/>
      <c r="CF29" s="605" t="s">
        <v>25</v>
      </c>
      <c r="CG29" s="505"/>
      <c r="CH29" s="505"/>
      <c r="CI29" s="505"/>
      <c r="CJ29" s="505"/>
      <c r="CK29" s="505"/>
      <c r="CL29" s="505"/>
      <c r="CM29" s="505"/>
      <c r="CN29" s="505"/>
      <c r="CO29" s="505"/>
      <c r="CP29" s="505"/>
      <c r="CQ29" s="606"/>
      <c r="CR29" s="600">
        <v>4692561</v>
      </c>
      <c r="CS29" s="631"/>
      <c r="CT29" s="631"/>
      <c r="CU29" s="631"/>
      <c r="CV29" s="631"/>
      <c r="CW29" s="631"/>
      <c r="CX29" s="631"/>
      <c r="CY29" s="632"/>
      <c r="CZ29" s="607">
        <v>7.6</v>
      </c>
      <c r="DA29" s="633"/>
      <c r="DB29" s="633"/>
      <c r="DC29" s="635"/>
      <c r="DD29" s="610">
        <v>3053599</v>
      </c>
      <c r="DE29" s="631"/>
      <c r="DF29" s="631"/>
      <c r="DG29" s="631"/>
      <c r="DH29" s="631"/>
      <c r="DI29" s="631"/>
      <c r="DJ29" s="631"/>
      <c r="DK29" s="632"/>
      <c r="DL29" s="610">
        <v>3053599</v>
      </c>
      <c r="DM29" s="631"/>
      <c r="DN29" s="631"/>
      <c r="DO29" s="631"/>
      <c r="DP29" s="631"/>
      <c r="DQ29" s="631"/>
      <c r="DR29" s="631"/>
      <c r="DS29" s="631"/>
      <c r="DT29" s="631"/>
      <c r="DU29" s="631"/>
      <c r="DV29" s="632"/>
      <c r="DW29" s="607">
        <v>13.8</v>
      </c>
      <c r="DX29" s="633"/>
      <c r="DY29" s="633"/>
      <c r="DZ29" s="633"/>
      <c r="EA29" s="633"/>
      <c r="EB29" s="633"/>
      <c r="EC29" s="634"/>
    </row>
    <row r="30" spans="2:133" ht="11.25" customHeight="1" x14ac:dyDescent="0.15">
      <c r="B30" s="605" t="s">
        <v>348</v>
      </c>
      <c r="C30" s="505"/>
      <c r="D30" s="505"/>
      <c r="E30" s="505"/>
      <c r="F30" s="505"/>
      <c r="G30" s="505"/>
      <c r="H30" s="505"/>
      <c r="I30" s="505"/>
      <c r="J30" s="505"/>
      <c r="K30" s="505"/>
      <c r="L30" s="505"/>
      <c r="M30" s="505"/>
      <c r="N30" s="505"/>
      <c r="O30" s="505"/>
      <c r="P30" s="505"/>
      <c r="Q30" s="606"/>
      <c r="R30" s="600">
        <v>12825074</v>
      </c>
      <c r="S30" s="379"/>
      <c r="T30" s="379"/>
      <c r="U30" s="379"/>
      <c r="V30" s="379"/>
      <c r="W30" s="379"/>
      <c r="X30" s="379"/>
      <c r="Y30" s="601"/>
      <c r="Z30" s="602">
        <v>19.8</v>
      </c>
      <c r="AA30" s="602"/>
      <c r="AB30" s="602"/>
      <c r="AC30" s="602"/>
      <c r="AD30" s="603" t="s">
        <v>200</v>
      </c>
      <c r="AE30" s="603"/>
      <c r="AF30" s="603"/>
      <c r="AG30" s="603"/>
      <c r="AH30" s="603"/>
      <c r="AI30" s="603"/>
      <c r="AJ30" s="603"/>
      <c r="AK30" s="603"/>
      <c r="AL30" s="607" t="s">
        <v>200</v>
      </c>
      <c r="AM30" s="385"/>
      <c r="AN30" s="385"/>
      <c r="AO30" s="608"/>
      <c r="AP30" s="373" t="s">
        <v>321</v>
      </c>
      <c r="AQ30" s="374"/>
      <c r="AR30" s="374"/>
      <c r="AS30" s="374"/>
      <c r="AT30" s="374"/>
      <c r="AU30" s="374"/>
      <c r="AV30" s="374"/>
      <c r="AW30" s="374"/>
      <c r="AX30" s="374"/>
      <c r="AY30" s="374"/>
      <c r="AZ30" s="374"/>
      <c r="BA30" s="374"/>
      <c r="BB30" s="374"/>
      <c r="BC30" s="374"/>
      <c r="BD30" s="374"/>
      <c r="BE30" s="374"/>
      <c r="BF30" s="423"/>
      <c r="BG30" s="373" t="s">
        <v>391</v>
      </c>
      <c r="BH30" s="636"/>
      <c r="BI30" s="636"/>
      <c r="BJ30" s="636"/>
      <c r="BK30" s="636"/>
      <c r="BL30" s="636"/>
      <c r="BM30" s="636"/>
      <c r="BN30" s="636"/>
      <c r="BO30" s="636"/>
      <c r="BP30" s="636"/>
      <c r="BQ30" s="637"/>
      <c r="BR30" s="373" t="s">
        <v>392</v>
      </c>
      <c r="BS30" s="636"/>
      <c r="BT30" s="636"/>
      <c r="BU30" s="636"/>
      <c r="BV30" s="636"/>
      <c r="BW30" s="636"/>
      <c r="BX30" s="636"/>
      <c r="BY30" s="636"/>
      <c r="BZ30" s="636"/>
      <c r="CA30" s="636"/>
      <c r="CB30" s="637"/>
      <c r="CD30" s="572"/>
      <c r="CE30" s="495"/>
      <c r="CF30" s="605" t="s">
        <v>393</v>
      </c>
      <c r="CG30" s="505"/>
      <c r="CH30" s="505"/>
      <c r="CI30" s="505"/>
      <c r="CJ30" s="505"/>
      <c r="CK30" s="505"/>
      <c r="CL30" s="505"/>
      <c r="CM30" s="505"/>
      <c r="CN30" s="505"/>
      <c r="CO30" s="505"/>
      <c r="CP30" s="505"/>
      <c r="CQ30" s="606"/>
      <c r="CR30" s="600">
        <v>4501816</v>
      </c>
      <c r="CS30" s="379"/>
      <c r="CT30" s="379"/>
      <c r="CU30" s="379"/>
      <c r="CV30" s="379"/>
      <c r="CW30" s="379"/>
      <c r="CX30" s="379"/>
      <c r="CY30" s="601"/>
      <c r="CZ30" s="607">
        <v>7.3</v>
      </c>
      <c r="DA30" s="633"/>
      <c r="DB30" s="633"/>
      <c r="DC30" s="635"/>
      <c r="DD30" s="610">
        <v>2886134</v>
      </c>
      <c r="DE30" s="379"/>
      <c r="DF30" s="379"/>
      <c r="DG30" s="379"/>
      <c r="DH30" s="379"/>
      <c r="DI30" s="379"/>
      <c r="DJ30" s="379"/>
      <c r="DK30" s="601"/>
      <c r="DL30" s="610">
        <v>2886134</v>
      </c>
      <c r="DM30" s="379"/>
      <c r="DN30" s="379"/>
      <c r="DO30" s="379"/>
      <c r="DP30" s="379"/>
      <c r="DQ30" s="379"/>
      <c r="DR30" s="379"/>
      <c r="DS30" s="379"/>
      <c r="DT30" s="379"/>
      <c r="DU30" s="379"/>
      <c r="DV30" s="601"/>
      <c r="DW30" s="607">
        <v>13</v>
      </c>
      <c r="DX30" s="633"/>
      <c r="DY30" s="633"/>
      <c r="DZ30" s="633"/>
      <c r="EA30" s="633"/>
      <c r="EB30" s="633"/>
      <c r="EC30" s="634"/>
    </row>
    <row r="31" spans="2:133" ht="11.25" customHeight="1" x14ac:dyDescent="0.15">
      <c r="B31" s="613" t="s">
        <v>53</v>
      </c>
      <c r="C31" s="614"/>
      <c r="D31" s="614"/>
      <c r="E31" s="614"/>
      <c r="F31" s="614"/>
      <c r="G31" s="614"/>
      <c r="H31" s="614"/>
      <c r="I31" s="614"/>
      <c r="J31" s="614"/>
      <c r="K31" s="614"/>
      <c r="L31" s="614"/>
      <c r="M31" s="614"/>
      <c r="N31" s="614"/>
      <c r="O31" s="614"/>
      <c r="P31" s="614"/>
      <c r="Q31" s="615"/>
      <c r="R31" s="600">
        <v>149184</v>
      </c>
      <c r="S31" s="379"/>
      <c r="T31" s="379"/>
      <c r="U31" s="379"/>
      <c r="V31" s="379"/>
      <c r="W31" s="379"/>
      <c r="X31" s="379"/>
      <c r="Y31" s="601"/>
      <c r="Z31" s="602">
        <v>0.2</v>
      </c>
      <c r="AA31" s="602"/>
      <c r="AB31" s="602"/>
      <c r="AC31" s="602"/>
      <c r="AD31" s="603">
        <v>149184</v>
      </c>
      <c r="AE31" s="603"/>
      <c r="AF31" s="603"/>
      <c r="AG31" s="603"/>
      <c r="AH31" s="603"/>
      <c r="AI31" s="603"/>
      <c r="AJ31" s="603"/>
      <c r="AK31" s="603"/>
      <c r="AL31" s="607">
        <v>0.7</v>
      </c>
      <c r="AM31" s="385"/>
      <c r="AN31" s="385"/>
      <c r="AO31" s="608"/>
      <c r="AP31" s="563" t="s">
        <v>4</v>
      </c>
      <c r="AQ31" s="564"/>
      <c r="AR31" s="564"/>
      <c r="AS31" s="564"/>
      <c r="AT31" s="683" t="s">
        <v>395</v>
      </c>
      <c r="AU31" s="42"/>
      <c r="AV31" s="42"/>
      <c r="AW31" s="42"/>
      <c r="AX31" s="589" t="s">
        <v>279</v>
      </c>
      <c r="AY31" s="590"/>
      <c r="AZ31" s="590"/>
      <c r="BA31" s="590"/>
      <c r="BB31" s="590"/>
      <c r="BC31" s="590"/>
      <c r="BD31" s="590"/>
      <c r="BE31" s="590"/>
      <c r="BF31" s="591"/>
      <c r="BG31" s="638">
        <v>99.5</v>
      </c>
      <c r="BH31" s="639"/>
      <c r="BI31" s="639"/>
      <c r="BJ31" s="639"/>
      <c r="BK31" s="639"/>
      <c r="BL31" s="639"/>
      <c r="BM31" s="598">
        <v>98</v>
      </c>
      <c r="BN31" s="639"/>
      <c r="BO31" s="639"/>
      <c r="BP31" s="639"/>
      <c r="BQ31" s="640"/>
      <c r="BR31" s="638">
        <v>99.5</v>
      </c>
      <c r="BS31" s="639"/>
      <c r="BT31" s="639"/>
      <c r="BU31" s="639"/>
      <c r="BV31" s="639"/>
      <c r="BW31" s="639"/>
      <c r="BX31" s="598">
        <v>98</v>
      </c>
      <c r="BY31" s="639"/>
      <c r="BZ31" s="639"/>
      <c r="CA31" s="639"/>
      <c r="CB31" s="640"/>
      <c r="CD31" s="572"/>
      <c r="CE31" s="495"/>
      <c r="CF31" s="605" t="s">
        <v>320</v>
      </c>
      <c r="CG31" s="505"/>
      <c r="CH31" s="505"/>
      <c r="CI31" s="505"/>
      <c r="CJ31" s="505"/>
      <c r="CK31" s="505"/>
      <c r="CL31" s="505"/>
      <c r="CM31" s="505"/>
      <c r="CN31" s="505"/>
      <c r="CO31" s="505"/>
      <c r="CP31" s="505"/>
      <c r="CQ31" s="606"/>
      <c r="CR31" s="600">
        <v>190745</v>
      </c>
      <c r="CS31" s="631"/>
      <c r="CT31" s="631"/>
      <c r="CU31" s="631"/>
      <c r="CV31" s="631"/>
      <c r="CW31" s="631"/>
      <c r="CX31" s="631"/>
      <c r="CY31" s="632"/>
      <c r="CZ31" s="607">
        <v>0.3</v>
      </c>
      <c r="DA31" s="633"/>
      <c r="DB31" s="633"/>
      <c r="DC31" s="635"/>
      <c r="DD31" s="610">
        <v>167465</v>
      </c>
      <c r="DE31" s="631"/>
      <c r="DF31" s="631"/>
      <c r="DG31" s="631"/>
      <c r="DH31" s="631"/>
      <c r="DI31" s="631"/>
      <c r="DJ31" s="631"/>
      <c r="DK31" s="632"/>
      <c r="DL31" s="610">
        <v>167465</v>
      </c>
      <c r="DM31" s="631"/>
      <c r="DN31" s="631"/>
      <c r="DO31" s="631"/>
      <c r="DP31" s="631"/>
      <c r="DQ31" s="631"/>
      <c r="DR31" s="631"/>
      <c r="DS31" s="631"/>
      <c r="DT31" s="631"/>
      <c r="DU31" s="631"/>
      <c r="DV31" s="632"/>
      <c r="DW31" s="607">
        <v>0.8</v>
      </c>
      <c r="DX31" s="633"/>
      <c r="DY31" s="633"/>
      <c r="DZ31" s="633"/>
      <c r="EA31" s="633"/>
      <c r="EB31" s="633"/>
      <c r="EC31" s="634"/>
    </row>
    <row r="32" spans="2:133" ht="11.25" customHeight="1" x14ac:dyDescent="0.15">
      <c r="B32" s="605" t="s">
        <v>396</v>
      </c>
      <c r="C32" s="505"/>
      <c r="D32" s="505"/>
      <c r="E32" s="505"/>
      <c r="F32" s="505"/>
      <c r="G32" s="505"/>
      <c r="H32" s="505"/>
      <c r="I32" s="505"/>
      <c r="J32" s="505"/>
      <c r="K32" s="505"/>
      <c r="L32" s="505"/>
      <c r="M32" s="505"/>
      <c r="N32" s="505"/>
      <c r="O32" s="505"/>
      <c r="P32" s="505"/>
      <c r="Q32" s="606"/>
      <c r="R32" s="600">
        <v>4687839</v>
      </c>
      <c r="S32" s="379"/>
      <c r="T32" s="379"/>
      <c r="U32" s="379"/>
      <c r="V32" s="379"/>
      <c r="W32" s="379"/>
      <c r="X32" s="379"/>
      <c r="Y32" s="601"/>
      <c r="Z32" s="602">
        <v>7.2</v>
      </c>
      <c r="AA32" s="602"/>
      <c r="AB32" s="602"/>
      <c r="AC32" s="602"/>
      <c r="AD32" s="603" t="s">
        <v>200</v>
      </c>
      <c r="AE32" s="603"/>
      <c r="AF32" s="603"/>
      <c r="AG32" s="603"/>
      <c r="AH32" s="603"/>
      <c r="AI32" s="603"/>
      <c r="AJ32" s="603"/>
      <c r="AK32" s="603"/>
      <c r="AL32" s="607" t="s">
        <v>200</v>
      </c>
      <c r="AM32" s="385"/>
      <c r="AN32" s="385"/>
      <c r="AO32" s="608"/>
      <c r="AP32" s="682"/>
      <c r="AQ32" s="550"/>
      <c r="AR32" s="550"/>
      <c r="AS32" s="550"/>
      <c r="AT32" s="684"/>
      <c r="AU32" s="1" t="s">
        <v>254</v>
      </c>
      <c r="AX32" s="605" t="s">
        <v>295</v>
      </c>
      <c r="AY32" s="505"/>
      <c r="AZ32" s="505"/>
      <c r="BA32" s="505"/>
      <c r="BB32" s="505"/>
      <c r="BC32" s="505"/>
      <c r="BD32" s="505"/>
      <c r="BE32" s="505"/>
      <c r="BF32" s="606"/>
      <c r="BG32" s="641">
        <v>99.4</v>
      </c>
      <c r="BH32" s="631"/>
      <c r="BI32" s="631"/>
      <c r="BJ32" s="631"/>
      <c r="BK32" s="631"/>
      <c r="BL32" s="631"/>
      <c r="BM32" s="385">
        <v>98.3</v>
      </c>
      <c r="BN32" s="631"/>
      <c r="BO32" s="631"/>
      <c r="BP32" s="631"/>
      <c r="BQ32" s="642"/>
      <c r="BR32" s="641">
        <v>99.5</v>
      </c>
      <c r="BS32" s="631"/>
      <c r="BT32" s="631"/>
      <c r="BU32" s="631"/>
      <c r="BV32" s="631"/>
      <c r="BW32" s="631"/>
      <c r="BX32" s="385">
        <v>98.4</v>
      </c>
      <c r="BY32" s="631"/>
      <c r="BZ32" s="631"/>
      <c r="CA32" s="631"/>
      <c r="CB32" s="642"/>
      <c r="CD32" s="573"/>
      <c r="CE32" s="575"/>
      <c r="CF32" s="605" t="s">
        <v>398</v>
      </c>
      <c r="CG32" s="505"/>
      <c r="CH32" s="505"/>
      <c r="CI32" s="505"/>
      <c r="CJ32" s="505"/>
      <c r="CK32" s="505"/>
      <c r="CL32" s="505"/>
      <c r="CM32" s="505"/>
      <c r="CN32" s="505"/>
      <c r="CO32" s="505"/>
      <c r="CP32" s="505"/>
      <c r="CQ32" s="606"/>
      <c r="CR32" s="600">
        <v>699</v>
      </c>
      <c r="CS32" s="379"/>
      <c r="CT32" s="379"/>
      <c r="CU32" s="379"/>
      <c r="CV32" s="379"/>
      <c r="CW32" s="379"/>
      <c r="CX32" s="379"/>
      <c r="CY32" s="601"/>
      <c r="CZ32" s="607">
        <v>0</v>
      </c>
      <c r="DA32" s="633"/>
      <c r="DB32" s="633"/>
      <c r="DC32" s="635"/>
      <c r="DD32" s="610">
        <v>699</v>
      </c>
      <c r="DE32" s="379"/>
      <c r="DF32" s="379"/>
      <c r="DG32" s="379"/>
      <c r="DH32" s="379"/>
      <c r="DI32" s="379"/>
      <c r="DJ32" s="379"/>
      <c r="DK32" s="601"/>
      <c r="DL32" s="610">
        <v>699</v>
      </c>
      <c r="DM32" s="379"/>
      <c r="DN32" s="379"/>
      <c r="DO32" s="379"/>
      <c r="DP32" s="379"/>
      <c r="DQ32" s="379"/>
      <c r="DR32" s="379"/>
      <c r="DS32" s="379"/>
      <c r="DT32" s="379"/>
      <c r="DU32" s="379"/>
      <c r="DV32" s="601"/>
      <c r="DW32" s="607">
        <v>0</v>
      </c>
      <c r="DX32" s="633"/>
      <c r="DY32" s="633"/>
      <c r="DZ32" s="633"/>
      <c r="EA32" s="633"/>
      <c r="EB32" s="633"/>
      <c r="EC32" s="634"/>
    </row>
    <row r="33" spans="2:133" ht="11.25" customHeight="1" x14ac:dyDescent="0.15">
      <c r="B33" s="605" t="s">
        <v>239</v>
      </c>
      <c r="C33" s="505"/>
      <c r="D33" s="505"/>
      <c r="E33" s="505"/>
      <c r="F33" s="505"/>
      <c r="G33" s="505"/>
      <c r="H33" s="505"/>
      <c r="I33" s="505"/>
      <c r="J33" s="505"/>
      <c r="K33" s="505"/>
      <c r="L33" s="505"/>
      <c r="M33" s="505"/>
      <c r="N33" s="505"/>
      <c r="O33" s="505"/>
      <c r="P33" s="505"/>
      <c r="Q33" s="606"/>
      <c r="R33" s="600">
        <v>1636266</v>
      </c>
      <c r="S33" s="379"/>
      <c r="T33" s="379"/>
      <c r="U33" s="379"/>
      <c r="V33" s="379"/>
      <c r="W33" s="379"/>
      <c r="X33" s="379"/>
      <c r="Y33" s="601"/>
      <c r="Z33" s="602">
        <v>2.5</v>
      </c>
      <c r="AA33" s="602"/>
      <c r="AB33" s="602"/>
      <c r="AC33" s="602"/>
      <c r="AD33" s="603">
        <v>45676</v>
      </c>
      <c r="AE33" s="603"/>
      <c r="AF33" s="603"/>
      <c r="AG33" s="603"/>
      <c r="AH33" s="603"/>
      <c r="AI33" s="603"/>
      <c r="AJ33" s="603"/>
      <c r="AK33" s="603"/>
      <c r="AL33" s="607">
        <v>0.2</v>
      </c>
      <c r="AM33" s="385"/>
      <c r="AN33" s="385"/>
      <c r="AO33" s="608"/>
      <c r="AP33" s="566"/>
      <c r="AQ33" s="567"/>
      <c r="AR33" s="567"/>
      <c r="AS33" s="567"/>
      <c r="AT33" s="685"/>
      <c r="AU33" s="43"/>
      <c r="AV33" s="43"/>
      <c r="AW33" s="43"/>
      <c r="AX33" s="622" t="s">
        <v>164</v>
      </c>
      <c r="AY33" s="623"/>
      <c r="AZ33" s="623"/>
      <c r="BA33" s="623"/>
      <c r="BB33" s="623"/>
      <c r="BC33" s="623"/>
      <c r="BD33" s="623"/>
      <c r="BE33" s="623"/>
      <c r="BF33" s="624"/>
      <c r="BG33" s="643">
        <v>99.5</v>
      </c>
      <c r="BH33" s="644"/>
      <c r="BI33" s="644"/>
      <c r="BJ33" s="644"/>
      <c r="BK33" s="644"/>
      <c r="BL33" s="644"/>
      <c r="BM33" s="645">
        <v>97.5</v>
      </c>
      <c r="BN33" s="644"/>
      <c r="BO33" s="644"/>
      <c r="BP33" s="644"/>
      <c r="BQ33" s="646"/>
      <c r="BR33" s="643">
        <v>99.5</v>
      </c>
      <c r="BS33" s="644"/>
      <c r="BT33" s="644"/>
      <c r="BU33" s="644"/>
      <c r="BV33" s="644"/>
      <c r="BW33" s="644"/>
      <c r="BX33" s="645">
        <v>97.5</v>
      </c>
      <c r="BY33" s="644"/>
      <c r="BZ33" s="644"/>
      <c r="CA33" s="644"/>
      <c r="CB33" s="646"/>
      <c r="CD33" s="605" t="s">
        <v>400</v>
      </c>
      <c r="CE33" s="505"/>
      <c r="CF33" s="505"/>
      <c r="CG33" s="505"/>
      <c r="CH33" s="505"/>
      <c r="CI33" s="505"/>
      <c r="CJ33" s="505"/>
      <c r="CK33" s="505"/>
      <c r="CL33" s="505"/>
      <c r="CM33" s="505"/>
      <c r="CN33" s="505"/>
      <c r="CO33" s="505"/>
      <c r="CP33" s="505"/>
      <c r="CQ33" s="606"/>
      <c r="CR33" s="600">
        <v>29863591</v>
      </c>
      <c r="CS33" s="631"/>
      <c r="CT33" s="631"/>
      <c r="CU33" s="631"/>
      <c r="CV33" s="631"/>
      <c r="CW33" s="631"/>
      <c r="CX33" s="631"/>
      <c r="CY33" s="632"/>
      <c r="CZ33" s="607">
        <v>48.2</v>
      </c>
      <c r="DA33" s="633"/>
      <c r="DB33" s="633"/>
      <c r="DC33" s="635"/>
      <c r="DD33" s="610">
        <v>24058750</v>
      </c>
      <c r="DE33" s="631"/>
      <c r="DF33" s="631"/>
      <c r="DG33" s="631"/>
      <c r="DH33" s="631"/>
      <c r="DI33" s="631"/>
      <c r="DJ33" s="631"/>
      <c r="DK33" s="632"/>
      <c r="DL33" s="610">
        <v>8945081</v>
      </c>
      <c r="DM33" s="631"/>
      <c r="DN33" s="631"/>
      <c r="DO33" s="631"/>
      <c r="DP33" s="631"/>
      <c r="DQ33" s="631"/>
      <c r="DR33" s="631"/>
      <c r="DS33" s="631"/>
      <c r="DT33" s="631"/>
      <c r="DU33" s="631"/>
      <c r="DV33" s="632"/>
      <c r="DW33" s="607">
        <v>40.299999999999997</v>
      </c>
      <c r="DX33" s="633"/>
      <c r="DY33" s="633"/>
      <c r="DZ33" s="633"/>
      <c r="EA33" s="633"/>
      <c r="EB33" s="633"/>
      <c r="EC33" s="634"/>
    </row>
    <row r="34" spans="2:133" ht="11.25" customHeight="1" x14ac:dyDescent="0.15">
      <c r="B34" s="605" t="s">
        <v>152</v>
      </c>
      <c r="C34" s="505"/>
      <c r="D34" s="505"/>
      <c r="E34" s="505"/>
      <c r="F34" s="505"/>
      <c r="G34" s="505"/>
      <c r="H34" s="505"/>
      <c r="I34" s="505"/>
      <c r="J34" s="505"/>
      <c r="K34" s="505"/>
      <c r="L34" s="505"/>
      <c r="M34" s="505"/>
      <c r="N34" s="505"/>
      <c r="O34" s="505"/>
      <c r="P34" s="505"/>
      <c r="Q34" s="606"/>
      <c r="R34" s="600">
        <v>316750</v>
      </c>
      <c r="S34" s="379"/>
      <c r="T34" s="379"/>
      <c r="U34" s="379"/>
      <c r="V34" s="379"/>
      <c r="W34" s="379"/>
      <c r="X34" s="379"/>
      <c r="Y34" s="601"/>
      <c r="Z34" s="602">
        <v>0.5</v>
      </c>
      <c r="AA34" s="602"/>
      <c r="AB34" s="602"/>
      <c r="AC34" s="602"/>
      <c r="AD34" s="603" t="s">
        <v>200</v>
      </c>
      <c r="AE34" s="603"/>
      <c r="AF34" s="603"/>
      <c r="AG34" s="603"/>
      <c r="AH34" s="603"/>
      <c r="AI34" s="603"/>
      <c r="AJ34" s="603"/>
      <c r="AK34" s="603"/>
      <c r="AL34" s="607" t="s">
        <v>200</v>
      </c>
      <c r="AM34" s="385"/>
      <c r="AN34" s="385"/>
      <c r="AO34" s="60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5" t="s">
        <v>403</v>
      </c>
      <c r="CE34" s="505"/>
      <c r="CF34" s="505"/>
      <c r="CG34" s="505"/>
      <c r="CH34" s="505"/>
      <c r="CI34" s="505"/>
      <c r="CJ34" s="505"/>
      <c r="CK34" s="505"/>
      <c r="CL34" s="505"/>
      <c r="CM34" s="505"/>
      <c r="CN34" s="505"/>
      <c r="CO34" s="505"/>
      <c r="CP34" s="505"/>
      <c r="CQ34" s="606"/>
      <c r="CR34" s="600">
        <v>5846685</v>
      </c>
      <c r="CS34" s="379"/>
      <c r="CT34" s="379"/>
      <c r="CU34" s="379"/>
      <c r="CV34" s="379"/>
      <c r="CW34" s="379"/>
      <c r="CX34" s="379"/>
      <c r="CY34" s="601"/>
      <c r="CZ34" s="607">
        <v>9.4</v>
      </c>
      <c r="DA34" s="633"/>
      <c r="DB34" s="633"/>
      <c r="DC34" s="635"/>
      <c r="DD34" s="610">
        <v>3388174</v>
      </c>
      <c r="DE34" s="379"/>
      <c r="DF34" s="379"/>
      <c r="DG34" s="379"/>
      <c r="DH34" s="379"/>
      <c r="DI34" s="379"/>
      <c r="DJ34" s="379"/>
      <c r="DK34" s="601"/>
      <c r="DL34" s="610">
        <v>2895144</v>
      </c>
      <c r="DM34" s="379"/>
      <c r="DN34" s="379"/>
      <c r="DO34" s="379"/>
      <c r="DP34" s="379"/>
      <c r="DQ34" s="379"/>
      <c r="DR34" s="379"/>
      <c r="DS34" s="379"/>
      <c r="DT34" s="379"/>
      <c r="DU34" s="379"/>
      <c r="DV34" s="601"/>
      <c r="DW34" s="607">
        <v>13</v>
      </c>
      <c r="DX34" s="633"/>
      <c r="DY34" s="633"/>
      <c r="DZ34" s="633"/>
      <c r="EA34" s="633"/>
      <c r="EB34" s="633"/>
      <c r="EC34" s="634"/>
    </row>
    <row r="35" spans="2:133" ht="11.25" customHeight="1" x14ac:dyDescent="0.15">
      <c r="B35" s="605" t="s">
        <v>405</v>
      </c>
      <c r="C35" s="505"/>
      <c r="D35" s="505"/>
      <c r="E35" s="505"/>
      <c r="F35" s="505"/>
      <c r="G35" s="505"/>
      <c r="H35" s="505"/>
      <c r="I35" s="505"/>
      <c r="J35" s="505"/>
      <c r="K35" s="505"/>
      <c r="L35" s="505"/>
      <c r="M35" s="505"/>
      <c r="N35" s="505"/>
      <c r="O35" s="505"/>
      <c r="P35" s="505"/>
      <c r="Q35" s="606"/>
      <c r="R35" s="600">
        <v>2175755</v>
      </c>
      <c r="S35" s="379"/>
      <c r="T35" s="379"/>
      <c r="U35" s="379"/>
      <c r="V35" s="379"/>
      <c r="W35" s="379"/>
      <c r="X35" s="379"/>
      <c r="Y35" s="601"/>
      <c r="Z35" s="602">
        <v>3.4</v>
      </c>
      <c r="AA35" s="602"/>
      <c r="AB35" s="602"/>
      <c r="AC35" s="602"/>
      <c r="AD35" s="603" t="s">
        <v>200</v>
      </c>
      <c r="AE35" s="603"/>
      <c r="AF35" s="603"/>
      <c r="AG35" s="603"/>
      <c r="AH35" s="603"/>
      <c r="AI35" s="603"/>
      <c r="AJ35" s="603"/>
      <c r="AK35" s="603"/>
      <c r="AL35" s="607" t="s">
        <v>200</v>
      </c>
      <c r="AM35" s="385"/>
      <c r="AN35" s="385"/>
      <c r="AO35" s="608"/>
      <c r="AP35" s="16"/>
      <c r="AQ35" s="373" t="s">
        <v>406</v>
      </c>
      <c r="AR35" s="374"/>
      <c r="AS35" s="374"/>
      <c r="AT35" s="374"/>
      <c r="AU35" s="374"/>
      <c r="AV35" s="374"/>
      <c r="AW35" s="374"/>
      <c r="AX35" s="374"/>
      <c r="AY35" s="374"/>
      <c r="AZ35" s="374"/>
      <c r="BA35" s="374"/>
      <c r="BB35" s="374"/>
      <c r="BC35" s="374"/>
      <c r="BD35" s="374"/>
      <c r="BE35" s="374"/>
      <c r="BF35" s="423"/>
      <c r="BG35" s="373" t="s">
        <v>208</v>
      </c>
      <c r="BH35" s="374"/>
      <c r="BI35" s="374"/>
      <c r="BJ35" s="374"/>
      <c r="BK35" s="374"/>
      <c r="BL35" s="374"/>
      <c r="BM35" s="374"/>
      <c r="BN35" s="374"/>
      <c r="BO35" s="374"/>
      <c r="BP35" s="374"/>
      <c r="BQ35" s="374"/>
      <c r="BR35" s="374"/>
      <c r="BS35" s="374"/>
      <c r="BT35" s="374"/>
      <c r="BU35" s="374"/>
      <c r="BV35" s="374"/>
      <c r="BW35" s="374"/>
      <c r="BX35" s="374"/>
      <c r="BY35" s="374"/>
      <c r="BZ35" s="374"/>
      <c r="CA35" s="374"/>
      <c r="CB35" s="423"/>
      <c r="CD35" s="605" t="s">
        <v>407</v>
      </c>
      <c r="CE35" s="505"/>
      <c r="CF35" s="505"/>
      <c r="CG35" s="505"/>
      <c r="CH35" s="505"/>
      <c r="CI35" s="505"/>
      <c r="CJ35" s="505"/>
      <c r="CK35" s="505"/>
      <c r="CL35" s="505"/>
      <c r="CM35" s="505"/>
      <c r="CN35" s="505"/>
      <c r="CO35" s="505"/>
      <c r="CP35" s="505"/>
      <c r="CQ35" s="606"/>
      <c r="CR35" s="600">
        <v>846727</v>
      </c>
      <c r="CS35" s="631"/>
      <c r="CT35" s="631"/>
      <c r="CU35" s="631"/>
      <c r="CV35" s="631"/>
      <c r="CW35" s="631"/>
      <c r="CX35" s="631"/>
      <c r="CY35" s="632"/>
      <c r="CZ35" s="607">
        <v>1.4</v>
      </c>
      <c r="DA35" s="633"/>
      <c r="DB35" s="633"/>
      <c r="DC35" s="635"/>
      <c r="DD35" s="610">
        <v>719606</v>
      </c>
      <c r="DE35" s="631"/>
      <c r="DF35" s="631"/>
      <c r="DG35" s="631"/>
      <c r="DH35" s="631"/>
      <c r="DI35" s="631"/>
      <c r="DJ35" s="631"/>
      <c r="DK35" s="632"/>
      <c r="DL35" s="610">
        <v>719606</v>
      </c>
      <c r="DM35" s="631"/>
      <c r="DN35" s="631"/>
      <c r="DO35" s="631"/>
      <c r="DP35" s="631"/>
      <c r="DQ35" s="631"/>
      <c r="DR35" s="631"/>
      <c r="DS35" s="631"/>
      <c r="DT35" s="631"/>
      <c r="DU35" s="631"/>
      <c r="DV35" s="632"/>
      <c r="DW35" s="607">
        <v>3.2</v>
      </c>
      <c r="DX35" s="633"/>
      <c r="DY35" s="633"/>
      <c r="DZ35" s="633"/>
      <c r="EA35" s="633"/>
      <c r="EB35" s="633"/>
      <c r="EC35" s="634"/>
    </row>
    <row r="36" spans="2:133" ht="11.25" customHeight="1" x14ac:dyDescent="0.15">
      <c r="B36" s="605" t="s">
        <v>296</v>
      </c>
      <c r="C36" s="505"/>
      <c r="D36" s="505"/>
      <c r="E36" s="505"/>
      <c r="F36" s="505"/>
      <c r="G36" s="505"/>
      <c r="H36" s="505"/>
      <c r="I36" s="505"/>
      <c r="J36" s="505"/>
      <c r="K36" s="505"/>
      <c r="L36" s="505"/>
      <c r="M36" s="505"/>
      <c r="N36" s="505"/>
      <c r="O36" s="505"/>
      <c r="P36" s="505"/>
      <c r="Q36" s="606"/>
      <c r="R36" s="600">
        <v>4163803</v>
      </c>
      <c r="S36" s="379"/>
      <c r="T36" s="379"/>
      <c r="U36" s="379"/>
      <c r="V36" s="379"/>
      <c r="W36" s="379"/>
      <c r="X36" s="379"/>
      <c r="Y36" s="601"/>
      <c r="Z36" s="602">
        <v>6.4</v>
      </c>
      <c r="AA36" s="602"/>
      <c r="AB36" s="602"/>
      <c r="AC36" s="602"/>
      <c r="AD36" s="603" t="s">
        <v>200</v>
      </c>
      <c r="AE36" s="603"/>
      <c r="AF36" s="603"/>
      <c r="AG36" s="603"/>
      <c r="AH36" s="603"/>
      <c r="AI36" s="603"/>
      <c r="AJ36" s="603"/>
      <c r="AK36" s="603"/>
      <c r="AL36" s="607" t="s">
        <v>200</v>
      </c>
      <c r="AM36" s="385"/>
      <c r="AN36" s="385"/>
      <c r="AO36" s="608"/>
      <c r="AP36" s="16"/>
      <c r="AQ36" s="647" t="s">
        <v>389</v>
      </c>
      <c r="AR36" s="648"/>
      <c r="AS36" s="648"/>
      <c r="AT36" s="648"/>
      <c r="AU36" s="648"/>
      <c r="AV36" s="648"/>
      <c r="AW36" s="648"/>
      <c r="AX36" s="648"/>
      <c r="AY36" s="649"/>
      <c r="AZ36" s="592">
        <v>5380319</v>
      </c>
      <c r="BA36" s="593"/>
      <c r="BB36" s="593"/>
      <c r="BC36" s="593"/>
      <c r="BD36" s="593"/>
      <c r="BE36" s="593"/>
      <c r="BF36" s="650"/>
      <c r="BG36" s="589" t="s">
        <v>411</v>
      </c>
      <c r="BH36" s="590"/>
      <c r="BI36" s="590"/>
      <c r="BJ36" s="590"/>
      <c r="BK36" s="590"/>
      <c r="BL36" s="590"/>
      <c r="BM36" s="590"/>
      <c r="BN36" s="590"/>
      <c r="BO36" s="590"/>
      <c r="BP36" s="590"/>
      <c r="BQ36" s="590"/>
      <c r="BR36" s="590"/>
      <c r="BS36" s="590"/>
      <c r="BT36" s="590"/>
      <c r="BU36" s="591"/>
      <c r="BV36" s="592">
        <v>53333</v>
      </c>
      <c r="BW36" s="593"/>
      <c r="BX36" s="593"/>
      <c r="BY36" s="593"/>
      <c r="BZ36" s="593"/>
      <c r="CA36" s="593"/>
      <c r="CB36" s="650"/>
      <c r="CD36" s="605" t="s">
        <v>29</v>
      </c>
      <c r="CE36" s="505"/>
      <c r="CF36" s="505"/>
      <c r="CG36" s="505"/>
      <c r="CH36" s="505"/>
      <c r="CI36" s="505"/>
      <c r="CJ36" s="505"/>
      <c r="CK36" s="505"/>
      <c r="CL36" s="505"/>
      <c r="CM36" s="505"/>
      <c r="CN36" s="505"/>
      <c r="CO36" s="505"/>
      <c r="CP36" s="505"/>
      <c r="CQ36" s="606"/>
      <c r="CR36" s="600">
        <v>6107938</v>
      </c>
      <c r="CS36" s="379"/>
      <c r="CT36" s="379"/>
      <c r="CU36" s="379"/>
      <c r="CV36" s="379"/>
      <c r="CW36" s="379"/>
      <c r="CX36" s="379"/>
      <c r="CY36" s="601"/>
      <c r="CZ36" s="607">
        <v>9.9</v>
      </c>
      <c r="DA36" s="633"/>
      <c r="DB36" s="633"/>
      <c r="DC36" s="635"/>
      <c r="DD36" s="610">
        <v>4762749</v>
      </c>
      <c r="DE36" s="379"/>
      <c r="DF36" s="379"/>
      <c r="DG36" s="379"/>
      <c r="DH36" s="379"/>
      <c r="DI36" s="379"/>
      <c r="DJ36" s="379"/>
      <c r="DK36" s="601"/>
      <c r="DL36" s="610">
        <v>2976862</v>
      </c>
      <c r="DM36" s="379"/>
      <c r="DN36" s="379"/>
      <c r="DO36" s="379"/>
      <c r="DP36" s="379"/>
      <c r="DQ36" s="379"/>
      <c r="DR36" s="379"/>
      <c r="DS36" s="379"/>
      <c r="DT36" s="379"/>
      <c r="DU36" s="379"/>
      <c r="DV36" s="601"/>
      <c r="DW36" s="607">
        <v>13.4</v>
      </c>
      <c r="DX36" s="633"/>
      <c r="DY36" s="633"/>
      <c r="DZ36" s="633"/>
      <c r="EA36" s="633"/>
      <c r="EB36" s="633"/>
      <c r="EC36" s="634"/>
    </row>
    <row r="37" spans="2:133" ht="11.25" customHeight="1" x14ac:dyDescent="0.15">
      <c r="B37" s="605" t="s">
        <v>401</v>
      </c>
      <c r="C37" s="505"/>
      <c r="D37" s="505"/>
      <c r="E37" s="505"/>
      <c r="F37" s="505"/>
      <c r="G37" s="505"/>
      <c r="H37" s="505"/>
      <c r="I37" s="505"/>
      <c r="J37" s="505"/>
      <c r="K37" s="505"/>
      <c r="L37" s="505"/>
      <c r="M37" s="505"/>
      <c r="N37" s="505"/>
      <c r="O37" s="505"/>
      <c r="P37" s="505"/>
      <c r="Q37" s="606"/>
      <c r="R37" s="600">
        <v>12947187</v>
      </c>
      <c r="S37" s="379"/>
      <c r="T37" s="379"/>
      <c r="U37" s="379"/>
      <c r="V37" s="379"/>
      <c r="W37" s="379"/>
      <c r="X37" s="379"/>
      <c r="Y37" s="601"/>
      <c r="Z37" s="602">
        <v>20</v>
      </c>
      <c r="AA37" s="602"/>
      <c r="AB37" s="602"/>
      <c r="AC37" s="602"/>
      <c r="AD37" s="603">
        <v>620</v>
      </c>
      <c r="AE37" s="603"/>
      <c r="AF37" s="603"/>
      <c r="AG37" s="603"/>
      <c r="AH37" s="603"/>
      <c r="AI37" s="603"/>
      <c r="AJ37" s="603"/>
      <c r="AK37" s="603"/>
      <c r="AL37" s="607">
        <v>0</v>
      </c>
      <c r="AM37" s="385"/>
      <c r="AN37" s="385"/>
      <c r="AO37" s="608"/>
      <c r="AQ37" s="651" t="s">
        <v>412</v>
      </c>
      <c r="AR37" s="382"/>
      <c r="AS37" s="382"/>
      <c r="AT37" s="382"/>
      <c r="AU37" s="382"/>
      <c r="AV37" s="382"/>
      <c r="AW37" s="382"/>
      <c r="AX37" s="382"/>
      <c r="AY37" s="652"/>
      <c r="AZ37" s="600">
        <v>984314</v>
      </c>
      <c r="BA37" s="379"/>
      <c r="BB37" s="379"/>
      <c r="BC37" s="379"/>
      <c r="BD37" s="631"/>
      <c r="BE37" s="631"/>
      <c r="BF37" s="642"/>
      <c r="BG37" s="605" t="s">
        <v>414</v>
      </c>
      <c r="BH37" s="505"/>
      <c r="BI37" s="505"/>
      <c r="BJ37" s="505"/>
      <c r="BK37" s="505"/>
      <c r="BL37" s="505"/>
      <c r="BM37" s="505"/>
      <c r="BN37" s="505"/>
      <c r="BO37" s="505"/>
      <c r="BP37" s="505"/>
      <c r="BQ37" s="505"/>
      <c r="BR37" s="505"/>
      <c r="BS37" s="505"/>
      <c r="BT37" s="505"/>
      <c r="BU37" s="606"/>
      <c r="BV37" s="600">
        <v>-58213</v>
      </c>
      <c r="BW37" s="379"/>
      <c r="BX37" s="379"/>
      <c r="BY37" s="379"/>
      <c r="BZ37" s="379"/>
      <c r="CA37" s="379"/>
      <c r="CB37" s="611"/>
      <c r="CD37" s="605" t="s">
        <v>163</v>
      </c>
      <c r="CE37" s="505"/>
      <c r="CF37" s="505"/>
      <c r="CG37" s="505"/>
      <c r="CH37" s="505"/>
      <c r="CI37" s="505"/>
      <c r="CJ37" s="505"/>
      <c r="CK37" s="505"/>
      <c r="CL37" s="505"/>
      <c r="CM37" s="505"/>
      <c r="CN37" s="505"/>
      <c r="CO37" s="505"/>
      <c r="CP37" s="505"/>
      <c r="CQ37" s="606"/>
      <c r="CR37" s="600">
        <v>969102</v>
      </c>
      <c r="CS37" s="631"/>
      <c r="CT37" s="631"/>
      <c r="CU37" s="631"/>
      <c r="CV37" s="631"/>
      <c r="CW37" s="631"/>
      <c r="CX37" s="631"/>
      <c r="CY37" s="632"/>
      <c r="CZ37" s="607">
        <v>1.6</v>
      </c>
      <c r="DA37" s="633"/>
      <c r="DB37" s="633"/>
      <c r="DC37" s="635"/>
      <c r="DD37" s="610">
        <v>966935</v>
      </c>
      <c r="DE37" s="631"/>
      <c r="DF37" s="631"/>
      <c r="DG37" s="631"/>
      <c r="DH37" s="631"/>
      <c r="DI37" s="631"/>
      <c r="DJ37" s="631"/>
      <c r="DK37" s="632"/>
      <c r="DL37" s="610">
        <v>888201</v>
      </c>
      <c r="DM37" s="631"/>
      <c r="DN37" s="631"/>
      <c r="DO37" s="631"/>
      <c r="DP37" s="631"/>
      <c r="DQ37" s="631"/>
      <c r="DR37" s="631"/>
      <c r="DS37" s="631"/>
      <c r="DT37" s="631"/>
      <c r="DU37" s="631"/>
      <c r="DV37" s="632"/>
      <c r="DW37" s="607">
        <v>4</v>
      </c>
      <c r="DX37" s="633"/>
      <c r="DY37" s="633"/>
      <c r="DZ37" s="633"/>
      <c r="EA37" s="633"/>
      <c r="EB37" s="633"/>
      <c r="EC37" s="634"/>
    </row>
    <row r="38" spans="2:133" ht="11.25" customHeight="1" x14ac:dyDescent="0.15">
      <c r="B38" s="605" t="s">
        <v>415</v>
      </c>
      <c r="C38" s="505"/>
      <c r="D38" s="505"/>
      <c r="E38" s="505"/>
      <c r="F38" s="505"/>
      <c r="G38" s="505"/>
      <c r="H38" s="505"/>
      <c r="I38" s="505"/>
      <c r="J38" s="505"/>
      <c r="K38" s="505"/>
      <c r="L38" s="505"/>
      <c r="M38" s="505"/>
      <c r="N38" s="505"/>
      <c r="O38" s="505"/>
      <c r="P38" s="505"/>
      <c r="Q38" s="606"/>
      <c r="R38" s="600">
        <v>2445138</v>
      </c>
      <c r="S38" s="379"/>
      <c r="T38" s="379"/>
      <c r="U38" s="379"/>
      <c r="V38" s="379"/>
      <c r="W38" s="379"/>
      <c r="X38" s="379"/>
      <c r="Y38" s="601"/>
      <c r="Z38" s="602">
        <v>3.8</v>
      </c>
      <c r="AA38" s="602"/>
      <c r="AB38" s="602"/>
      <c r="AC38" s="602"/>
      <c r="AD38" s="603" t="s">
        <v>200</v>
      </c>
      <c r="AE38" s="603"/>
      <c r="AF38" s="603"/>
      <c r="AG38" s="603"/>
      <c r="AH38" s="603"/>
      <c r="AI38" s="603"/>
      <c r="AJ38" s="603"/>
      <c r="AK38" s="603"/>
      <c r="AL38" s="607" t="s">
        <v>200</v>
      </c>
      <c r="AM38" s="385"/>
      <c r="AN38" s="385"/>
      <c r="AO38" s="608"/>
      <c r="AQ38" s="651" t="s">
        <v>416</v>
      </c>
      <c r="AR38" s="382"/>
      <c r="AS38" s="382"/>
      <c r="AT38" s="382"/>
      <c r="AU38" s="382"/>
      <c r="AV38" s="382"/>
      <c r="AW38" s="382"/>
      <c r="AX38" s="382"/>
      <c r="AY38" s="652"/>
      <c r="AZ38" s="600">
        <v>537282</v>
      </c>
      <c r="BA38" s="379"/>
      <c r="BB38" s="379"/>
      <c r="BC38" s="379"/>
      <c r="BD38" s="631"/>
      <c r="BE38" s="631"/>
      <c r="BF38" s="642"/>
      <c r="BG38" s="605" t="s">
        <v>420</v>
      </c>
      <c r="BH38" s="505"/>
      <c r="BI38" s="505"/>
      <c r="BJ38" s="505"/>
      <c r="BK38" s="505"/>
      <c r="BL38" s="505"/>
      <c r="BM38" s="505"/>
      <c r="BN38" s="505"/>
      <c r="BO38" s="505"/>
      <c r="BP38" s="505"/>
      <c r="BQ38" s="505"/>
      <c r="BR38" s="505"/>
      <c r="BS38" s="505"/>
      <c r="BT38" s="505"/>
      <c r="BU38" s="606"/>
      <c r="BV38" s="600">
        <v>11304</v>
      </c>
      <c r="BW38" s="379"/>
      <c r="BX38" s="379"/>
      <c r="BY38" s="379"/>
      <c r="BZ38" s="379"/>
      <c r="CA38" s="379"/>
      <c r="CB38" s="611"/>
      <c r="CD38" s="605" t="s">
        <v>421</v>
      </c>
      <c r="CE38" s="505"/>
      <c r="CF38" s="505"/>
      <c r="CG38" s="505"/>
      <c r="CH38" s="505"/>
      <c r="CI38" s="505"/>
      <c r="CJ38" s="505"/>
      <c r="CK38" s="505"/>
      <c r="CL38" s="505"/>
      <c r="CM38" s="505"/>
      <c r="CN38" s="505"/>
      <c r="CO38" s="505"/>
      <c r="CP38" s="505"/>
      <c r="CQ38" s="606"/>
      <c r="CR38" s="600">
        <v>3347197</v>
      </c>
      <c r="CS38" s="379"/>
      <c r="CT38" s="379"/>
      <c r="CU38" s="379"/>
      <c r="CV38" s="379"/>
      <c r="CW38" s="379"/>
      <c r="CX38" s="379"/>
      <c r="CY38" s="601"/>
      <c r="CZ38" s="607">
        <v>5.4</v>
      </c>
      <c r="DA38" s="633"/>
      <c r="DB38" s="633"/>
      <c r="DC38" s="635"/>
      <c r="DD38" s="610">
        <v>2697793</v>
      </c>
      <c r="DE38" s="379"/>
      <c r="DF38" s="379"/>
      <c r="DG38" s="379"/>
      <c r="DH38" s="379"/>
      <c r="DI38" s="379"/>
      <c r="DJ38" s="379"/>
      <c r="DK38" s="601"/>
      <c r="DL38" s="610">
        <v>2353469</v>
      </c>
      <c r="DM38" s="379"/>
      <c r="DN38" s="379"/>
      <c r="DO38" s="379"/>
      <c r="DP38" s="379"/>
      <c r="DQ38" s="379"/>
      <c r="DR38" s="379"/>
      <c r="DS38" s="379"/>
      <c r="DT38" s="379"/>
      <c r="DU38" s="379"/>
      <c r="DV38" s="601"/>
      <c r="DW38" s="607">
        <v>10.6</v>
      </c>
      <c r="DX38" s="633"/>
      <c r="DY38" s="633"/>
      <c r="DZ38" s="633"/>
      <c r="EA38" s="633"/>
      <c r="EB38" s="633"/>
      <c r="EC38" s="634"/>
    </row>
    <row r="39" spans="2:133" ht="11.25" customHeight="1" x14ac:dyDescent="0.15">
      <c r="B39" s="605" t="s">
        <v>422</v>
      </c>
      <c r="C39" s="505"/>
      <c r="D39" s="505"/>
      <c r="E39" s="505"/>
      <c r="F39" s="505"/>
      <c r="G39" s="505"/>
      <c r="H39" s="505"/>
      <c r="I39" s="505"/>
      <c r="J39" s="505"/>
      <c r="K39" s="505"/>
      <c r="L39" s="505"/>
      <c r="M39" s="505"/>
      <c r="N39" s="505"/>
      <c r="O39" s="505"/>
      <c r="P39" s="505"/>
      <c r="Q39" s="606"/>
      <c r="R39" s="600" t="s">
        <v>200</v>
      </c>
      <c r="S39" s="379"/>
      <c r="T39" s="379"/>
      <c r="U39" s="379"/>
      <c r="V39" s="379"/>
      <c r="W39" s="379"/>
      <c r="X39" s="379"/>
      <c r="Y39" s="601"/>
      <c r="Z39" s="602" t="s">
        <v>200</v>
      </c>
      <c r="AA39" s="602"/>
      <c r="AB39" s="602"/>
      <c r="AC39" s="602"/>
      <c r="AD39" s="603" t="s">
        <v>200</v>
      </c>
      <c r="AE39" s="603"/>
      <c r="AF39" s="603"/>
      <c r="AG39" s="603"/>
      <c r="AH39" s="603"/>
      <c r="AI39" s="603"/>
      <c r="AJ39" s="603"/>
      <c r="AK39" s="603"/>
      <c r="AL39" s="607" t="s">
        <v>200</v>
      </c>
      <c r="AM39" s="385"/>
      <c r="AN39" s="385"/>
      <c r="AO39" s="608"/>
      <c r="AQ39" s="651" t="s">
        <v>313</v>
      </c>
      <c r="AR39" s="382"/>
      <c r="AS39" s="382"/>
      <c r="AT39" s="382"/>
      <c r="AU39" s="382"/>
      <c r="AV39" s="382"/>
      <c r="AW39" s="382"/>
      <c r="AX39" s="382"/>
      <c r="AY39" s="652"/>
      <c r="AZ39" s="600">
        <v>420951</v>
      </c>
      <c r="BA39" s="379"/>
      <c r="BB39" s="379"/>
      <c r="BC39" s="379"/>
      <c r="BD39" s="631"/>
      <c r="BE39" s="631"/>
      <c r="BF39" s="642"/>
      <c r="BG39" s="605" t="s">
        <v>342</v>
      </c>
      <c r="BH39" s="505"/>
      <c r="BI39" s="505"/>
      <c r="BJ39" s="505"/>
      <c r="BK39" s="505"/>
      <c r="BL39" s="505"/>
      <c r="BM39" s="505"/>
      <c r="BN39" s="505"/>
      <c r="BO39" s="505"/>
      <c r="BP39" s="505"/>
      <c r="BQ39" s="505"/>
      <c r="BR39" s="505"/>
      <c r="BS39" s="505"/>
      <c r="BT39" s="505"/>
      <c r="BU39" s="606"/>
      <c r="BV39" s="600">
        <v>17250</v>
      </c>
      <c r="BW39" s="379"/>
      <c r="BX39" s="379"/>
      <c r="BY39" s="379"/>
      <c r="BZ39" s="379"/>
      <c r="CA39" s="379"/>
      <c r="CB39" s="611"/>
      <c r="CD39" s="605" t="s">
        <v>426</v>
      </c>
      <c r="CE39" s="505"/>
      <c r="CF39" s="505"/>
      <c r="CG39" s="505"/>
      <c r="CH39" s="505"/>
      <c r="CI39" s="505"/>
      <c r="CJ39" s="505"/>
      <c r="CK39" s="505"/>
      <c r="CL39" s="505"/>
      <c r="CM39" s="505"/>
      <c r="CN39" s="505"/>
      <c r="CO39" s="505"/>
      <c r="CP39" s="505"/>
      <c r="CQ39" s="606"/>
      <c r="CR39" s="600">
        <v>12614044</v>
      </c>
      <c r="CS39" s="631"/>
      <c r="CT39" s="631"/>
      <c r="CU39" s="631"/>
      <c r="CV39" s="631"/>
      <c r="CW39" s="631"/>
      <c r="CX39" s="631"/>
      <c r="CY39" s="632"/>
      <c r="CZ39" s="607">
        <v>20.399999999999999</v>
      </c>
      <c r="DA39" s="633"/>
      <c r="DB39" s="633"/>
      <c r="DC39" s="635"/>
      <c r="DD39" s="610">
        <v>12490428</v>
      </c>
      <c r="DE39" s="631"/>
      <c r="DF39" s="631"/>
      <c r="DG39" s="631"/>
      <c r="DH39" s="631"/>
      <c r="DI39" s="631"/>
      <c r="DJ39" s="631"/>
      <c r="DK39" s="632"/>
      <c r="DL39" s="610" t="s">
        <v>200</v>
      </c>
      <c r="DM39" s="631"/>
      <c r="DN39" s="631"/>
      <c r="DO39" s="631"/>
      <c r="DP39" s="631"/>
      <c r="DQ39" s="631"/>
      <c r="DR39" s="631"/>
      <c r="DS39" s="631"/>
      <c r="DT39" s="631"/>
      <c r="DU39" s="631"/>
      <c r="DV39" s="632"/>
      <c r="DW39" s="607" t="s">
        <v>200</v>
      </c>
      <c r="DX39" s="633"/>
      <c r="DY39" s="633"/>
      <c r="DZ39" s="633"/>
      <c r="EA39" s="633"/>
      <c r="EB39" s="633"/>
      <c r="EC39" s="634"/>
    </row>
    <row r="40" spans="2:133" ht="11.25" customHeight="1" x14ac:dyDescent="0.15">
      <c r="B40" s="605" t="s">
        <v>427</v>
      </c>
      <c r="C40" s="505"/>
      <c r="D40" s="505"/>
      <c r="E40" s="505"/>
      <c r="F40" s="505"/>
      <c r="G40" s="505"/>
      <c r="H40" s="505"/>
      <c r="I40" s="505"/>
      <c r="J40" s="505"/>
      <c r="K40" s="505"/>
      <c r="L40" s="505"/>
      <c r="M40" s="505"/>
      <c r="N40" s="505"/>
      <c r="O40" s="505"/>
      <c r="P40" s="505"/>
      <c r="Q40" s="606"/>
      <c r="R40" s="600">
        <v>414938</v>
      </c>
      <c r="S40" s="379"/>
      <c r="T40" s="379"/>
      <c r="U40" s="379"/>
      <c r="V40" s="379"/>
      <c r="W40" s="379"/>
      <c r="X40" s="379"/>
      <c r="Y40" s="601"/>
      <c r="Z40" s="602">
        <v>0.6</v>
      </c>
      <c r="AA40" s="602"/>
      <c r="AB40" s="602"/>
      <c r="AC40" s="602"/>
      <c r="AD40" s="603" t="s">
        <v>200</v>
      </c>
      <c r="AE40" s="603"/>
      <c r="AF40" s="603"/>
      <c r="AG40" s="603"/>
      <c r="AH40" s="603"/>
      <c r="AI40" s="603"/>
      <c r="AJ40" s="603"/>
      <c r="AK40" s="603"/>
      <c r="AL40" s="607" t="s">
        <v>200</v>
      </c>
      <c r="AM40" s="385"/>
      <c r="AN40" s="385"/>
      <c r="AO40" s="608"/>
      <c r="AQ40" s="651" t="s">
        <v>119</v>
      </c>
      <c r="AR40" s="382"/>
      <c r="AS40" s="382"/>
      <c r="AT40" s="382"/>
      <c r="AU40" s="382"/>
      <c r="AV40" s="382"/>
      <c r="AW40" s="382"/>
      <c r="AX40" s="382"/>
      <c r="AY40" s="652"/>
      <c r="AZ40" s="600">
        <v>220466</v>
      </c>
      <c r="BA40" s="379"/>
      <c r="BB40" s="379"/>
      <c r="BC40" s="379"/>
      <c r="BD40" s="631"/>
      <c r="BE40" s="631"/>
      <c r="BF40" s="642"/>
      <c r="BG40" s="682" t="s">
        <v>429</v>
      </c>
      <c r="BH40" s="550"/>
      <c r="BI40" s="550"/>
      <c r="BJ40" s="550"/>
      <c r="BK40" s="550"/>
      <c r="BL40" s="7"/>
      <c r="BM40" s="505" t="s">
        <v>431</v>
      </c>
      <c r="BN40" s="505"/>
      <c r="BO40" s="505"/>
      <c r="BP40" s="505"/>
      <c r="BQ40" s="505"/>
      <c r="BR40" s="505"/>
      <c r="BS40" s="505"/>
      <c r="BT40" s="505"/>
      <c r="BU40" s="606"/>
      <c r="BV40" s="600">
        <v>98</v>
      </c>
      <c r="BW40" s="379"/>
      <c r="BX40" s="379"/>
      <c r="BY40" s="379"/>
      <c r="BZ40" s="379"/>
      <c r="CA40" s="379"/>
      <c r="CB40" s="611"/>
      <c r="CD40" s="605" t="s">
        <v>372</v>
      </c>
      <c r="CE40" s="505"/>
      <c r="CF40" s="505"/>
      <c r="CG40" s="505"/>
      <c r="CH40" s="505"/>
      <c r="CI40" s="505"/>
      <c r="CJ40" s="505"/>
      <c r="CK40" s="505"/>
      <c r="CL40" s="505"/>
      <c r="CM40" s="505"/>
      <c r="CN40" s="505"/>
      <c r="CO40" s="505"/>
      <c r="CP40" s="505"/>
      <c r="CQ40" s="606"/>
      <c r="CR40" s="600">
        <v>1101000</v>
      </c>
      <c r="CS40" s="379"/>
      <c r="CT40" s="379"/>
      <c r="CU40" s="379"/>
      <c r="CV40" s="379"/>
      <c r="CW40" s="379"/>
      <c r="CX40" s="379"/>
      <c r="CY40" s="601"/>
      <c r="CZ40" s="607">
        <v>1.8</v>
      </c>
      <c r="DA40" s="633"/>
      <c r="DB40" s="633"/>
      <c r="DC40" s="635"/>
      <c r="DD40" s="610" t="s">
        <v>200</v>
      </c>
      <c r="DE40" s="379"/>
      <c r="DF40" s="379"/>
      <c r="DG40" s="379"/>
      <c r="DH40" s="379"/>
      <c r="DI40" s="379"/>
      <c r="DJ40" s="379"/>
      <c r="DK40" s="601"/>
      <c r="DL40" s="610" t="s">
        <v>200</v>
      </c>
      <c r="DM40" s="379"/>
      <c r="DN40" s="379"/>
      <c r="DO40" s="379"/>
      <c r="DP40" s="379"/>
      <c r="DQ40" s="379"/>
      <c r="DR40" s="379"/>
      <c r="DS40" s="379"/>
      <c r="DT40" s="379"/>
      <c r="DU40" s="379"/>
      <c r="DV40" s="601"/>
      <c r="DW40" s="607" t="s">
        <v>200</v>
      </c>
      <c r="DX40" s="633"/>
      <c r="DY40" s="633"/>
      <c r="DZ40" s="633"/>
      <c r="EA40" s="633"/>
      <c r="EB40" s="633"/>
      <c r="EC40" s="634"/>
    </row>
    <row r="41" spans="2:133" ht="11.25" customHeight="1" x14ac:dyDescent="0.15">
      <c r="B41" s="622" t="s">
        <v>428</v>
      </c>
      <c r="C41" s="623"/>
      <c r="D41" s="623"/>
      <c r="E41" s="623"/>
      <c r="F41" s="623"/>
      <c r="G41" s="623"/>
      <c r="H41" s="623"/>
      <c r="I41" s="623"/>
      <c r="J41" s="623"/>
      <c r="K41" s="623"/>
      <c r="L41" s="623"/>
      <c r="M41" s="623"/>
      <c r="N41" s="623"/>
      <c r="O41" s="623"/>
      <c r="P41" s="623"/>
      <c r="Q41" s="624"/>
      <c r="R41" s="653">
        <v>64873231</v>
      </c>
      <c r="S41" s="654"/>
      <c r="T41" s="654"/>
      <c r="U41" s="654"/>
      <c r="V41" s="654"/>
      <c r="W41" s="654"/>
      <c r="X41" s="654"/>
      <c r="Y41" s="655"/>
      <c r="Z41" s="656">
        <v>100</v>
      </c>
      <c r="AA41" s="656"/>
      <c r="AB41" s="656"/>
      <c r="AC41" s="656"/>
      <c r="AD41" s="657">
        <v>21770959</v>
      </c>
      <c r="AE41" s="657"/>
      <c r="AF41" s="657"/>
      <c r="AG41" s="657"/>
      <c r="AH41" s="657"/>
      <c r="AI41" s="657"/>
      <c r="AJ41" s="657"/>
      <c r="AK41" s="657"/>
      <c r="AL41" s="658">
        <v>100</v>
      </c>
      <c r="AM41" s="645"/>
      <c r="AN41" s="645"/>
      <c r="AO41" s="659"/>
      <c r="AQ41" s="651" t="s">
        <v>432</v>
      </c>
      <c r="AR41" s="382"/>
      <c r="AS41" s="382"/>
      <c r="AT41" s="382"/>
      <c r="AU41" s="382"/>
      <c r="AV41" s="382"/>
      <c r="AW41" s="382"/>
      <c r="AX41" s="382"/>
      <c r="AY41" s="652"/>
      <c r="AZ41" s="600">
        <v>783882</v>
      </c>
      <c r="BA41" s="379"/>
      <c r="BB41" s="379"/>
      <c r="BC41" s="379"/>
      <c r="BD41" s="631"/>
      <c r="BE41" s="631"/>
      <c r="BF41" s="642"/>
      <c r="BG41" s="682"/>
      <c r="BH41" s="550"/>
      <c r="BI41" s="550"/>
      <c r="BJ41" s="550"/>
      <c r="BK41" s="550"/>
      <c r="BL41" s="7"/>
      <c r="BM41" s="505" t="s">
        <v>348</v>
      </c>
      <c r="BN41" s="505"/>
      <c r="BO41" s="505"/>
      <c r="BP41" s="505"/>
      <c r="BQ41" s="505"/>
      <c r="BR41" s="505"/>
      <c r="BS41" s="505"/>
      <c r="BT41" s="505"/>
      <c r="BU41" s="606"/>
      <c r="BV41" s="600" t="s">
        <v>200</v>
      </c>
      <c r="BW41" s="379"/>
      <c r="BX41" s="379"/>
      <c r="BY41" s="379"/>
      <c r="BZ41" s="379"/>
      <c r="CA41" s="379"/>
      <c r="CB41" s="611"/>
      <c r="CD41" s="605" t="s">
        <v>290</v>
      </c>
      <c r="CE41" s="505"/>
      <c r="CF41" s="505"/>
      <c r="CG41" s="505"/>
      <c r="CH41" s="505"/>
      <c r="CI41" s="505"/>
      <c r="CJ41" s="505"/>
      <c r="CK41" s="505"/>
      <c r="CL41" s="505"/>
      <c r="CM41" s="505"/>
      <c r="CN41" s="505"/>
      <c r="CO41" s="505"/>
      <c r="CP41" s="505"/>
      <c r="CQ41" s="606"/>
      <c r="CR41" s="600" t="s">
        <v>200</v>
      </c>
      <c r="CS41" s="631"/>
      <c r="CT41" s="631"/>
      <c r="CU41" s="631"/>
      <c r="CV41" s="631"/>
      <c r="CW41" s="631"/>
      <c r="CX41" s="631"/>
      <c r="CY41" s="632"/>
      <c r="CZ41" s="607" t="s">
        <v>200</v>
      </c>
      <c r="DA41" s="633"/>
      <c r="DB41" s="633"/>
      <c r="DC41" s="635"/>
      <c r="DD41" s="610" t="s">
        <v>200</v>
      </c>
      <c r="DE41" s="631"/>
      <c r="DF41" s="631"/>
      <c r="DG41" s="631"/>
      <c r="DH41" s="631"/>
      <c r="DI41" s="631"/>
      <c r="DJ41" s="631"/>
      <c r="DK41" s="632"/>
      <c r="DL41" s="660"/>
      <c r="DM41" s="661"/>
      <c r="DN41" s="661"/>
      <c r="DO41" s="661"/>
      <c r="DP41" s="661"/>
      <c r="DQ41" s="661"/>
      <c r="DR41" s="661"/>
      <c r="DS41" s="661"/>
      <c r="DT41" s="661"/>
      <c r="DU41" s="661"/>
      <c r="DV41" s="662"/>
      <c r="DW41" s="663"/>
      <c r="DX41" s="664"/>
      <c r="DY41" s="664"/>
      <c r="DZ41" s="664"/>
      <c r="EA41" s="664"/>
      <c r="EB41" s="664"/>
      <c r="EC41" s="665"/>
    </row>
    <row r="42" spans="2:133" ht="11.25" customHeight="1" x14ac:dyDescent="0.15">
      <c r="AQ42" s="666" t="s">
        <v>433</v>
      </c>
      <c r="AR42" s="667"/>
      <c r="AS42" s="667"/>
      <c r="AT42" s="667"/>
      <c r="AU42" s="667"/>
      <c r="AV42" s="667"/>
      <c r="AW42" s="667"/>
      <c r="AX42" s="667"/>
      <c r="AY42" s="668"/>
      <c r="AZ42" s="653">
        <v>2433424</v>
      </c>
      <c r="BA42" s="654"/>
      <c r="BB42" s="654"/>
      <c r="BC42" s="654"/>
      <c r="BD42" s="644"/>
      <c r="BE42" s="644"/>
      <c r="BF42" s="646"/>
      <c r="BG42" s="566"/>
      <c r="BH42" s="567"/>
      <c r="BI42" s="567"/>
      <c r="BJ42" s="567"/>
      <c r="BK42" s="567"/>
      <c r="BL42" s="20"/>
      <c r="BM42" s="623" t="s">
        <v>434</v>
      </c>
      <c r="BN42" s="623"/>
      <c r="BO42" s="623"/>
      <c r="BP42" s="623"/>
      <c r="BQ42" s="623"/>
      <c r="BR42" s="623"/>
      <c r="BS42" s="623"/>
      <c r="BT42" s="623"/>
      <c r="BU42" s="624"/>
      <c r="BV42" s="653">
        <v>408</v>
      </c>
      <c r="BW42" s="654"/>
      <c r="BX42" s="654"/>
      <c r="BY42" s="654"/>
      <c r="BZ42" s="654"/>
      <c r="CA42" s="654"/>
      <c r="CB42" s="669"/>
      <c r="CD42" s="605" t="s">
        <v>283</v>
      </c>
      <c r="CE42" s="505"/>
      <c r="CF42" s="505"/>
      <c r="CG42" s="505"/>
      <c r="CH42" s="505"/>
      <c r="CI42" s="505"/>
      <c r="CJ42" s="505"/>
      <c r="CK42" s="505"/>
      <c r="CL42" s="505"/>
      <c r="CM42" s="505"/>
      <c r="CN42" s="505"/>
      <c r="CO42" s="505"/>
      <c r="CP42" s="505"/>
      <c r="CQ42" s="606"/>
      <c r="CR42" s="600">
        <v>6070904</v>
      </c>
      <c r="CS42" s="631"/>
      <c r="CT42" s="631"/>
      <c r="CU42" s="631"/>
      <c r="CV42" s="631"/>
      <c r="CW42" s="631"/>
      <c r="CX42" s="631"/>
      <c r="CY42" s="632"/>
      <c r="CZ42" s="607">
        <v>9.8000000000000007</v>
      </c>
      <c r="DA42" s="633"/>
      <c r="DB42" s="633"/>
      <c r="DC42" s="635"/>
      <c r="DD42" s="610">
        <v>883574</v>
      </c>
      <c r="DE42" s="631"/>
      <c r="DF42" s="631"/>
      <c r="DG42" s="631"/>
      <c r="DH42" s="631"/>
      <c r="DI42" s="631"/>
      <c r="DJ42" s="631"/>
      <c r="DK42" s="632"/>
      <c r="DL42" s="660"/>
      <c r="DM42" s="661"/>
      <c r="DN42" s="661"/>
      <c r="DO42" s="661"/>
      <c r="DP42" s="661"/>
      <c r="DQ42" s="661"/>
      <c r="DR42" s="661"/>
      <c r="DS42" s="661"/>
      <c r="DT42" s="661"/>
      <c r="DU42" s="661"/>
      <c r="DV42" s="662"/>
      <c r="DW42" s="663"/>
      <c r="DX42" s="664"/>
      <c r="DY42" s="664"/>
      <c r="DZ42" s="664"/>
      <c r="EA42" s="664"/>
      <c r="EB42" s="664"/>
      <c r="EC42" s="665"/>
    </row>
    <row r="43" spans="2:133" ht="11.25" customHeight="1" x14ac:dyDescent="0.15">
      <c r="B43" s="1" t="s">
        <v>50</v>
      </c>
      <c r="CD43" s="605" t="s">
        <v>59</v>
      </c>
      <c r="CE43" s="505"/>
      <c r="CF43" s="505"/>
      <c r="CG43" s="505"/>
      <c r="CH43" s="505"/>
      <c r="CI43" s="505"/>
      <c r="CJ43" s="505"/>
      <c r="CK43" s="505"/>
      <c r="CL43" s="505"/>
      <c r="CM43" s="505"/>
      <c r="CN43" s="505"/>
      <c r="CO43" s="505"/>
      <c r="CP43" s="505"/>
      <c r="CQ43" s="606"/>
      <c r="CR43" s="600">
        <v>146921</v>
      </c>
      <c r="CS43" s="631"/>
      <c r="CT43" s="631"/>
      <c r="CU43" s="631"/>
      <c r="CV43" s="631"/>
      <c r="CW43" s="631"/>
      <c r="CX43" s="631"/>
      <c r="CY43" s="632"/>
      <c r="CZ43" s="607">
        <v>0.2</v>
      </c>
      <c r="DA43" s="633"/>
      <c r="DB43" s="633"/>
      <c r="DC43" s="635"/>
      <c r="DD43" s="610">
        <v>145303</v>
      </c>
      <c r="DE43" s="631"/>
      <c r="DF43" s="631"/>
      <c r="DG43" s="631"/>
      <c r="DH43" s="631"/>
      <c r="DI43" s="631"/>
      <c r="DJ43" s="631"/>
      <c r="DK43" s="632"/>
      <c r="DL43" s="660"/>
      <c r="DM43" s="661"/>
      <c r="DN43" s="661"/>
      <c r="DO43" s="661"/>
      <c r="DP43" s="661"/>
      <c r="DQ43" s="661"/>
      <c r="DR43" s="661"/>
      <c r="DS43" s="661"/>
      <c r="DT43" s="661"/>
      <c r="DU43" s="661"/>
      <c r="DV43" s="662"/>
      <c r="DW43" s="663"/>
      <c r="DX43" s="664"/>
      <c r="DY43" s="664"/>
      <c r="DZ43" s="664"/>
      <c r="EA43" s="664"/>
      <c r="EB43" s="664"/>
      <c r="EC43" s="665"/>
    </row>
    <row r="44" spans="2:133" ht="11.25" customHeight="1" x14ac:dyDescent="0.15">
      <c r="B44" s="670" t="s">
        <v>409</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571" t="s">
        <v>176</v>
      </c>
      <c r="CE44" s="492"/>
      <c r="CF44" s="605" t="s">
        <v>435</v>
      </c>
      <c r="CG44" s="505"/>
      <c r="CH44" s="505"/>
      <c r="CI44" s="505"/>
      <c r="CJ44" s="505"/>
      <c r="CK44" s="505"/>
      <c r="CL44" s="505"/>
      <c r="CM44" s="505"/>
      <c r="CN44" s="505"/>
      <c r="CO44" s="505"/>
      <c r="CP44" s="505"/>
      <c r="CQ44" s="606"/>
      <c r="CR44" s="600">
        <v>4808584</v>
      </c>
      <c r="CS44" s="379"/>
      <c r="CT44" s="379"/>
      <c r="CU44" s="379"/>
      <c r="CV44" s="379"/>
      <c r="CW44" s="379"/>
      <c r="CX44" s="379"/>
      <c r="CY44" s="601"/>
      <c r="CZ44" s="607">
        <v>7.8</v>
      </c>
      <c r="DA44" s="385"/>
      <c r="DB44" s="385"/>
      <c r="DC44" s="612"/>
      <c r="DD44" s="610">
        <v>841691</v>
      </c>
      <c r="DE44" s="379"/>
      <c r="DF44" s="379"/>
      <c r="DG44" s="379"/>
      <c r="DH44" s="379"/>
      <c r="DI44" s="379"/>
      <c r="DJ44" s="379"/>
      <c r="DK44" s="601"/>
      <c r="DL44" s="660"/>
      <c r="DM44" s="661"/>
      <c r="DN44" s="661"/>
      <c r="DO44" s="661"/>
      <c r="DP44" s="661"/>
      <c r="DQ44" s="661"/>
      <c r="DR44" s="661"/>
      <c r="DS44" s="661"/>
      <c r="DT44" s="661"/>
      <c r="DU44" s="661"/>
      <c r="DV44" s="662"/>
      <c r="DW44" s="663"/>
      <c r="DX44" s="664"/>
      <c r="DY44" s="664"/>
      <c r="DZ44" s="664"/>
      <c r="EA44" s="664"/>
      <c r="EB44" s="664"/>
      <c r="EC44" s="665"/>
    </row>
    <row r="45" spans="2:133" ht="11.25" customHeight="1" x14ac:dyDescent="0.15">
      <c r="B45" s="670" t="s">
        <v>270</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572"/>
      <c r="CE45" s="495"/>
      <c r="CF45" s="605" t="s">
        <v>436</v>
      </c>
      <c r="CG45" s="505"/>
      <c r="CH45" s="505"/>
      <c r="CI45" s="505"/>
      <c r="CJ45" s="505"/>
      <c r="CK45" s="505"/>
      <c r="CL45" s="505"/>
      <c r="CM45" s="505"/>
      <c r="CN45" s="505"/>
      <c r="CO45" s="505"/>
      <c r="CP45" s="505"/>
      <c r="CQ45" s="606"/>
      <c r="CR45" s="600">
        <v>2954871</v>
      </c>
      <c r="CS45" s="631"/>
      <c r="CT45" s="631"/>
      <c r="CU45" s="631"/>
      <c r="CV45" s="631"/>
      <c r="CW45" s="631"/>
      <c r="CX45" s="631"/>
      <c r="CY45" s="632"/>
      <c r="CZ45" s="607">
        <v>4.8</v>
      </c>
      <c r="DA45" s="633"/>
      <c r="DB45" s="633"/>
      <c r="DC45" s="635"/>
      <c r="DD45" s="610">
        <v>189281</v>
      </c>
      <c r="DE45" s="631"/>
      <c r="DF45" s="631"/>
      <c r="DG45" s="631"/>
      <c r="DH45" s="631"/>
      <c r="DI45" s="631"/>
      <c r="DJ45" s="631"/>
      <c r="DK45" s="632"/>
      <c r="DL45" s="660"/>
      <c r="DM45" s="661"/>
      <c r="DN45" s="661"/>
      <c r="DO45" s="661"/>
      <c r="DP45" s="661"/>
      <c r="DQ45" s="661"/>
      <c r="DR45" s="661"/>
      <c r="DS45" s="661"/>
      <c r="DT45" s="661"/>
      <c r="DU45" s="661"/>
      <c r="DV45" s="662"/>
      <c r="DW45" s="663"/>
      <c r="DX45" s="664"/>
      <c r="DY45" s="664"/>
      <c r="DZ45" s="664"/>
      <c r="EA45" s="664"/>
      <c r="EB45" s="664"/>
      <c r="EC45" s="665"/>
    </row>
    <row r="46" spans="2:133" ht="11.25" customHeight="1" x14ac:dyDescent="0.15">
      <c r="B46" s="41"/>
      <c r="CD46" s="572"/>
      <c r="CE46" s="495"/>
      <c r="CF46" s="605" t="s">
        <v>438</v>
      </c>
      <c r="CG46" s="505"/>
      <c r="CH46" s="505"/>
      <c r="CI46" s="505"/>
      <c r="CJ46" s="505"/>
      <c r="CK46" s="505"/>
      <c r="CL46" s="505"/>
      <c r="CM46" s="505"/>
      <c r="CN46" s="505"/>
      <c r="CO46" s="505"/>
      <c r="CP46" s="505"/>
      <c r="CQ46" s="606"/>
      <c r="CR46" s="600">
        <v>1751098</v>
      </c>
      <c r="CS46" s="379"/>
      <c r="CT46" s="379"/>
      <c r="CU46" s="379"/>
      <c r="CV46" s="379"/>
      <c r="CW46" s="379"/>
      <c r="CX46" s="379"/>
      <c r="CY46" s="601"/>
      <c r="CZ46" s="607">
        <v>2.8</v>
      </c>
      <c r="DA46" s="385"/>
      <c r="DB46" s="385"/>
      <c r="DC46" s="612"/>
      <c r="DD46" s="610">
        <v>607741</v>
      </c>
      <c r="DE46" s="379"/>
      <c r="DF46" s="379"/>
      <c r="DG46" s="379"/>
      <c r="DH46" s="379"/>
      <c r="DI46" s="379"/>
      <c r="DJ46" s="379"/>
      <c r="DK46" s="601"/>
      <c r="DL46" s="660"/>
      <c r="DM46" s="661"/>
      <c r="DN46" s="661"/>
      <c r="DO46" s="661"/>
      <c r="DP46" s="661"/>
      <c r="DQ46" s="661"/>
      <c r="DR46" s="661"/>
      <c r="DS46" s="661"/>
      <c r="DT46" s="661"/>
      <c r="DU46" s="661"/>
      <c r="DV46" s="662"/>
      <c r="DW46" s="663"/>
      <c r="DX46" s="664"/>
      <c r="DY46" s="664"/>
      <c r="DZ46" s="664"/>
      <c r="EA46" s="664"/>
      <c r="EB46" s="664"/>
      <c r="EC46" s="665"/>
    </row>
    <row r="47" spans="2:133" ht="11.25" customHeight="1" x14ac:dyDescent="0.15">
      <c r="B47" s="41"/>
      <c r="CD47" s="572"/>
      <c r="CE47" s="495"/>
      <c r="CF47" s="605" t="s">
        <v>440</v>
      </c>
      <c r="CG47" s="505"/>
      <c r="CH47" s="505"/>
      <c r="CI47" s="505"/>
      <c r="CJ47" s="505"/>
      <c r="CK47" s="505"/>
      <c r="CL47" s="505"/>
      <c r="CM47" s="505"/>
      <c r="CN47" s="505"/>
      <c r="CO47" s="505"/>
      <c r="CP47" s="505"/>
      <c r="CQ47" s="606"/>
      <c r="CR47" s="600">
        <v>1262320</v>
      </c>
      <c r="CS47" s="631"/>
      <c r="CT47" s="631"/>
      <c r="CU47" s="631"/>
      <c r="CV47" s="631"/>
      <c r="CW47" s="631"/>
      <c r="CX47" s="631"/>
      <c r="CY47" s="632"/>
      <c r="CZ47" s="607">
        <v>2</v>
      </c>
      <c r="DA47" s="633"/>
      <c r="DB47" s="633"/>
      <c r="DC47" s="635"/>
      <c r="DD47" s="610">
        <v>41883</v>
      </c>
      <c r="DE47" s="631"/>
      <c r="DF47" s="631"/>
      <c r="DG47" s="631"/>
      <c r="DH47" s="631"/>
      <c r="DI47" s="631"/>
      <c r="DJ47" s="631"/>
      <c r="DK47" s="632"/>
      <c r="DL47" s="660"/>
      <c r="DM47" s="661"/>
      <c r="DN47" s="661"/>
      <c r="DO47" s="661"/>
      <c r="DP47" s="661"/>
      <c r="DQ47" s="661"/>
      <c r="DR47" s="661"/>
      <c r="DS47" s="661"/>
      <c r="DT47" s="661"/>
      <c r="DU47" s="661"/>
      <c r="DV47" s="662"/>
      <c r="DW47" s="663"/>
      <c r="DX47" s="664"/>
      <c r="DY47" s="664"/>
      <c r="DZ47" s="664"/>
      <c r="EA47" s="664"/>
      <c r="EB47" s="664"/>
      <c r="EC47" s="665"/>
    </row>
    <row r="48" spans="2:133" x14ac:dyDescent="0.15">
      <c r="B48" s="41"/>
      <c r="CD48" s="573"/>
      <c r="CE48" s="575"/>
      <c r="CF48" s="605" t="s">
        <v>441</v>
      </c>
      <c r="CG48" s="505"/>
      <c r="CH48" s="505"/>
      <c r="CI48" s="505"/>
      <c r="CJ48" s="505"/>
      <c r="CK48" s="505"/>
      <c r="CL48" s="505"/>
      <c r="CM48" s="505"/>
      <c r="CN48" s="505"/>
      <c r="CO48" s="505"/>
      <c r="CP48" s="505"/>
      <c r="CQ48" s="606"/>
      <c r="CR48" s="600" t="s">
        <v>200</v>
      </c>
      <c r="CS48" s="379"/>
      <c r="CT48" s="379"/>
      <c r="CU48" s="379"/>
      <c r="CV48" s="379"/>
      <c r="CW48" s="379"/>
      <c r="CX48" s="379"/>
      <c r="CY48" s="601"/>
      <c r="CZ48" s="607" t="s">
        <v>200</v>
      </c>
      <c r="DA48" s="385"/>
      <c r="DB48" s="385"/>
      <c r="DC48" s="612"/>
      <c r="DD48" s="610" t="s">
        <v>200</v>
      </c>
      <c r="DE48" s="379"/>
      <c r="DF48" s="379"/>
      <c r="DG48" s="379"/>
      <c r="DH48" s="379"/>
      <c r="DI48" s="379"/>
      <c r="DJ48" s="379"/>
      <c r="DK48" s="601"/>
      <c r="DL48" s="660"/>
      <c r="DM48" s="661"/>
      <c r="DN48" s="661"/>
      <c r="DO48" s="661"/>
      <c r="DP48" s="661"/>
      <c r="DQ48" s="661"/>
      <c r="DR48" s="661"/>
      <c r="DS48" s="661"/>
      <c r="DT48" s="661"/>
      <c r="DU48" s="661"/>
      <c r="DV48" s="662"/>
      <c r="DW48" s="663"/>
      <c r="DX48" s="664"/>
      <c r="DY48" s="664"/>
      <c r="DZ48" s="664"/>
      <c r="EA48" s="664"/>
      <c r="EB48" s="664"/>
      <c r="EC48" s="665"/>
    </row>
    <row r="49" spans="2:133" ht="11.25" customHeight="1" x14ac:dyDescent="0.15">
      <c r="B49" s="41"/>
      <c r="CD49" s="622" t="s">
        <v>191</v>
      </c>
      <c r="CE49" s="623"/>
      <c r="CF49" s="623"/>
      <c r="CG49" s="623"/>
      <c r="CH49" s="623"/>
      <c r="CI49" s="623"/>
      <c r="CJ49" s="623"/>
      <c r="CK49" s="623"/>
      <c r="CL49" s="623"/>
      <c r="CM49" s="623"/>
      <c r="CN49" s="623"/>
      <c r="CO49" s="623"/>
      <c r="CP49" s="623"/>
      <c r="CQ49" s="624"/>
      <c r="CR49" s="653">
        <v>61940725</v>
      </c>
      <c r="CS49" s="644"/>
      <c r="CT49" s="644"/>
      <c r="CU49" s="644"/>
      <c r="CV49" s="644"/>
      <c r="CW49" s="644"/>
      <c r="CX49" s="644"/>
      <c r="CY49" s="672"/>
      <c r="CZ49" s="658">
        <v>100</v>
      </c>
      <c r="DA49" s="673"/>
      <c r="DB49" s="673"/>
      <c r="DC49" s="674"/>
      <c r="DD49" s="675">
        <v>37429046</v>
      </c>
      <c r="DE49" s="644"/>
      <c r="DF49" s="644"/>
      <c r="DG49" s="644"/>
      <c r="DH49" s="644"/>
      <c r="DI49" s="644"/>
      <c r="DJ49" s="644"/>
      <c r="DK49" s="672"/>
      <c r="DL49" s="676"/>
      <c r="DM49" s="677"/>
      <c r="DN49" s="677"/>
      <c r="DO49" s="677"/>
      <c r="DP49" s="677"/>
      <c r="DQ49" s="677"/>
      <c r="DR49" s="677"/>
      <c r="DS49" s="677"/>
      <c r="DT49" s="677"/>
      <c r="DU49" s="677"/>
      <c r="DV49" s="678"/>
      <c r="DW49" s="679"/>
      <c r="DX49" s="680"/>
      <c r="DY49" s="680"/>
      <c r="DZ49" s="680"/>
      <c r="EA49" s="680"/>
      <c r="EB49" s="680"/>
      <c r="EC49" s="681"/>
    </row>
  </sheetData>
  <sheetProtection algorithmName="SHA-512" hashValue="O0vfCP9HlJNffl9sntIlvqJH1oxApnaI97KQpsWq39CDoj4iEg+8Phpxfl8PMAcCcD7gLjrLM9RyFpAlDCcGZw==" saltValue="nEjT2BPajEDENQ/IeAlDR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86" t="s">
        <v>304</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6"/>
      <c r="AR2" s="686"/>
      <c r="AS2" s="686"/>
      <c r="AT2" s="686"/>
      <c r="AU2" s="686"/>
      <c r="AV2" s="686"/>
      <c r="AW2" s="686"/>
      <c r="AX2" s="686"/>
      <c r="AY2" s="686"/>
      <c r="AZ2" s="686"/>
      <c r="BA2" s="686"/>
      <c r="BB2" s="686"/>
      <c r="BC2" s="686"/>
      <c r="BD2" s="686"/>
      <c r="BE2" s="686"/>
      <c r="BF2" s="686"/>
      <c r="BG2" s="686"/>
      <c r="BH2" s="686"/>
      <c r="BI2" s="68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87" t="s">
        <v>130</v>
      </c>
      <c r="DK2" s="688"/>
      <c r="DL2" s="688"/>
      <c r="DM2" s="688"/>
      <c r="DN2" s="688"/>
      <c r="DO2" s="689"/>
      <c r="DP2" s="50"/>
      <c r="DQ2" s="687" t="s">
        <v>308</v>
      </c>
      <c r="DR2" s="688"/>
      <c r="DS2" s="688"/>
      <c r="DT2" s="688"/>
      <c r="DU2" s="688"/>
      <c r="DV2" s="688"/>
      <c r="DW2" s="688"/>
      <c r="DX2" s="688"/>
      <c r="DY2" s="688"/>
      <c r="DZ2" s="68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90" t="s">
        <v>443</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56"/>
      <c r="BA4" s="56"/>
      <c r="BB4" s="56"/>
      <c r="BC4" s="56"/>
      <c r="BD4" s="56"/>
      <c r="BE4" s="67"/>
      <c r="BF4" s="67"/>
      <c r="BG4" s="67"/>
      <c r="BH4" s="67"/>
      <c r="BI4" s="67"/>
      <c r="BJ4" s="67"/>
      <c r="BK4" s="67"/>
      <c r="BL4" s="67"/>
      <c r="BM4" s="67"/>
      <c r="BN4" s="67"/>
      <c r="BO4" s="67"/>
      <c r="BP4" s="67"/>
      <c r="BQ4" s="691" t="s">
        <v>444</v>
      </c>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7"/>
    </row>
    <row r="5" spans="1:131" s="47" customFormat="1" ht="26.25" customHeight="1" x14ac:dyDescent="0.15">
      <c r="A5" s="714" t="s">
        <v>445</v>
      </c>
      <c r="B5" s="715"/>
      <c r="C5" s="715"/>
      <c r="D5" s="715"/>
      <c r="E5" s="715"/>
      <c r="F5" s="715"/>
      <c r="G5" s="715"/>
      <c r="H5" s="715"/>
      <c r="I5" s="715"/>
      <c r="J5" s="715"/>
      <c r="K5" s="715"/>
      <c r="L5" s="715"/>
      <c r="M5" s="715"/>
      <c r="N5" s="715"/>
      <c r="O5" s="715"/>
      <c r="P5" s="716"/>
      <c r="Q5" s="708" t="s">
        <v>179</v>
      </c>
      <c r="R5" s="709"/>
      <c r="S5" s="709"/>
      <c r="T5" s="709"/>
      <c r="U5" s="720"/>
      <c r="V5" s="708" t="s">
        <v>446</v>
      </c>
      <c r="W5" s="709"/>
      <c r="X5" s="709"/>
      <c r="Y5" s="709"/>
      <c r="Z5" s="720"/>
      <c r="AA5" s="708" t="s">
        <v>447</v>
      </c>
      <c r="AB5" s="709"/>
      <c r="AC5" s="709"/>
      <c r="AD5" s="709"/>
      <c r="AE5" s="709"/>
      <c r="AF5" s="998" t="s">
        <v>177</v>
      </c>
      <c r="AG5" s="709"/>
      <c r="AH5" s="709"/>
      <c r="AI5" s="709"/>
      <c r="AJ5" s="710"/>
      <c r="AK5" s="709" t="s">
        <v>448</v>
      </c>
      <c r="AL5" s="709"/>
      <c r="AM5" s="709"/>
      <c r="AN5" s="709"/>
      <c r="AO5" s="720"/>
      <c r="AP5" s="708" t="s">
        <v>449</v>
      </c>
      <c r="AQ5" s="709"/>
      <c r="AR5" s="709"/>
      <c r="AS5" s="709"/>
      <c r="AT5" s="720"/>
      <c r="AU5" s="708" t="s">
        <v>451</v>
      </c>
      <c r="AV5" s="709"/>
      <c r="AW5" s="709"/>
      <c r="AX5" s="709"/>
      <c r="AY5" s="710"/>
      <c r="AZ5" s="56"/>
      <c r="BA5" s="56"/>
      <c r="BB5" s="56"/>
      <c r="BC5" s="56"/>
      <c r="BD5" s="56"/>
      <c r="BE5" s="67"/>
      <c r="BF5" s="67"/>
      <c r="BG5" s="67"/>
      <c r="BH5" s="67"/>
      <c r="BI5" s="67"/>
      <c r="BJ5" s="67"/>
      <c r="BK5" s="67"/>
      <c r="BL5" s="67"/>
      <c r="BM5" s="67"/>
      <c r="BN5" s="67"/>
      <c r="BO5" s="67"/>
      <c r="BP5" s="67"/>
      <c r="BQ5" s="714" t="s">
        <v>452</v>
      </c>
      <c r="BR5" s="715"/>
      <c r="BS5" s="715"/>
      <c r="BT5" s="715"/>
      <c r="BU5" s="715"/>
      <c r="BV5" s="715"/>
      <c r="BW5" s="715"/>
      <c r="BX5" s="715"/>
      <c r="BY5" s="715"/>
      <c r="BZ5" s="715"/>
      <c r="CA5" s="715"/>
      <c r="CB5" s="715"/>
      <c r="CC5" s="715"/>
      <c r="CD5" s="715"/>
      <c r="CE5" s="715"/>
      <c r="CF5" s="715"/>
      <c r="CG5" s="716"/>
      <c r="CH5" s="708" t="s">
        <v>370</v>
      </c>
      <c r="CI5" s="709"/>
      <c r="CJ5" s="709"/>
      <c r="CK5" s="709"/>
      <c r="CL5" s="720"/>
      <c r="CM5" s="708" t="s">
        <v>326</v>
      </c>
      <c r="CN5" s="709"/>
      <c r="CO5" s="709"/>
      <c r="CP5" s="709"/>
      <c r="CQ5" s="720"/>
      <c r="CR5" s="708" t="s">
        <v>248</v>
      </c>
      <c r="CS5" s="709"/>
      <c r="CT5" s="709"/>
      <c r="CU5" s="709"/>
      <c r="CV5" s="720"/>
      <c r="CW5" s="708" t="s">
        <v>51</v>
      </c>
      <c r="CX5" s="709"/>
      <c r="CY5" s="709"/>
      <c r="CZ5" s="709"/>
      <c r="DA5" s="720"/>
      <c r="DB5" s="708" t="s">
        <v>418</v>
      </c>
      <c r="DC5" s="709"/>
      <c r="DD5" s="709"/>
      <c r="DE5" s="709"/>
      <c r="DF5" s="720"/>
      <c r="DG5" s="722" t="s">
        <v>246</v>
      </c>
      <c r="DH5" s="723"/>
      <c r="DI5" s="723"/>
      <c r="DJ5" s="723"/>
      <c r="DK5" s="724"/>
      <c r="DL5" s="722" t="s">
        <v>453</v>
      </c>
      <c r="DM5" s="723"/>
      <c r="DN5" s="723"/>
      <c r="DO5" s="723"/>
      <c r="DP5" s="724"/>
      <c r="DQ5" s="708" t="s">
        <v>455</v>
      </c>
      <c r="DR5" s="709"/>
      <c r="DS5" s="709"/>
      <c r="DT5" s="709"/>
      <c r="DU5" s="720"/>
      <c r="DV5" s="708" t="s">
        <v>451</v>
      </c>
      <c r="DW5" s="709"/>
      <c r="DX5" s="709"/>
      <c r="DY5" s="709"/>
      <c r="DZ5" s="710"/>
      <c r="EA5" s="67"/>
    </row>
    <row r="6" spans="1:131" s="47" customFormat="1" ht="26.25" customHeight="1" x14ac:dyDescent="0.15">
      <c r="A6" s="717"/>
      <c r="B6" s="718"/>
      <c r="C6" s="718"/>
      <c r="D6" s="718"/>
      <c r="E6" s="718"/>
      <c r="F6" s="718"/>
      <c r="G6" s="718"/>
      <c r="H6" s="718"/>
      <c r="I6" s="718"/>
      <c r="J6" s="718"/>
      <c r="K6" s="718"/>
      <c r="L6" s="718"/>
      <c r="M6" s="718"/>
      <c r="N6" s="718"/>
      <c r="O6" s="718"/>
      <c r="P6" s="719"/>
      <c r="Q6" s="711"/>
      <c r="R6" s="712"/>
      <c r="S6" s="712"/>
      <c r="T6" s="712"/>
      <c r="U6" s="721"/>
      <c r="V6" s="711"/>
      <c r="W6" s="712"/>
      <c r="X6" s="712"/>
      <c r="Y6" s="712"/>
      <c r="Z6" s="721"/>
      <c r="AA6" s="711"/>
      <c r="AB6" s="712"/>
      <c r="AC6" s="712"/>
      <c r="AD6" s="712"/>
      <c r="AE6" s="712"/>
      <c r="AF6" s="999"/>
      <c r="AG6" s="712"/>
      <c r="AH6" s="712"/>
      <c r="AI6" s="712"/>
      <c r="AJ6" s="713"/>
      <c r="AK6" s="712"/>
      <c r="AL6" s="712"/>
      <c r="AM6" s="712"/>
      <c r="AN6" s="712"/>
      <c r="AO6" s="721"/>
      <c r="AP6" s="711"/>
      <c r="AQ6" s="712"/>
      <c r="AR6" s="712"/>
      <c r="AS6" s="712"/>
      <c r="AT6" s="721"/>
      <c r="AU6" s="711"/>
      <c r="AV6" s="712"/>
      <c r="AW6" s="712"/>
      <c r="AX6" s="712"/>
      <c r="AY6" s="713"/>
      <c r="AZ6" s="56"/>
      <c r="BA6" s="56"/>
      <c r="BB6" s="56"/>
      <c r="BC6" s="56"/>
      <c r="BD6" s="56"/>
      <c r="BE6" s="67"/>
      <c r="BF6" s="67"/>
      <c r="BG6" s="67"/>
      <c r="BH6" s="67"/>
      <c r="BI6" s="67"/>
      <c r="BJ6" s="67"/>
      <c r="BK6" s="67"/>
      <c r="BL6" s="67"/>
      <c r="BM6" s="67"/>
      <c r="BN6" s="67"/>
      <c r="BO6" s="67"/>
      <c r="BP6" s="67"/>
      <c r="BQ6" s="717"/>
      <c r="BR6" s="718"/>
      <c r="BS6" s="718"/>
      <c r="BT6" s="718"/>
      <c r="BU6" s="718"/>
      <c r="BV6" s="718"/>
      <c r="BW6" s="718"/>
      <c r="BX6" s="718"/>
      <c r="BY6" s="718"/>
      <c r="BZ6" s="718"/>
      <c r="CA6" s="718"/>
      <c r="CB6" s="718"/>
      <c r="CC6" s="718"/>
      <c r="CD6" s="718"/>
      <c r="CE6" s="718"/>
      <c r="CF6" s="718"/>
      <c r="CG6" s="719"/>
      <c r="CH6" s="711"/>
      <c r="CI6" s="712"/>
      <c r="CJ6" s="712"/>
      <c r="CK6" s="712"/>
      <c r="CL6" s="721"/>
      <c r="CM6" s="711"/>
      <c r="CN6" s="712"/>
      <c r="CO6" s="712"/>
      <c r="CP6" s="712"/>
      <c r="CQ6" s="721"/>
      <c r="CR6" s="711"/>
      <c r="CS6" s="712"/>
      <c r="CT6" s="712"/>
      <c r="CU6" s="712"/>
      <c r="CV6" s="721"/>
      <c r="CW6" s="711"/>
      <c r="CX6" s="712"/>
      <c r="CY6" s="712"/>
      <c r="CZ6" s="712"/>
      <c r="DA6" s="721"/>
      <c r="DB6" s="711"/>
      <c r="DC6" s="712"/>
      <c r="DD6" s="712"/>
      <c r="DE6" s="712"/>
      <c r="DF6" s="721"/>
      <c r="DG6" s="725"/>
      <c r="DH6" s="726"/>
      <c r="DI6" s="726"/>
      <c r="DJ6" s="726"/>
      <c r="DK6" s="727"/>
      <c r="DL6" s="725"/>
      <c r="DM6" s="726"/>
      <c r="DN6" s="726"/>
      <c r="DO6" s="726"/>
      <c r="DP6" s="727"/>
      <c r="DQ6" s="711"/>
      <c r="DR6" s="712"/>
      <c r="DS6" s="712"/>
      <c r="DT6" s="712"/>
      <c r="DU6" s="721"/>
      <c r="DV6" s="711"/>
      <c r="DW6" s="712"/>
      <c r="DX6" s="712"/>
      <c r="DY6" s="712"/>
      <c r="DZ6" s="713"/>
      <c r="EA6" s="67"/>
    </row>
    <row r="7" spans="1:131" s="47" customFormat="1" ht="26.25" customHeight="1" x14ac:dyDescent="0.15">
      <c r="A7" s="51">
        <v>1</v>
      </c>
      <c r="B7" s="692" t="s">
        <v>456</v>
      </c>
      <c r="C7" s="693"/>
      <c r="D7" s="693"/>
      <c r="E7" s="693"/>
      <c r="F7" s="693"/>
      <c r="G7" s="693"/>
      <c r="H7" s="693"/>
      <c r="I7" s="693"/>
      <c r="J7" s="693"/>
      <c r="K7" s="693"/>
      <c r="L7" s="693"/>
      <c r="M7" s="693"/>
      <c r="N7" s="693"/>
      <c r="O7" s="693"/>
      <c r="P7" s="694"/>
      <c r="Q7" s="695">
        <v>64898</v>
      </c>
      <c r="R7" s="696"/>
      <c r="S7" s="696"/>
      <c r="T7" s="696"/>
      <c r="U7" s="696"/>
      <c r="V7" s="696">
        <v>61966</v>
      </c>
      <c r="W7" s="696"/>
      <c r="X7" s="696"/>
      <c r="Y7" s="696"/>
      <c r="Z7" s="696"/>
      <c r="AA7" s="696">
        <v>2933</v>
      </c>
      <c r="AB7" s="696"/>
      <c r="AC7" s="696"/>
      <c r="AD7" s="696"/>
      <c r="AE7" s="697"/>
      <c r="AF7" s="698">
        <v>2138</v>
      </c>
      <c r="AG7" s="699"/>
      <c r="AH7" s="699"/>
      <c r="AI7" s="699"/>
      <c r="AJ7" s="700"/>
      <c r="AK7" s="701">
        <v>2176</v>
      </c>
      <c r="AL7" s="696"/>
      <c r="AM7" s="696"/>
      <c r="AN7" s="696"/>
      <c r="AO7" s="696"/>
      <c r="AP7" s="696">
        <v>40346</v>
      </c>
      <c r="AQ7" s="696"/>
      <c r="AR7" s="696"/>
      <c r="AS7" s="696"/>
      <c r="AT7" s="696"/>
      <c r="AU7" s="702"/>
      <c r="AV7" s="702"/>
      <c r="AW7" s="702"/>
      <c r="AX7" s="702"/>
      <c r="AY7" s="703"/>
      <c r="AZ7" s="56"/>
      <c r="BA7" s="56"/>
      <c r="BB7" s="56"/>
      <c r="BC7" s="56"/>
      <c r="BD7" s="56"/>
      <c r="BE7" s="67"/>
      <c r="BF7" s="67"/>
      <c r="BG7" s="67"/>
      <c r="BH7" s="67"/>
      <c r="BI7" s="67"/>
      <c r="BJ7" s="67"/>
      <c r="BK7" s="67"/>
      <c r="BL7" s="67"/>
      <c r="BM7" s="67"/>
      <c r="BN7" s="67"/>
      <c r="BO7" s="67"/>
      <c r="BP7" s="67"/>
      <c r="BQ7" s="51">
        <v>1</v>
      </c>
      <c r="BR7" s="71" t="s">
        <v>217</v>
      </c>
      <c r="BS7" s="692" t="s">
        <v>545</v>
      </c>
      <c r="BT7" s="693"/>
      <c r="BU7" s="693"/>
      <c r="BV7" s="693"/>
      <c r="BW7" s="693"/>
      <c r="BX7" s="693"/>
      <c r="BY7" s="693"/>
      <c r="BZ7" s="693"/>
      <c r="CA7" s="693"/>
      <c r="CB7" s="693"/>
      <c r="CC7" s="693"/>
      <c r="CD7" s="693"/>
      <c r="CE7" s="693"/>
      <c r="CF7" s="693"/>
      <c r="CG7" s="694"/>
      <c r="CH7" s="704">
        <v>0</v>
      </c>
      <c r="CI7" s="705"/>
      <c r="CJ7" s="705"/>
      <c r="CK7" s="705"/>
      <c r="CL7" s="706"/>
      <c r="CM7" s="704">
        <v>45</v>
      </c>
      <c r="CN7" s="705"/>
      <c r="CO7" s="705"/>
      <c r="CP7" s="705"/>
      <c r="CQ7" s="706"/>
      <c r="CR7" s="704">
        <v>5</v>
      </c>
      <c r="CS7" s="705"/>
      <c r="CT7" s="705"/>
      <c r="CU7" s="705"/>
      <c r="CV7" s="706"/>
      <c r="CW7" s="704">
        <v>0</v>
      </c>
      <c r="CX7" s="705"/>
      <c r="CY7" s="705"/>
      <c r="CZ7" s="705"/>
      <c r="DA7" s="706"/>
      <c r="DB7" s="704">
        <v>0</v>
      </c>
      <c r="DC7" s="705"/>
      <c r="DD7" s="705"/>
      <c r="DE7" s="705"/>
      <c r="DF7" s="706"/>
      <c r="DG7" s="704">
        <v>602</v>
      </c>
      <c r="DH7" s="705"/>
      <c r="DI7" s="705"/>
      <c r="DJ7" s="705"/>
      <c r="DK7" s="706"/>
      <c r="DL7" s="704">
        <v>0</v>
      </c>
      <c r="DM7" s="705"/>
      <c r="DN7" s="705"/>
      <c r="DO7" s="705"/>
      <c r="DP7" s="706"/>
      <c r="DQ7" s="704">
        <v>409</v>
      </c>
      <c r="DR7" s="705"/>
      <c r="DS7" s="705"/>
      <c r="DT7" s="705"/>
      <c r="DU7" s="706"/>
      <c r="DV7" s="692"/>
      <c r="DW7" s="693"/>
      <c r="DX7" s="693"/>
      <c r="DY7" s="693"/>
      <c r="DZ7" s="707"/>
      <c r="EA7" s="67"/>
    </row>
    <row r="8" spans="1:131" s="47" customFormat="1" ht="26.25" customHeight="1" x14ac:dyDescent="0.15">
      <c r="A8" s="52">
        <v>2</v>
      </c>
      <c r="B8" s="728"/>
      <c r="C8" s="729"/>
      <c r="D8" s="729"/>
      <c r="E8" s="729"/>
      <c r="F8" s="729"/>
      <c r="G8" s="729"/>
      <c r="H8" s="729"/>
      <c r="I8" s="729"/>
      <c r="J8" s="729"/>
      <c r="K8" s="729"/>
      <c r="L8" s="729"/>
      <c r="M8" s="729"/>
      <c r="N8" s="729"/>
      <c r="O8" s="729"/>
      <c r="P8" s="730"/>
      <c r="Q8" s="731"/>
      <c r="R8" s="732"/>
      <c r="S8" s="732"/>
      <c r="T8" s="732"/>
      <c r="U8" s="732"/>
      <c r="V8" s="732"/>
      <c r="W8" s="732"/>
      <c r="X8" s="732"/>
      <c r="Y8" s="732"/>
      <c r="Z8" s="732"/>
      <c r="AA8" s="732"/>
      <c r="AB8" s="732"/>
      <c r="AC8" s="732"/>
      <c r="AD8" s="732"/>
      <c r="AE8" s="733"/>
      <c r="AF8" s="734"/>
      <c r="AG8" s="735"/>
      <c r="AH8" s="735"/>
      <c r="AI8" s="735"/>
      <c r="AJ8" s="736"/>
      <c r="AK8" s="737"/>
      <c r="AL8" s="732"/>
      <c r="AM8" s="732"/>
      <c r="AN8" s="732"/>
      <c r="AO8" s="732"/>
      <c r="AP8" s="732"/>
      <c r="AQ8" s="732"/>
      <c r="AR8" s="732"/>
      <c r="AS8" s="732"/>
      <c r="AT8" s="732"/>
      <c r="AU8" s="738"/>
      <c r="AV8" s="738"/>
      <c r="AW8" s="738"/>
      <c r="AX8" s="738"/>
      <c r="AY8" s="739"/>
      <c r="AZ8" s="56"/>
      <c r="BA8" s="56"/>
      <c r="BB8" s="56"/>
      <c r="BC8" s="56"/>
      <c r="BD8" s="56"/>
      <c r="BE8" s="67"/>
      <c r="BF8" s="67"/>
      <c r="BG8" s="67"/>
      <c r="BH8" s="67"/>
      <c r="BI8" s="67"/>
      <c r="BJ8" s="67"/>
      <c r="BK8" s="67"/>
      <c r="BL8" s="67"/>
      <c r="BM8" s="67"/>
      <c r="BN8" s="67"/>
      <c r="BO8" s="67"/>
      <c r="BP8" s="67"/>
      <c r="BQ8" s="52">
        <v>2</v>
      </c>
      <c r="BR8" s="72"/>
      <c r="BS8" s="728" t="s">
        <v>492</v>
      </c>
      <c r="BT8" s="729"/>
      <c r="BU8" s="729"/>
      <c r="BV8" s="729"/>
      <c r="BW8" s="729"/>
      <c r="BX8" s="729"/>
      <c r="BY8" s="729"/>
      <c r="BZ8" s="729"/>
      <c r="CA8" s="729"/>
      <c r="CB8" s="729"/>
      <c r="CC8" s="729"/>
      <c r="CD8" s="729"/>
      <c r="CE8" s="729"/>
      <c r="CF8" s="729"/>
      <c r="CG8" s="730"/>
      <c r="CH8" s="740">
        <v>1</v>
      </c>
      <c r="CI8" s="735"/>
      <c r="CJ8" s="735"/>
      <c r="CK8" s="735"/>
      <c r="CL8" s="741"/>
      <c r="CM8" s="740">
        <v>103</v>
      </c>
      <c r="CN8" s="735"/>
      <c r="CO8" s="735"/>
      <c r="CP8" s="735"/>
      <c r="CQ8" s="741"/>
      <c r="CR8" s="740">
        <v>48</v>
      </c>
      <c r="CS8" s="735"/>
      <c r="CT8" s="735"/>
      <c r="CU8" s="735"/>
      <c r="CV8" s="741"/>
      <c r="CW8" s="740">
        <v>0</v>
      </c>
      <c r="CX8" s="735"/>
      <c r="CY8" s="735"/>
      <c r="CZ8" s="735"/>
      <c r="DA8" s="741"/>
      <c r="DB8" s="740">
        <v>0</v>
      </c>
      <c r="DC8" s="735"/>
      <c r="DD8" s="735"/>
      <c r="DE8" s="735"/>
      <c r="DF8" s="741"/>
      <c r="DG8" s="740">
        <v>0</v>
      </c>
      <c r="DH8" s="735"/>
      <c r="DI8" s="735"/>
      <c r="DJ8" s="735"/>
      <c r="DK8" s="741"/>
      <c r="DL8" s="740">
        <v>0</v>
      </c>
      <c r="DM8" s="735"/>
      <c r="DN8" s="735"/>
      <c r="DO8" s="735"/>
      <c r="DP8" s="741"/>
      <c r="DQ8" s="740">
        <v>0</v>
      </c>
      <c r="DR8" s="735"/>
      <c r="DS8" s="735"/>
      <c r="DT8" s="735"/>
      <c r="DU8" s="741"/>
      <c r="DV8" s="728"/>
      <c r="DW8" s="729"/>
      <c r="DX8" s="729"/>
      <c r="DY8" s="729"/>
      <c r="DZ8" s="742"/>
      <c r="EA8" s="67"/>
    </row>
    <row r="9" spans="1:131" s="47" customFormat="1" ht="26.25" customHeight="1" x14ac:dyDescent="0.15">
      <c r="A9" s="52">
        <v>3</v>
      </c>
      <c r="B9" s="728"/>
      <c r="C9" s="729"/>
      <c r="D9" s="729"/>
      <c r="E9" s="729"/>
      <c r="F9" s="729"/>
      <c r="G9" s="729"/>
      <c r="H9" s="729"/>
      <c r="I9" s="729"/>
      <c r="J9" s="729"/>
      <c r="K9" s="729"/>
      <c r="L9" s="729"/>
      <c r="M9" s="729"/>
      <c r="N9" s="729"/>
      <c r="O9" s="729"/>
      <c r="P9" s="730"/>
      <c r="Q9" s="731"/>
      <c r="R9" s="732"/>
      <c r="S9" s="732"/>
      <c r="T9" s="732"/>
      <c r="U9" s="732"/>
      <c r="V9" s="732"/>
      <c r="W9" s="732"/>
      <c r="X9" s="732"/>
      <c r="Y9" s="732"/>
      <c r="Z9" s="732"/>
      <c r="AA9" s="732"/>
      <c r="AB9" s="732"/>
      <c r="AC9" s="732"/>
      <c r="AD9" s="732"/>
      <c r="AE9" s="733"/>
      <c r="AF9" s="734"/>
      <c r="AG9" s="735"/>
      <c r="AH9" s="735"/>
      <c r="AI9" s="735"/>
      <c r="AJ9" s="736"/>
      <c r="AK9" s="737"/>
      <c r="AL9" s="732"/>
      <c r="AM9" s="732"/>
      <c r="AN9" s="732"/>
      <c r="AO9" s="732"/>
      <c r="AP9" s="732"/>
      <c r="AQ9" s="732"/>
      <c r="AR9" s="732"/>
      <c r="AS9" s="732"/>
      <c r="AT9" s="732"/>
      <c r="AU9" s="738"/>
      <c r="AV9" s="738"/>
      <c r="AW9" s="738"/>
      <c r="AX9" s="738"/>
      <c r="AY9" s="739"/>
      <c r="AZ9" s="56"/>
      <c r="BA9" s="56"/>
      <c r="BB9" s="56"/>
      <c r="BC9" s="56"/>
      <c r="BD9" s="56"/>
      <c r="BE9" s="67"/>
      <c r="BF9" s="67"/>
      <c r="BG9" s="67"/>
      <c r="BH9" s="67"/>
      <c r="BI9" s="67"/>
      <c r="BJ9" s="67"/>
      <c r="BK9" s="67"/>
      <c r="BL9" s="67"/>
      <c r="BM9" s="67"/>
      <c r="BN9" s="67"/>
      <c r="BO9" s="67"/>
      <c r="BP9" s="67"/>
      <c r="BQ9" s="52">
        <v>3</v>
      </c>
      <c r="BR9" s="72"/>
      <c r="BS9" s="728" t="s">
        <v>546</v>
      </c>
      <c r="BT9" s="729"/>
      <c r="BU9" s="729"/>
      <c r="BV9" s="729"/>
      <c r="BW9" s="729"/>
      <c r="BX9" s="729"/>
      <c r="BY9" s="729"/>
      <c r="BZ9" s="729"/>
      <c r="CA9" s="729"/>
      <c r="CB9" s="729"/>
      <c r="CC9" s="729"/>
      <c r="CD9" s="729"/>
      <c r="CE9" s="729"/>
      <c r="CF9" s="729"/>
      <c r="CG9" s="730"/>
      <c r="CH9" s="740">
        <v>10</v>
      </c>
      <c r="CI9" s="735"/>
      <c r="CJ9" s="735"/>
      <c r="CK9" s="735"/>
      <c r="CL9" s="741"/>
      <c r="CM9" s="740">
        <v>58</v>
      </c>
      <c r="CN9" s="735"/>
      <c r="CO9" s="735"/>
      <c r="CP9" s="735"/>
      <c r="CQ9" s="741"/>
      <c r="CR9" s="740">
        <v>25</v>
      </c>
      <c r="CS9" s="735"/>
      <c r="CT9" s="735"/>
      <c r="CU9" s="735"/>
      <c r="CV9" s="741"/>
      <c r="CW9" s="740">
        <v>0</v>
      </c>
      <c r="CX9" s="735"/>
      <c r="CY9" s="735"/>
      <c r="CZ9" s="735"/>
      <c r="DA9" s="741"/>
      <c r="DB9" s="740">
        <v>0</v>
      </c>
      <c r="DC9" s="735"/>
      <c r="DD9" s="735"/>
      <c r="DE9" s="735"/>
      <c r="DF9" s="741"/>
      <c r="DG9" s="740">
        <v>0</v>
      </c>
      <c r="DH9" s="735"/>
      <c r="DI9" s="735"/>
      <c r="DJ9" s="735"/>
      <c r="DK9" s="741"/>
      <c r="DL9" s="740">
        <v>0</v>
      </c>
      <c r="DM9" s="735"/>
      <c r="DN9" s="735"/>
      <c r="DO9" s="735"/>
      <c r="DP9" s="741"/>
      <c r="DQ9" s="740">
        <v>0</v>
      </c>
      <c r="DR9" s="735"/>
      <c r="DS9" s="735"/>
      <c r="DT9" s="735"/>
      <c r="DU9" s="741"/>
      <c r="DV9" s="728"/>
      <c r="DW9" s="729"/>
      <c r="DX9" s="729"/>
      <c r="DY9" s="729"/>
      <c r="DZ9" s="742"/>
      <c r="EA9" s="67"/>
    </row>
    <row r="10" spans="1:131" s="47" customFormat="1" ht="26.25" customHeight="1" x14ac:dyDescent="0.15">
      <c r="A10" s="52">
        <v>4</v>
      </c>
      <c r="B10" s="728"/>
      <c r="C10" s="729"/>
      <c r="D10" s="729"/>
      <c r="E10" s="729"/>
      <c r="F10" s="729"/>
      <c r="G10" s="729"/>
      <c r="H10" s="729"/>
      <c r="I10" s="729"/>
      <c r="J10" s="729"/>
      <c r="K10" s="729"/>
      <c r="L10" s="729"/>
      <c r="M10" s="729"/>
      <c r="N10" s="729"/>
      <c r="O10" s="729"/>
      <c r="P10" s="730"/>
      <c r="Q10" s="731"/>
      <c r="R10" s="732"/>
      <c r="S10" s="732"/>
      <c r="T10" s="732"/>
      <c r="U10" s="732"/>
      <c r="V10" s="732"/>
      <c r="W10" s="732"/>
      <c r="X10" s="732"/>
      <c r="Y10" s="732"/>
      <c r="Z10" s="732"/>
      <c r="AA10" s="732"/>
      <c r="AB10" s="732"/>
      <c r="AC10" s="732"/>
      <c r="AD10" s="732"/>
      <c r="AE10" s="733"/>
      <c r="AF10" s="734"/>
      <c r="AG10" s="735"/>
      <c r="AH10" s="735"/>
      <c r="AI10" s="735"/>
      <c r="AJ10" s="736"/>
      <c r="AK10" s="737"/>
      <c r="AL10" s="732"/>
      <c r="AM10" s="732"/>
      <c r="AN10" s="732"/>
      <c r="AO10" s="732"/>
      <c r="AP10" s="732"/>
      <c r="AQ10" s="732"/>
      <c r="AR10" s="732"/>
      <c r="AS10" s="732"/>
      <c r="AT10" s="732"/>
      <c r="AU10" s="738"/>
      <c r="AV10" s="738"/>
      <c r="AW10" s="738"/>
      <c r="AX10" s="738"/>
      <c r="AY10" s="739"/>
      <c r="AZ10" s="56"/>
      <c r="BA10" s="56"/>
      <c r="BB10" s="56"/>
      <c r="BC10" s="56"/>
      <c r="BD10" s="56"/>
      <c r="BE10" s="67"/>
      <c r="BF10" s="67"/>
      <c r="BG10" s="67"/>
      <c r="BH10" s="67"/>
      <c r="BI10" s="67"/>
      <c r="BJ10" s="67"/>
      <c r="BK10" s="67"/>
      <c r="BL10" s="67"/>
      <c r="BM10" s="67"/>
      <c r="BN10" s="67"/>
      <c r="BO10" s="67"/>
      <c r="BP10" s="67"/>
      <c r="BQ10" s="52">
        <v>4</v>
      </c>
      <c r="BR10" s="72"/>
      <c r="BS10" s="728" t="s">
        <v>547</v>
      </c>
      <c r="BT10" s="729"/>
      <c r="BU10" s="729"/>
      <c r="BV10" s="729"/>
      <c r="BW10" s="729"/>
      <c r="BX10" s="729"/>
      <c r="BY10" s="729"/>
      <c r="BZ10" s="729"/>
      <c r="CA10" s="729"/>
      <c r="CB10" s="729"/>
      <c r="CC10" s="729"/>
      <c r="CD10" s="729"/>
      <c r="CE10" s="729"/>
      <c r="CF10" s="729"/>
      <c r="CG10" s="730"/>
      <c r="CH10" s="740">
        <v>0</v>
      </c>
      <c r="CI10" s="735"/>
      <c r="CJ10" s="735"/>
      <c r="CK10" s="735"/>
      <c r="CL10" s="741"/>
      <c r="CM10" s="740">
        <v>10</v>
      </c>
      <c r="CN10" s="735"/>
      <c r="CO10" s="735"/>
      <c r="CP10" s="735"/>
      <c r="CQ10" s="741"/>
      <c r="CR10" s="740">
        <v>2</v>
      </c>
      <c r="CS10" s="735"/>
      <c r="CT10" s="735"/>
      <c r="CU10" s="735"/>
      <c r="CV10" s="741"/>
      <c r="CW10" s="740">
        <v>0</v>
      </c>
      <c r="CX10" s="735"/>
      <c r="CY10" s="735"/>
      <c r="CZ10" s="735"/>
      <c r="DA10" s="741"/>
      <c r="DB10" s="740">
        <v>0</v>
      </c>
      <c r="DC10" s="735"/>
      <c r="DD10" s="735"/>
      <c r="DE10" s="735"/>
      <c r="DF10" s="741"/>
      <c r="DG10" s="740">
        <v>0</v>
      </c>
      <c r="DH10" s="735"/>
      <c r="DI10" s="735"/>
      <c r="DJ10" s="735"/>
      <c r="DK10" s="741"/>
      <c r="DL10" s="740">
        <v>0</v>
      </c>
      <c r="DM10" s="735"/>
      <c r="DN10" s="735"/>
      <c r="DO10" s="735"/>
      <c r="DP10" s="741"/>
      <c r="DQ10" s="740">
        <v>0</v>
      </c>
      <c r="DR10" s="735"/>
      <c r="DS10" s="735"/>
      <c r="DT10" s="735"/>
      <c r="DU10" s="741"/>
      <c r="DV10" s="728"/>
      <c r="DW10" s="729"/>
      <c r="DX10" s="729"/>
      <c r="DY10" s="729"/>
      <c r="DZ10" s="742"/>
      <c r="EA10" s="67"/>
    </row>
    <row r="11" spans="1:131" s="47" customFormat="1" ht="26.25" customHeight="1" x14ac:dyDescent="0.15">
      <c r="A11" s="52">
        <v>5</v>
      </c>
      <c r="B11" s="728"/>
      <c r="C11" s="729"/>
      <c r="D11" s="729"/>
      <c r="E11" s="729"/>
      <c r="F11" s="729"/>
      <c r="G11" s="729"/>
      <c r="H11" s="729"/>
      <c r="I11" s="729"/>
      <c r="J11" s="729"/>
      <c r="K11" s="729"/>
      <c r="L11" s="729"/>
      <c r="M11" s="729"/>
      <c r="N11" s="729"/>
      <c r="O11" s="729"/>
      <c r="P11" s="730"/>
      <c r="Q11" s="731"/>
      <c r="R11" s="732"/>
      <c r="S11" s="732"/>
      <c r="T11" s="732"/>
      <c r="U11" s="732"/>
      <c r="V11" s="732"/>
      <c r="W11" s="732"/>
      <c r="X11" s="732"/>
      <c r="Y11" s="732"/>
      <c r="Z11" s="732"/>
      <c r="AA11" s="732"/>
      <c r="AB11" s="732"/>
      <c r="AC11" s="732"/>
      <c r="AD11" s="732"/>
      <c r="AE11" s="733"/>
      <c r="AF11" s="734"/>
      <c r="AG11" s="735"/>
      <c r="AH11" s="735"/>
      <c r="AI11" s="735"/>
      <c r="AJ11" s="736"/>
      <c r="AK11" s="737"/>
      <c r="AL11" s="732"/>
      <c r="AM11" s="732"/>
      <c r="AN11" s="732"/>
      <c r="AO11" s="732"/>
      <c r="AP11" s="732"/>
      <c r="AQ11" s="732"/>
      <c r="AR11" s="732"/>
      <c r="AS11" s="732"/>
      <c r="AT11" s="732"/>
      <c r="AU11" s="738"/>
      <c r="AV11" s="738"/>
      <c r="AW11" s="738"/>
      <c r="AX11" s="738"/>
      <c r="AY11" s="739"/>
      <c r="AZ11" s="56"/>
      <c r="BA11" s="56"/>
      <c r="BB11" s="56"/>
      <c r="BC11" s="56"/>
      <c r="BD11" s="56"/>
      <c r="BE11" s="67"/>
      <c r="BF11" s="67"/>
      <c r="BG11" s="67"/>
      <c r="BH11" s="67"/>
      <c r="BI11" s="67"/>
      <c r="BJ11" s="67"/>
      <c r="BK11" s="67"/>
      <c r="BL11" s="67"/>
      <c r="BM11" s="67"/>
      <c r="BN11" s="67"/>
      <c r="BO11" s="67"/>
      <c r="BP11" s="67"/>
      <c r="BQ11" s="52">
        <v>5</v>
      </c>
      <c r="BR11" s="72"/>
      <c r="BS11" s="728" t="s">
        <v>548</v>
      </c>
      <c r="BT11" s="729"/>
      <c r="BU11" s="729"/>
      <c r="BV11" s="729"/>
      <c r="BW11" s="729"/>
      <c r="BX11" s="729"/>
      <c r="BY11" s="729"/>
      <c r="BZ11" s="729"/>
      <c r="CA11" s="729"/>
      <c r="CB11" s="729"/>
      <c r="CC11" s="729"/>
      <c r="CD11" s="729"/>
      <c r="CE11" s="729"/>
      <c r="CF11" s="729"/>
      <c r="CG11" s="730"/>
      <c r="CH11" s="740">
        <v>6</v>
      </c>
      <c r="CI11" s="735"/>
      <c r="CJ11" s="735"/>
      <c r="CK11" s="735"/>
      <c r="CL11" s="741"/>
      <c r="CM11" s="740">
        <v>1597</v>
      </c>
      <c r="CN11" s="735"/>
      <c r="CO11" s="735"/>
      <c r="CP11" s="735"/>
      <c r="CQ11" s="741"/>
      <c r="CR11" s="740">
        <v>700</v>
      </c>
      <c r="CS11" s="735"/>
      <c r="CT11" s="735"/>
      <c r="CU11" s="735"/>
      <c r="CV11" s="741"/>
      <c r="CW11" s="740">
        <v>0</v>
      </c>
      <c r="CX11" s="735"/>
      <c r="CY11" s="735"/>
      <c r="CZ11" s="735"/>
      <c r="DA11" s="741"/>
      <c r="DB11" s="740">
        <v>0</v>
      </c>
      <c r="DC11" s="735"/>
      <c r="DD11" s="735"/>
      <c r="DE11" s="735"/>
      <c r="DF11" s="741"/>
      <c r="DG11" s="740">
        <v>0</v>
      </c>
      <c r="DH11" s="735"/>
      <c r="DI11" s="735"/>
      <c r="DJ11" s="735"/>
      <c r="DK11" s="741"/>
      <c r="DL11" s="740">
        <v>0</v>
      </c>
      <c r="DM11" s="735"/>
      <c r="DN11" s="735"/>
      <c r="DO11" s="735"/>
      <c r="DP11" s="741"/>
      <c r="DQ11" s="740">
        <v>0</v>
      </c>
      <c r="DR11" s="735"/>
      <c r="DS11" s="735"/>
      <c r="DT11" s="735"/>
      <c r="DU11" s="741"/>
      <c r="DV11" s="728"/>
      <c r="DW11" s="729"/>
      <c r="DX11" s="729"/>
      <c r="DY11" s="729"/>
      <c r="DZ11" s="742"/>
      <c r="EA11" s="67"/>
    </row>
    <row r="12" spans="1:131" s="47" customFormat="1" ht="26.25" customHeight="1" x14ac:dyDescent="0.15">
      <c r="A12" s="52">
        <v>6</v>
      </c>
      <c r="B12" s="728"/>
      <c r="C12" s="729"/>
      <c r="D12" s="729"/>
      <c r="E12" s="729"/>
      <c r="F12" s="729"/>
      <c r="G12" s="729"/>
      <c r="H12" s="729"/>
      <c r="I12" s="729"/>
      <c r="J12" s="729"/>
      <c r="K12" s="729"/>
      <c r="L12" s="729"/>
      <c r="M12" s="729"/>
      <c r="N12" s="729"/>
      <c r="O12" s="729"/>
      <c r="P12" s="730"/>
      <c r="Q12" s="731"/>
      <c r="R12" s="732"/>
      <c r="S12" s="732"/>
      <c r="T12" s="732"/>
      <c r="U12" s="732"/>
      <c r="V12" s="732"/>
      <c r="W12" s="732"/>
      <c r="X12" s="732"/>
      <c r="Y12" s="732"/>
      <c r="Z12" s="732"/>
      <c r="AA12" s="732"/>
      <c r="AB12" s="732"/>
      <c r="AC12" s="732"/>
      <c r="AD12" s="732"/>
      <c r="AE12" s="733"/>
      <c r="AF12" s="734"/>
      <c r="AG12" s="735"/>
      <c r="AH12" s="735"/>
      <c r="AI12" s="735"/>
      <c r="AJ12" s="736"/>
      <c r="AK12" s="737"/>
      <c r="AL12" s="732"/>
      <c r="AM12" s="732"/>
      <c r="AN12" s="732"/>
      <c r="AO12" s="732"/>
      <c r="AP12" s="732"/>
      <c r="AQ12" s="732"/>
      <c r="AR12" s="732"/>
      <c r="AS12" s="732"/>
      <c r="AT12" s="732"/>
      <c r="AU12" s="738"/>
      <c r="AV12" s="738"/>
      <c r="AW12" s="738"/>
      <c r="AX12" s="738"/>
      <c r="AY12" s="739"/>
      <c r="AZ12" s="56"/>
      <c r="BA12" s="56"/>
      <c r="BB12" s="56"/>
      <c r="BC12" s="56"/>
      <c r="BD12" s="56"/>
      <c r="BE12" s="67"/>
      <c r="BF12" s="67"/>
      <c r="BG12" s="67"/>
      <c r="BH12" s="67"/>
      <c r="BI12" s="67"/>
      <c r="BJ12" s="67"/>
      <c r="BK12" s="67"/>
      <c r="BL12" s="67"/>
      <c r="BM12" s="67"/>
      <c r="BN12" s="67"/>
      <c r="BO12" s="67"/>
      <c r="BP12" s="67"/>
      <c r="BQ12" s="52">
        <v>6</v>
      </c>
      <c r="BR12" s="72"/>
      <c r="BS12" s="728"/>
      <c r="BT12" s="729"/>
      <c r="BU12" s="729"/>
      <c r="BV12" s="729"/>
      <c r="BW12" s="729"/>
      <c r="BX12" s="729"/>
      <c r="BY12" s="729"/>
      <c r="BZ12" s="729"/>
      <c r="CA12" s="729"/>
      <c r="CB12" s="729"/>
      <c r="CC12" s="729"/>
      <c r="CD12" s="729"/>
      <c r="CE12" s="729"/>
      <c r="CF12" s="729"/>
      <c r="CG12" s="730"/>
      <c r="CH12" s="740"/>
      <c r="CI12" s="735"/>
      <c r="CJ12" s="735"/>
      <c r="CK12" s="735"/>
      <c r="CL12" s="741"/>
      <c r="CM12" s="740"/>
      <c r="CN12" s="735"/>
      <c r="CO12" s="735"/>
      <c r="CP12" s="735"/>
      <c r="CQ12" s="741"/>
      <c r="CR12" s="740"/>
      <c r="CS12" s="735"/>
      <c r="CT12" s="735"/>
      <c r="CU12" s="735"/>
      <c r="CV12" s="741"/>
      <c r="CW12" s="740"/>
      <c r="CX12" s="735"/>
      <c r="CY12" s="735"/>
      <c r="CZ12" s="735"/>
      <c r="DA12" s="741"/>
      <c r="DB12" s="740"/>
      <c r="DC12" s="735"/>
      <c r="DD12" s="735"/>
      <c r="DE12" s="735"/>
      <c r="DF12" s="741"/>
      <c r="DG12" s="740"/>
      <c r="DH12" s="735"/>
      <c r="DI12" s="735"/>
      <c r="DJ12" s="735"/>
      <c r="DK12" s="741"/>
      <c r="DL12" s="740"/>
      <c r="DM12" s="735"/>
      <c r="DN12" s="735"/>
      <c r="DO12" s="735"/>
      <c r="DP12" s="741"/>
      <c r="DQ12" s="740"/>
      <c r="DR12" s="735"/>
      <c r="DS12" s="735"/>
      <c r="DT12" s="735"/>
      <c r="DU12" s="741"/>
      <c r="DV12" s="728"/>
      <c r="DW12" s="729"/>
      <c r="DX12" s="729"/>
      <c r="DY12" s="729"/>
      <c r="DZ12" s="742"/>
      <c r="EA12" s="67"/>
    </row>
    <row r="13" spans="1:131" s="47" customFormat="1" ht="26.25" customHeight="1" x14ac:dyDescent="0.15">
      <c r="A13" s="52">
        <v>7</v>
      </c>
      <c r="B13" s="728"/>
      <c r="C13" s="729"/>
      <c r="D13" s="729"/>
      <c r="E13" s="729"/>
      <c r="F13" s="729"/>
      <c r="G13" s="729"/>
      <c r="H13" s="729"/>
      <c r="I13" s="729"/>
      <c r="J13" s="729"/>
      <c r="K13" s="729"/>
      <c r="L13" s="729"/>
      <c r="M13" s="729"/>
      <c r="N13" s="729"/>
      <c r="O13" s="729"/>
      <c r="P13" s="730"/>
      <c r="Q13" s="731"/>
      <c r="R13" s="732"/>
      <c r="S13" s="732"/>
      <c r="T13" s="732"/>
      <c r="U13" s="732"/>
      <c r="V13" s="732"/>
      <c r="W13" s="732"/>
      <c r="X13" s="732"/>
      <c r="Y13" s="732"/>
      <c r="Z13" s="732"/>
      <c r="AA13" s="732"/>
      <c r="AB13" s="732"/>
      <c r="AC13" s="732"/>
      <c r="AD13" s="732"/>
      <c r="AE13" s="733"/>
      <c r="AF13" s="734"/>
      <c r="AG13" s="735"/>
      <c r="AH13" s="735"/>
      <c r="AI13" s="735"/>
      <c r="AJ13" s="736"/>
      <c r="AK13" s="737"/>
      <c r="AL13" s="732"/>
      <c r="AM13" s="732"/>
      <c r="AN13" s="732"/>
      <c r="AO13" s="732"/>
      <c r="AP13" s="732"/>
      <c r="AQ13" s="732"/>
      <c r="AR13" s="732"/>
      <c r="AS13" s="732"/>
      <c r="AT13" s="732"/>
      <c r="AU13" s="738"/>
      <c r="AV13" s="738"/>
      <c r="AW13" s="738"/>
      <c r="AX13" s="738"/>
      <c r="AY13" s="739"/>
      <c r="AZ13" s="56"/>
      <c r="BA13" s="56"/>
      <c r="BB13" s="56"/>
      <c r="BC13" s="56"/>
      <c r="BD13" s="56"/>
      <c r="BE13" s="67"/>
      <c r="BF13" s="67"/>
      <c r="BG13" s="67"/>
      <c r="BH13" s="67"/>
      <c r="BI13" s="67"/>
      <c r="BJ13" s="67"/>
      <c r="BK13" s="67"/>
      <c r="BL13" s="67"/>
      <c r="BM13" s="67"/>
      <c r="BN13" s="67"/>
      <c r="BO13" s="67"/>
      <c r="BP13" s="67"/>
      <c r="BQ13" s="52">
        <v>7</v>
      </c>
      <c r="BR13" s="72"/>
      <c r="BS13" s="728"/>
      <c r="BT13" s="729"/>
      <c r="BU13" s="729"/>
      <c r="BV13" s="729"/>
      <c r="BW13" s="729"/>
      <c r="BX13" s="729"/>
      <c r="BY13" s="729"/>
      <c r="BZ13" s="729"/>
      <c r="CA13" s="729"/>
      <c r="CB13" s="729"/>
      <c r="CC13" s="729"/>
      <c r="CD13" s="729"/>
      <c r="CE13" s="729"/>
      <c r="CF13" s="729"/>
      <c r="CG13" s="730"/>
      <c r="CH13" s="740"/>
      <c r="CI13" s="735"/>
      <c r="CJ13" s="735"/>
      <c r="CK13" s="735"/>
      <c r="CL13" s="741"/>
      <c r="CM13" s="740"/>
      <c r="CN13" s="735"/>
      <c r="CO13" s="735"/>
      <c r="CP13" s="735"/>
      <c r="CQ13" s="741"/>
      <c r="CR13" s="740"/>
      <c r="CS13" s="735"/>
      <c r="CT13" s="735"/>
      <c r="CU13" s="735"/>
      <c r="CV13" s="741"/>
      <c r="CW13" s="740"/>
      <c r="CX13" s="735"/>
      <c r="CY13" s="735"/>
      <c r="CZ13" s="735"/>
      <c r="DA13" s="741"/>
      <c r="DB13" s="740"/>
      <c r="DC13" s="735"/>
      <c r="DD13" s="735"/>
      <c r="DE13" s="735"/>
      <c r="DF13" s="741"/>
      <c r="DG13" s="740"/>
      <c r="DH13" s="735"/>
      <c r="DI13" s="735"/>
      <c r="DJ13" s="735"/>
      <c r="DK13" s="741"/>
      <c r="DL13" s="740"/>
      <c r="DM13" s="735"/>
      <c r="DN13" s="735"/>
      <c r="DO13" s="735"/>
      <c r="DP13" s="741"/>
      <c r="DQ13" s="740"/>
      <c r="DR13" s="735"/>
      <c r="DS13" s="735"/>
      <c r="DT13" s="735"/>
      <c r="DU13" s="741"/>
      <c r="DV13" s="728"/>
      <c r="DW13" s="729"/>
      <c r="DX13" s="729"/>
      <c r="DY13" s="729"/>
      <c r="DZ13" s="742"/>
      <c r="EA13" s="67"/>
    </row>
    <row r="14" spans="1:131" s="47" customFormat="1" ht="26.25" customHeight="1" x14ac:dyDescent="0.15">
      <c r="A14" s="52">
        <v>8</v>
      </c>
      <c r="B14" s="728"/>
      <c r="C14" s="729"/>
      <c r="D14" s="729"/>
      <c r="E14" s="729"/>
      <c r="F14" s="729"/>
      <c r="G14" s="729"/>
      <c r="H14" s="729"/>
      <c r="I14" s="729"/>
      <c r="J14" s="729"/>
      <c r="K14" s="729"/>
      <c r="L14" s="729"/>
      <c r="M14" s="729"/>
      <c r="N14" s="729"/>
      <c r="O14" s="729"/>
      <c r="P14" s="730"/>
      <c r="Q14" s="731"/>
      <c r="R14" s="732"/>
      <c r="S14" s="732"/>
      <c r="T14" s="732"/>
      <c r="U14" s="732"/>
      <c r="V14" s="732"/>
      <c r="W14" s="732"/>
      <c r="X14" s="732"/>
      <c r="Y14" s="732"/>
      <c r="Z14" s="732"/>
      <c r="AA14" s="732"/>
      <c r="AB14" s="732"/>
      <c r="AC14" s="732"/>
      <c r="AD14" s="732"/>
      <c r="AE14" s="733"/>
      <c r="AF14" s="734"/>
      <c r="AG14" s="735"/>
      <c r="AH14" s="735"/>
      <c r="AI14" s="735"/>
      <c r="AJ14" s="736"/>
      <c r="AK14" s="737"/>
      <c r="AL14" s="732"/>
      <c r="AM14" s="732"/>
      <c r="AN14" s="732"/>
      <c r="AO14" s="732"/>
      <c r="AP14" s="732"/>
      <c r="AQ14" s="732"/>
      <c r="AR14" s="732"/>
      <c r="AS14" s="732"/>
      <c r="AT14" s="732"/>
      <c r="AU14" s="738"/>
      <c r="AV14" s="738"/>
      <c r="AW14" s="738"/>
      <c r="AX14" s="738"/>
      <c r="AY14" s="739"/>
      <c r="AZ14" s="56"/>
      <c r="BA14" s="56"/>
      <c r="BB14" s="56"/>
      <c r="BC14" s="56"/>
      <c r="BD14" s="56"/>
      <c r="BE14" s="67"/>
      <c r="BF14" s="67"/>
      <c r="BG14" s="67"/>
      <c r="BH14" s="67"/>
      <c r="BI14" s="67"/>
      <c r="BJ14" s="67"/>
      <c r="BK14" s="67"/>
      <c r="BL14" s="67"/>
      <c r="BM14" s="67"/>
      <c r="BN14" s="67"/>
      <c r="BO14" s="67"/>
      <c r="BP14" s="67"/>
      <c r="BQ14" s="52">
        <v>8</v>
      </c>
      <c r="BR14" s="72"/>
      <c r="BS14" s="728"/>
      <c r="BT14" s="729"/>
      <c r="BU14" s="729"/>
      <c r="BV14" s="729"/>
      <c r="BW14" s="729"/>
      <c r="BX14" s="729"/>
      <c r="BY14" s="729"/>
      <c r="BZ14" s="729"/>
      <c r="CA14" s="729"/>
      <c r="CB14" s="729"/>
      <c r="CC14" s="729"/>
      <c r="CD14" s="729"/>
      <c r="CE14" s="729"/>
      <c r="CF14" s="729"/>
      <c r="CG14" s="730"/>
      <c r="CH14" s="740"/>
      <c r="CI14" s="735"/>
      <c r="CJ14" s="735"/>
      <c r="CK14" s="735"/>
      <c r="CL14" s="741"/>
      <c r="CM14" s="740"/>
      <c r="CN14" s="735"/>
      <c r="CO14" s="735"/>
      <c r="CP14" s="735"/>
      <c r="CQ14" s="741"/>
      <c r="CR14" s="740"/>
      <c r="CS14" s="735"/>
      <c r="CT14" s="735"/>
      <c r="CU14" s="735"/>
      <c r="CV14" s="741"/>
      <c r="CW14" s="740"/>
      <c r="CX14" s="735"/>
      <c r="CY14" s="735"/>
      <c r="CZ14" s="735"/>
      <c r="DA14" s="741"/>
      <c r="DB14" s="740"/>
      <c r="DC14" s="735"/>
      <c r="DD14" s="735"/>
      <c r="DE14" s="735"/>
      <c r="DF14" s="741"/>
      <c r="DG14" s="740"/>
      <c r="DH14" s="735"/>
      <c r="DI14" s="735"/>
      <c r="DJ14" s="735"/>
      <c r="DK14" s="741"/>
      <c r="DL14" s="740"/>
      <c r="DM14" s="735"/>
      <c r="DN14" s="735"/>
      <c r="DO14" s="735"/>
      <c r="DP14" s="741"/>
      <c r="DQ14" s="740"/>
      <c r="DR14" s="735"/>
      <c r="DS14" s="735"/>
      <c r="DT14" s="735"/>
      <c r="DU14" s="741"/>
      <c r="DV14" s="728"/>
      <c r="DW14" s="729"/>
      <c r="DX14" s="729"/>
      <c r="DY14" s="729"/>
      <c r="DZ14" s="742"/>
      <c r="EA14" s="67"/>
    </row>
    <row r="15" spans="1:131" s="47" customFormat="1" ht="26.25" customHeight="1" x14ac:dyDescent="0.15">
      <c r="A15" s="52">
        <v>9</v>
      </c>
      <c r="B15" s="728"/>
      <c r="C15" s="729"/>
      <c r="D15" s="729"/>
      <c r="E15" s="729"/>
      <c r="F15" s="729"/>
      <c r="G15" s="729"/>
      <c r="H15" s="729"/>
      <c r="I15" s="729"/>
      <c r="J15" s="729"/>
      <c r="K15" s="729"/>
      <c r="L15" s="729"/>
      <c r="M15" s="729"/>
      <c r="N15" s="729"/>
      <c r="O15" s="729"/>
      <c r="P15" s="730"/>
      <c r="Q15" s="731"/>
      <c r="R15" s="732"/>
      <c r="S15" s="732"/>
      <c r="T15" s="732"/>
      <c r="U15" s="732"/>
      <c r="V15" s="732"/>
      <c r="W15" s="732"/>
      <c r="X15" s="732"/>
      <c r="Y15" s="732"/>
      <c r="Z15" s="732"/>
      <c r="AA15" s="732"/>
      <c r="AB15" s="732"/>
      <c r="AC15" s="732"/>
      <c r="AD15" s="732"/>
      <c r="AE15" s="733"/>
      <c r="AF15" s="734"/>
      <c r="AG15" s="735"/>
      <c r="AH15" s="735"/>
      <c r="AI15" s="735"/>
      <c r="AJ15" s="736"/>
      <c r="AK15" s="737"/>
      <c r="AL15" s="732"/>
      <c r="AM15" s="732"/>
      <c r="AN15" s="732"/>
      <c r="AO15" s="732"/>
      <c r="AP15" s="732"/>
      <c r="AQ15" s="732"/>
      <c r="AR15" s="732"/>
      <c r="AS15" s="732"/>
      <c r="AT15" s="732"/>
      <c r="AU15" s="738"/>
      <c r="AV15" s="738"/>
      <c r="AW15" s="738"/>
      <c r="AX15" s="738"/>
      <c r="AY15" s="739"/>
      <c r="AZ15" s="56"/>
      <c r="BA15" s="56"/>
      <c r="BB15" s="56"/>
      <c r="BC15" s="56"/>
      <c r="BD15" s="56"/>
      <c r="BE15" s="67"/>
      <c r="BF15" s="67"/>
      <c r="BG15" s="67"/>
      <c r="BH15" s="67"/>
      <c r="BI15" s="67"/>
      <c r="BJ15" s="67"/>
      <c r="BK15" s="67"/>
      <c r="BL15" s="67"/>
      <c r="BM15" s="67"/>
      <c r="BN15" s="67"/>
      <c r="BO15" s="67"/>
      <c r="BP15" s="67"/>
      <c r="BQ15" s="52">
        <v>9</v>
      </c>
      <c r="BR15" s="72"/>
      <c r="BS15" s="728"/>
      <c r="BT15" s="729"/>
      <c r="BU15" s="729"/>
      <c r="BV15" s="729"/>
      <c r="BW15" s="729"/>
      <c r="BX15" s="729"/>
      <c r="BY15" s="729"/>
      <c r="BZ15" s="729"/>
      <c r="CA15" s="729"/>
      <c r="CB15" s="729"/>
      <c r="CC15" s="729"/>
      <c r="CD15" s="729"/>
      <c r="CE15" s="729"/>
      <c r="CF15" s="729"/>
      <c r="CG15" s="730"/>
      <c r="CH15" s="740"/>
      <c r="CI15" s="735"/>
      <c r="CJ15" s="735"/>
      <c r="CK15" s="735"/>
      <c r="CL15" s="741"/>
      <c r="CM15" s="740"/>
      <c r="CN15" s="735"/>
      <c r="CO15" s="735"/>
      <c r="CP15" s="735"/>
      <c r="CQ15" s="741"/>
      <c r="CR15" s="740"/>
      <c r="CS15" s="735"/>
      <c r="CT15" s="735"/>
      <c r="CU15" s="735"/>
      <c r="CV15" s="741"/>
      <c r="CW15" s="740"/>
      <c r="CX15" s="735"/>
      <c r="CY15" s="735"/>
      <c r="CZ15" s="735"/>
      <c r="DA15" s="741"/>
      <c r="DB15" s="740"/>
      <c r="DC15" s="735"/>
      <c r="DD15" s="735"/>
      <c r="DE15" s="735"/>
      <c r="DF15" s="741"/>
      <c r="DG15" s="740"/>
      <c r="DH15" s="735"/>
      <c r="DI15" s="735"/>
      <c r="DJ15" s="735"/>
      <c r="DK15" s="741"/>
      <c r="DL15" s="740"/>
      <c r="DM15" s="735"/>
      <c r="DN15" s="735"/>
      <c r="DO15" s="735"/>
      <c r="DP15" s="741"/>
      <c r="DQ15" s="740"/>
      <c r="DR15" s="735"/>
      <c r="DS15" s="735"/>
      <c r="DT15" s="735"/>
      <c r="DU15" s="741"/>
      <c r="DV15" s="728"/>
      <c r="DW15" s="729"/>
      <c r="DX15" s="729"/>
      <c r="DY15" s="729"/>
      <c r="DZ15" s="742"/>
      <c r="EA15" s="67"/>
    </row>
    <row r="16" spans="1:131" s="47" customFormat="1" ht="26.25" customHeight="1" x14ac:dyDescent="0.15">
      <c r="A16" s="52">
        <v>10</v>
      </c>
      <c r="B16" s="728"/>
      <c r="C16" s="729"/>
      <c r="D16" s="729"/>
      <c r="E16" s="729"/>
      <c r="F16" s="729"/>
      <c r="G16" s="729"/>
      <c r="H16" s="729"/>
      <c r="I16" s="729"/>
      <c r="J16" s="729"/>
      <c r="K16" s="729"/>
      <c r="L16" s="729"/>
      <c r="M16" s="729"/>
      <c r="N16" s="729"/>
      <c r="O16" s="729"/>
      <c r="P16" s="730"/>
      <c r="Q16" s="731"/>
      <c r="R16" s="732"/>
      <c r="S16" s="732"/>
      <c r="T16" s="732"/>
      <c r="U16" s="732"/>
      <c r="V16" s="732"/>
      <c r="W16" s="732"/>
      <c r="X16" s="732"/>
      <c r="Y16" s="732"/>
      <c r="Z16" s="732"/>
      <c r="AA16" s="732"/>
      <c r="AB16" s="732"/>
      <c r="AC16" s="732"/>
      <c r="AD16" s="732"/>
      <c r="AE16" s="733"/>
      <c r="AF16" s="734"/>
      <c r="AG16" s="735"/>
      <c r="AH16" s="735"/>
      <c r="AI16" s="735"/>
      <c r="AJ16" s="736"/>
      <c r="AK16" s="737"/>
      <c r="AL16" s="732"/>
      <c r="AM16" s="732"/>
      <c r="AN16" s="732"/>
      <c r="AO16" s="732"/>
      <c r="AP16" s="732"/>
      <c r="AQ16" s="732"/>
      <c r="AR16" s="732"/>
      <c r="AS16" s="732"/>
      <c r="AT16" s="732"/>
      <c r="AU16" s="738"/>
      <c r="AV16" s="738"/>
      <c r="AW16" s="738"/>
      <c r="AX16" s="738"/>
      <c r="AY16" s="739"/>
      <c r="AZ16" s="56"/>
      <c r="BA16" s="56"/>
      <c r="BB16" s="56"/>
      <c r="BC16" s="56"/>
      <c r="BD16" s="56"/>
      <c r="BE16" s="67"/>
      <c r="BF16" s="67"/>
      <c r="BG16" s="67"/>
      <c r="BH16" s="67"/>
      <c r="BI16" s="67"/>
      <c r="BJ16" s="67"/>
      <c r="BK16" s="67"/>
      <c r="BL16" s="67"/>
      <c r="BM16" s="67"/>
      <c r="BN16" s="67"/>
      <c r="BO16" s="67"/>
      <c r="BP16" s="67"/>
      <c r="BQ16" s="52">
        <v>10</v>
      </c>
      <c r="BR16" s="72"/>
      <c r="BS16" s="728"/>
      <c r="BT16" s="729"/>
      <c r="BU16" s="729"/>
      <c r="BV16" s="729"/>
      <c r="BW16" s="729"/>
      <c r="BX16" s="729"/>
      <c r="BY16" s="729"/>
      <c r="BZ16" s="729"/>
      <c r="CA16" s="729"/>
      <c r="CB16" s="729"/>
      <c r="CC16" s="729"/>
      <c r="CD16" s="729"/>
      <c r="CE16" s="729"/>
      <c r="CF16" s="729"/>
      <c r="CG16" s="730"/>
      <c r="CH16" s="740"/>
      <c r="CI16" s="735"/>
      <c r="CJ16" s="735"/>
      <c r="CK16" s="735"/>
      <c r="CL16" s="741"/>
      <c r="CM16" s="740"/>
      <c r="CN16" s="735"/>
      <c r="CO16" s="735"/>
      <c r="CP16" s="735"/>
      <c r="CQ16" s="741"/>
      <c r="CR16" s="740"/>
      <c r="CS16" s="735"/>
      <c r="CT16" s="735"/>
      <c r="CU16" s="735"/>
      <c r="CV16" s="741"/>
      <c r="CW16" s="740"/>
      <c r="CX16" s="735"/>
      <c r="CY16" s="735"/>
      <c r="CZ16" s="735"/>
      <c r="DA16" s="741"/>
      <c r="DB16" s="740"/>
      <c r="DC16" s="735"/>
      <c r="DD16" s="735"/>
      <c r="DE16" s="735"/>
      <c r="DF16" s="741"/>
      <c r="DG16" s="740"/>
      <c r="DH16" s="735"/>
      <c r="DI16" s="735"/>
      <c r="DJ16" s="735"/>
      <c r="DK16" s="741"/>
      <c r="DL16" s="740"/>
      <c r="DM16" s="735"/>
      <c r="DN16" s="735"/>
      <c r="DO16" s="735"/>
      <c r="DP16" s="741"/>
      <c r="DQ16" s="740"/>
      <c r="DR16" s="735"/>
      <c r="DS16" s="735"/>
      <c r="DT16" s="735"/>
      <c r="DU16" s="741"/>
      <c r="DV16" s="728"/>
      <c r="DW16" s="729"/>
      <c r="DX16" s="729"/>
      <c r="DY16" s="729"/>
      <c r="DZ16" s="742"/>
      <c r="EA16" s="67"/>
    </row>
    <row r="17" spans="1:131" s="47" customFormat="1" ht="26.25" customHeight="1" x14ac:dyDescent="0.15">
      <c r="A17" s="52">
        <v>11</v>
      </c>
      <c r="B17" s="728"/>
      <c r="C17" s="729"/>
      <c r="D17" s="729"/>
      <c r="E17" s="729"/>
      <c r="F17" s="729"/>
      <c r="G17" s="729"/>
      <c r="H17" s="729"/>
      <c r="I17" s="729"/>
      <c r="J17" s="729"/>
      <c r="K17" s="729"/>
      <c r="L17" s="729"/>
      <c r="M17" s="729"/>
      <c r="N17" s="729"/>
      <c r="O17" s="729"/>
      <c r="P17" s="730"/>
      <c r="Q17" s="731"/>
      <c r="R17" s="732"/>
      <c r="S17" s="732"/>
      <c r="T17" s="732"/>
      <c r="U17" s="732"/>
      <c r="V17" s="732"/>
      <c r="W17" s="732"/>
      <c r="X17" s="732"/>
      <c r="Y17" s="732"/>
      <c r="Z17" s="732"/>
      <c r="AA17" s="732"/>
      <c r="AB17" s="732"/>
      <c r="AC17" s="732"/>
      <c r="AD17" s="732"/>
      <c r="AE17" s="733"/>
      <c r="AF17" s="734"/>
      <c r="AG17" s="735"/>
      <c r="AH17" s="735"/>
      <c r="AI17" s="735"/>
      <c r="AJ17" s="736"/>
      <c r="AK17" s="737"/>
      <c r="AL17" s="732"/>
      <c r="AM17" s="732"/>
      <c r="AN17" s="732"/>
      <c r="AO17" s="732"/>
      <c r="AP17" s="732"/>
      <c r="AQ17" s="732"/>
      <c r="AR17" s="732"/>
      <c r="AS17" s="732"/>
      <c r="AT17" s="732"/>
      <c r="AU17" s="738"/>
      <c r="AV17" s="738"/>
      <c r="AW17" s="738"/>
      <c r="AX17" s="738"/>
      <c r="AY17" s="739"/>
      <c r="AZ17" s="56"/>
      <c r="BA17" s="56"/>
      <c r="BB17" s="56"/>
      <c r="BC17" s="56"/>
      <c r="BD17" s="56"/>
      <c r="BE17" s="67"/>
      <c r="BF17" s="67"/>
      <c r="BG17" s="67"/>
      <c r="BH17" s="67"/>
      <c r="BI17" s="67"/>
      <c r="BJ17" s="67"/>
      <c r="BK17" s="67"/>
      <c r="BL17" s="67"/>
      <c r="BM17" s="67"/>
      <c r="BN17" s="67"/>
      <c r="BO17" s="67"/>
      <c r="BP17" s="67"/>
      <c r="BQ17" s="52">
        <v>11</v>
      </c>
      <c r="BR17" s="72"/>
      <c r="BS17" s="728"/>
      <c r="BT17" s="729"/>
      <c r="BU17" s="729"/>
      <c r="BV17" s="729"/>
      <c r="BW17" s="729"/>
      <c r="BX17" s="729"/>
      <c r="BY17" s="729"/>
      <c r="BZ17" s="729"/>
      <c r="CA17" s="729"/>
      <c r="CB17" s="729"/>
      <c r="CC17" s="729"/>
      <c r="CD17" s="729"/>
      <c r="CE17" s="729"/>
      <c r="CF17" s="729"/>
      <c r="CG17" s="730"/>
      <c r="CH17" s="740"/>
      <c r="CI17" s="735"/>
      <c r="CJ17" s="735"/>
      <c r="CK17" s="735"/>
      <c r="CL17" s="741"/>
      <c r="CM17" s="740"/>
      <c r="CN17" s="735"/>
      <c r="CO17" s="735"/>
      <c r="CP17" s="735"/>
      <c r="CQ17" s="741"/>
      <c r="CR17" s="740"/>
      <c r="CS17" s="735"/>
      <c r="CT17" s="735"/>
      <c r="CU17" s="735"/>
      <c r="CV17" s="741"/>
      <c r="CW17" s="740"/>
      <c r="CX17" s="735"/>
      <c r="CY17" s="735"/>
      <c r="CZ17" s="735"/>
      <c r="DA17" s="741"/>
      <c r="DB17" s="740"/>
      <c r="DC17" s="735"/>
      <c r="DD17" s="735"/>
      <c r="DE17" s="735"/>
      <c r="DF17" s="741"/>
      <c r="DG17" s="740"/>
      <c r="DH17" s="735"/>
      <c r="DI17" s="735"/>
      <c r="DJ17" s="735"/>
      <c r="DK17" s="741"/>
      <c r="DL17" s="740"/>
      <c r="DM17" s="735"/>
      <c r="DN17" s="735"/>
      <c r="DO17" s="735"/>
      <c r="DP17" s="741"/>
      <c r="DQ17" s="740"/>
      <c r="DR17" s="735"/>
      <c r="DS17" s="735"/>
      <c r="DT17" s="735"/>
      <c r="DU17" s="741"/>
      <c r="DV17" s="728"/>
      <c r="DW17" s="729"/>
      <c r="DX17" s="729"/>
      <c r="DY17" s="729"/>
      <c r="DZ17" s="742"/>
      <c r="EA17" s="67"/>
    </row>
    <row r="18" spans="1:131" s="47" customFormat="1" ht="26.25" customHeight="1" x14ac:dyDescent="0.15">
      <c r="A18" s="52">
        <v>12</v>
      </c>
      <c r="B18" s="728"/>
      <c r="C18" s="729"/>
      <c r="D18" s="729"/>
      <c r="E18" s="729"/>
      <c r="F18" s="729"/>
      <c r="G18" s="729"/>
      <c r="H18" s="729"/>
      <c r="I18" s="729"/>
      <c r="J18" s="729"/>
      <c r="K18" s="729"/>
      <c r="L18" s="729"/>
      <c r="M18" s="729"/>
      <c r="N18" s="729"/>
      <c r="O18" s="729"/>
      <c r="P18" s="730"/>
      <c r="Q18" s="731"/>
      <c r="R18" s="732"/>
      <c r="S18" s="732"/>
      <c r="T18" s="732"/>
      <c r="U18" s="732"/>
      <c r="V18" s="732"/>
      <c r="W18" s="732"/>
      <c r="X18" s="732"/>
      <c r="Y18" s="732"/>
      <c r="Z18" s="732"/>
      <c r="AA18" s="732"/>
      <c r="AB18" s="732"/>
      <c r="AC18" s="732"/>
      <c r="AD18" s="732"/>
      <c r="AE18" s="733"/>
      <c r="AF18" s="734"/>
      <c r="AG18" s="735"/>
      <c r="AH18" s="735"/>
      <c r="AI18" s="735"/>
      <c r="AJ18" s="736"/>
      <c r="AK18" s="737"/>
      <c r="AL18" s="732"/>
      <c r="AM18" s="732"/>
      <c r="AN18" s="732"/>
      <c r="AO18" s="732"/>
      <c r="AP18" s="732"/>
      <c r="AQ18" s="732"/>
      <c r="AR18" s="732"/>
      <c r="AS18" s="732"/>
      <c r="AT18" s="732"/>
      <c r="AU18" s="738"/>
      <c r="AV18" s="738"/>
      <c r="AW18" s="738"/>
      <c r="AX18" s="738"/>
      <c r="AY18" s="739"/>
      <c r="AZ18" s="56"/>
      <c r="BA18" s="56"/>
      <c r="BB18" s="56"/>
      <c r="BC18" s="56"/>
      <c r="BD18" s="56"/>
      <c r="BE18" s="67"/>
      <c r="BF18" s="67"/>
      <c r="BG18" s="67"/>
      <c r="BH18" s="67"/>
      <c r="BI18" s="67"/>
      <c r="BJ18" s="67"/>
      <c r="BK18" s="67"/>
      <c r="BL18" s="67"/>
      <c r="BM18" s="67"/>
      <c r="BN18" s="67"/>
      <c r="BO18" s="67"/>
      <c r="BP18" s="67"/>
      <c r="BQ18" s="52">
        <v>12</v>
      </c>
      <c r="BR18" s="72"/>
      <c r="BS18" s="728"/>
      <c r="BT18" s="729"/>
      <c r="BU18" s="729"/>
      <c r="BV18" s="729"/>
      <c r="BW18" s="729"/>
      <c r="BX18" s="729"/>
      <c r="BY18" s="729"/>
      <c r="BZ18" s="729"/>
      <c r="CA18" s="729"/>
      <c r="CB18" s="729"/>
      <c r="CC18" s="729"/>
      <c r="CD18" s="729"/>
      <c r="CE18" s="729"/>
      <c r="CF18" s="729"/>
      <c r="CG18" s="730"/>
      <c r="CH18" s="740"/>
      <c r="CI18" s="735"/>
      <c r="CJ18" s="735"/>
      <c r="CK18" s="735"/>
      <c r="CL18" s="741"/>
      <c r="CM18" s="740"/>
      <c r="CN18" s="735"/>
      <c r="CO18" s="735"/>
      <c r="CP18" s="735"/>
      <c r="CQ18" s="741"/>
      <c r="CR18" s="740"/>
      <c r="CS18" s="735"/>
      <c r="CT18" s="735"/>
      <c r="CU18" s="735"/>
      <c r="CV18" s="741"/>
      <c r="CW18" s="740"/>
      <c r="CX18" s="735"/>
      <c r="CY18" s="735"/>
      <c r="CZ18" s="735"/>
      <c r="DA18" s="741"/>
      <c r="DB18" s="740"/>
      <c r="DC18" s="735"/>
      <c r="DD18" s="735"/>
      <c r="DE18" s="735"/>
      <c r="DF18" s="741"/>
      <c r="DG18" s="740"/>
      <c r="DH18" s="735"/>
      <c r="DI18" s="735"/>
      <c r="DJ18" s="735"/>
      <c r="DK18" s="741"/>
      <c r="DL18" s="740"/>
      <c r="DM18" s="735"/>
      <c r="DN18" s="735"/>
      <c r="DO18" s="735"/>
      <c r="DP18" s="741"/>
      <c r="DQ18" s="740"/>
      <c r="DR18" s="735"/>
      <c r="DS18" s="735"/>
      <c r="DT18" s="735"/>
      <c r="DU18" s="741"/>
      <c r="DV18" s="728"/>
      <c r="DW18" s="729"/>
      <c r="DX18" s="729"/>
      <c r="DY18" s="729"/>
      <c r="DZ18" s="742"/>
      <c r="EA18" s="67"/>
    </row>
    <row r="19" spans="1:131" s="47" customFormat="1" ht="26.25" customHeight="1" x14ac:dyDescent="0.15">
      <c r="A19" s="52">
        <v>13</v>
      </c>
      <c r="B19" s="728"/>
      <c r="C19" s="729"/>
      <c r="D19" s="729"/>
      <c r="E19" s="729"/>
      <c r="F19" s="729"/>
      <c r="G19" s="729"/>
      <c r="H19" s="729"/>
      <c r="I19" s="729"/>
      <c r="J19" s="729"/>
      <c r="K19" s="729"/>
      <c r="L19" s="729"/>
      <c r="M19" s="729"/>
      <c r="N19" s="729"/>
      <c r="O19" s="729"/>
      <c r="P19" s="730"/>
      <c r="Q19" s="731"/>
      <c r="R19" s="732"/>
      <c r="S19" s="732"/>
      <c r="T19" s="732"/>
      <c r="U19" s="732"/>
      <c r="V19" s="732"/>
      <c r="W19" s="732"/>
      <c r="X19" s="732"/>
      <c r="Y19" s="732"/>
      <c r="Z19" s="732"/>
      <c r="AA19" s="732"/>
      <c r="AB19" s="732"/>
      <c r="AC19" s="732"/>
      <c r="AD19" s="732"/>
      <c r="AE19" s="733"/>
      <c r="AF19" s="734"/>
      <c r="AG19" s="735"/>
      <c r="AH19" s="735"/>
      <c r="AI19" s="735"/>
      <c r="AJ19" s="736"/>
      <c r="AK19" s="737"/>
      <c r="AL19" s="732"/>
      <c r="AM19" s="732"/>
      <c r="AN19" s="732"/>
      <c r="AO19" s="732"/>
      <c r="AP19" s="732"/>
      <c r="AQ19" s="732"/>
      <c r="AR19" s="732"/>
      <c r="AS19" s="732"/>
      <c r="AT19" s="732"/>
      <c r="AU19" s="738"/>
      <c r="AV19" s="738"/>
      <c r="AW19" s="738"/>
      <c r="AX19" s="738"/>
      <c r="AY19" s="739"/>
      <c r="AZ19" s="56"/>
      <c r="BA19" s="56"/>
      <c r="BB19" s="56"/>
      <c r="BC19" s="56"/>
      <c r="BD19" s="56"/>
      <c r="BE19" s="67"/>
      <c r="BF19" s="67"/>
      <c r="BG19" s="67"/>
      <c r="BH19" s="67"/>
      <c r="BI19" s="67"/>
      <c r="BJ19" s="67"/>
      <c r="BK19" s="67"/>
      <c r="BL19" s="67"/>
      <c r="BM19" s="67"/>
      <c r="BN19" s="67"/>
      <c r="BO19" s="67"/>
      <c r="BP19" s="67"/>
      <c r="BQ19" s="52">
        <v>13</v>
      </c>
      <c r="BR19" s="72"/>
      <c r="BS19" s="728"/>
      <c r="BT19" s="729"/>
      <c r="BU19" s="729"/>
      <c r="BV19" s="729"/>
      <c r="BW19" s="729"/>
      <c r="BX19" s="729"/>
      <c r="BY19" s="729"/>
      <c r="BZ19" s="729"/>
      <c r="CA19" s="729"/>
      <c r="CB19" s="729"/>
      <c r="CC19" s="729"/>
      <c r="CD19" s="729"/>
      <c r="CE19" s="729"/>
      <c r="CF19" s="729"/>
      <c r="CG19" s="730"/>
      <c r="CH19" s="740"/>
      <c r="CI19" s="735"/>
      <c r="CJ19" s="735"/>
      <c r="CK19" s="735"/>
      <c r="CL19" s="741"/>
      <c r="CM19" s="740"/>
      <c r="CN19" s="735"/>
      <c r="CO19" s="735"/>
      <c r="CP19" s="735"/>
      <c r="CQ19" s="741"/>
      <c r="CR19" s="740"/>
      <c r="CS19" s="735"/>
      <c r="CT19" s="735"/>
      <c r="CU19" s="735"/>
      <c r="CV19" s="741"/>
      <c r="CW19" s="740"/>
      <c r="CX19" s="735"/>
      <c r="CY19" s="735"/>
      <c r="CZ19" s="735"/>
      <c r="DA19" s="741"/>
      <c r="DB19" s="740"/>
      <c r="DC19" s="735"/>
      <c r="DD19" s="735"/>
      <c r="DE19" s="735"/>
      <c r="DF19" s="741"/>
      <c r="DG19" s="740"/>
      <c r="DH19" s="735"/>
      <c r="DI19" s="735"/>
      <c r="DJ19" s="735"/>
      <c r="DK19" s="741"/>
      <c r="DL19" s="740"/>
      <c r="DM19" s="735"/>
      <c r="DN19" s="735"/>
      <c r="DO19" s="735"/>
      <c r="DP19" s="741"/>
      <c r="DQ19" s="740"/>
      <c r="DR19" s="735"/>
      <c r="DS19" s="735"/>
      <c r="DT19" s="735"/>
      <c r="DU19" s="741"/>
      <c r="DV19" s="728"/>
      <c r="DW19" s="729"/>
      <c r="DX19" s="729"/>
      <c r="DY19" s="729"/>
      <c r="DZ19" s="742"/>
      <c r="EA19" s="67"/>
    </row>
    <row r="20" spans="1:131" s="47" customFormat="1" ht="26.25" customHeight="1" x14ac:dyDescent="0.15">
      <c r="A20" s="52">
        <v>14</v>
      </c>
      <c r="B20" s="728"/>
      <c r="C20" s="729"/>
      <c r="D20" s="729"/>
      <c r="E20" s="729"/>
      <c r="F20" s="729"/>
      <c r="G20" s="729"/>
      <c r="H20" s="729"/>
      <c r="I20" s="729"/>
      <c r="J20" s="729"/>
      <c r="K20" s="729"/>
      <c r="L20" s="729"/>
      <c r="M20" s="729"/>
      <c r="N20" s="729"/>
      <c r="O20" s="729"/>
      <c r="P20" s="730"/>
      <c r="Q20" s="731"/>
      <c r="R20" s="732"/>
      <c r="S20" s="732"/>
      <c r="T20" s="732"/>
      <c r="U20" s="732"/>
      <c r="V20" s="732"/>
      <c r="W20" s="732"/>
      <c r="X20" s="732"/>
      <c r="Y20" s="732"/>
      <c r="Z20" s="732"/>
      <c r="AA20" s="732"/>
      <c r="AB20" s="732"/>
      <c r="AC20" s="732"/>
      <c r="AD20" s="732"/>
      <c r="AE20" s="733"/>
      <c r="AF20" s="734"/>
      <c r="AG20" s="735"/>
      <c r="AH20" s="735"/>
      <c r="AI20" s="735"/>
      <c r="AJ20" s="736"/>
      <c r="AK20" s="737"/>
      <c r="AL20" s="732"/>
      <c r="AM20" s="732"/>
      <c r="AN20" s="732"/>
      <c r="AO20" s="732"/>
      <c r="AP20" s="732"/>
      <c r="AQ20" s="732"/>
      <c r="AR20" s="732"/>
      <c r="AS20" s="732"/>
      <c r="AT20" s="732"/>
      <c r="AU20" s="738"/>
      <c r="AV20" s="738"/>
      <c r="AW20" s="738"/>
      <c r="AX20" s="738"/>
      <c r="AY20" s="739"/>
      <c r="AZ20" s="56"/>
      <c r="BA20" s="56"/>
      <c r="BB20" s="56"/>
      <c r="BC20" s="56"/>
      <c r="BD20" s="56"/>
      <c r="BE20" s="67"/>
      <c r="BF20" s="67"/>
      <c r="BG20" s="67"/>
      <c r="BH20" s="67"/>
      <c r="BI20" s="67"/>
      <c r="BJ20" s="67"/>
      <c r="BK20" s="67"/>
      <c r="BL20" s="67"/>
      <c r="BM20" s="67"/>
      <c r="BN20" s="67"/>
      <c r="BO20" s="67"/>
      <c r="BP20" s="67"/>
      <c r="BQ20" s="52">
        <v>14</v>
      </c>
      <c r="BR20" s="72"/>
      <c r="BS20" s="728"/>
      <c r="BT20" s="729"/>
      <c r="BU20" s="729"/>
      <c r="BV20" s="729"/>
      <c r="BW20" s="729"/>
      <c r="BX20" s="729"/>
      <c r="BY20" s="729"/>
      <c r="BZ20" s="729"/>
      <c r="CA20" s="729"/>
      <c r="CB20" s="729"/>
      <c r="CC20" s="729"/>
      <c r="CD20" s="729"/>
      <c r="CE20" s="729"/>
      <c r="CF20" s="729"/>
      <c r="CG20" s="730"/>
      <c r="CH20" s="740"/>
      <c r="CI20" s="735"/>
      <c r="CJ20" s="735"/>
      <c r="CK20" s="735"/>
      <c r="CL20" s="741"/>
      <c r="CM20" s="740"/>
      <c r="CN20" s="735"/>
      <c r="CO20" s="735"/>
      <c r="CP20" s="735"/>
      <c r="CQ20" s="741"/>
      <c r="CR20" s="740"/>
      <c r="CS20" s="735"/>
      <c r="CT20" s="735"/>
      <c r="CU20" s="735"/>
      <c r="CV20" s="741"/>
      <c r="CW20" s="740"/>
      <c r="CX20" s="735"/>
      <c r="CY20" s="735"/>
      <c r="CZ20" s="735"/>
      <c r="DA20" s="741"/>
      <c r="DB20" s="740"/>
      <c r="DC20" s="735"/>
      <c r="DD20" s="735"/>
      <c r="DE20" s="735"/>
      <c r="DF20" s="741"/>
      <c r="DG20" s="740"/>
      <c r="DH20" s="735"/>
      <c r="DI20" s="735"/>
      <c r="DJ20" s="735"/>
      <c r="DK20" s="741"/>
      <c r="DL20" s="740"/>
      <c r="DM20" s="735"/>
      <c r="DN20" s="735"/>
      <c r="DO20" s="735"/>
      <c r="DP20" s="741"/>
      <c r="DQ20" s="740"/>
      <c r="DR20" s="735"/>
      <c r="DS20" s="735"/>
      <c r="DT20" s="735"/>
      <c r="DU20" s="741"/>
      <c r="DV20" s="728"/>
      <c r="DW20" s="729"/>
      <c r="DX20" s="729"/>
      <c r="DY20" s="729"/>
      <c r="DZ20" s="742"/>
      <c r="EA20" s="67"/>
    </row>
    <row r="21" spans="1:131" s="47" customFormat="1" ht="26.25" customHeight="1" x14ac:dyDescent="0.15">
      <c r="A21" s="52">
        <v>15</v>
      </c>
      <c r="B21" s="728"/>
      <c r="C21" s="729"/>
      <c r="D21" s="729"/>
      <c r="E21" s="729"/>
      <c r="F21" s="729"/>
      <c r="G21" s="729"/>
      <c r="H21" s="729"/>
      <c r="I21" s="729"/>
      <c r="J21" s="729"/>
      <c r="K21" s="729"/>
      <c r="L21" s="729"/>
      <c r="M21" s="729"/>
      <c r="N21" s="729"/>
      <c r="O21" s="729"/>
      <c r="P21" s="730"/>
      <c r="Q21" s="731"/>
      <c r="R21" s="732"/>
      <c r="S21" s="732"/>
      <c r="T21" s="732"/>
      <c r="U21" s="732"/>
      <c r="V21" s="732"/>
      <c r="W21" s="732"/>
      <c r="X21" s="732"/>
      <c r="Y21" s="732"/>
      <c r="Z21" s="732"/>
      <c r="AA21" s="732"/>
      <c r="AB21" s="732"/>
      <c r="AC21" s="732"/>
      <c r="AD21" s="732"/>
      <c r="AE21" s="733"/>
      <c r="AF21" s="734"/>
      <c r="AG21" s="735"/>
      <c r="AH21" s="735"/>
      <c r="AI21" s="735"/>
      <c r="AJ21" s="736"/>
      <c r="AK21" s="737"/>
      <c r="AL21" s="732"/>
      <c r="AM21" s="732"/>
      <c r="AN21" s="732"/>
      <c r="AO21" s="732"/>
      <c r="AP21" s="732"/>
      <c r="AQ21" s="732"/>
      <c r="AR21" s="732"/>
      <c r="AS21" s="732"/>
      <c r="AT21" s="732"/>
      <c r="AU21" s="738"/>
      <c r="AV21" s="738"/>
      <c r="AW21" s="738"/>
      <c r="AX21" s="738"/>
      <c r="AY21" s="739"/>
      <c r="AZ21" s="56"/>
      <c r="BA21" s="56"/>
      <c r="BB21" s="56"/>
      <c r="BC21" s="56"/>
      <c r="BD21" s="56"/>
      <c r="BE21" s="67"/>
      <c r="BF21" s="67"/>
      <c r="BG21" s="67"/>
      <c r="BH21" s="67"/>
      <c r="BI21" s="67"/>
      <c r="BJ21" s="67"/>
      <c r="BK21" s="67"/>
      <c r="BL21" s="67"/>
      <c r="BM21" s="67"/>
      <c r="BN21" s="67"/>
      <c r="BO21" s="67"/>
      <c r="BP21" s="67"/>
      <c r="BQ21" s="52">
        <v>15</v>
      </c>
      <c r="BR21" s="72"/>
      <c r="BS21" s="728"/>
      <c r="BT21" s="729"/>
      <c r="BU21" s="729"/>
      <c r="BV21" s="729"/>
      <c r="BW21" s="729"/>
      <c r="BX21" s="729"/>
      <c r="BY21" s="729"/>
      <c r="BZ21" s="729"/>
      <c r="CA21" s="729"/>
      <c r="CB21" s="729"/>
      <c r="CC21" s="729"/>
      <c r="CD21" s="729"/>
      <c r="CE21" s="729"/>
      <c r="CF21" s="729"/>
      <c r="CG21" s="730"/>
      <c r="CH21" s="740"/>
      <c r="CI21" s="735"/>
      <c r="CJ21" s="735"/>
      <c r="CK21" s="735"/>
      <c r="CL21" s="741"/>
      <c r="CM21" s="740"/>
      <c r="CN21" s="735"/>
      <c r="CO21" s="735"/>
      <c r="CP21" s="735"/>
      <c r="CQ21" s="741"/>
      <c r="CR21" s="740"/>
      <c r="CS21" s="735"/>
      <c r="CT21" s="735"/>
      <c r="CU21" s="735"/>
      <c r="CV21" s="741"/>
      <c r="CW21" s="740"/>
      <c r="CX21" s="735"/>
      <c r="CY21" s="735"/>
      <c r="CZ21" s="735"/>
      <c r="DA21" s="741"/>
      <c r="DB21" s="740"/>
      <c r="DC21" s="735"/>
      <c r="DD21" s="735"/>
      <c r="DE21" s="735"/>
      <c r="DF21" s="741"/>
      <c r="DG21" s="740"/>
      <c r="DH21" s="735"/>
      <c r="DI21" s="735"/>
      <c r="DJ21" s="735"/>
      <c r="DK21" s="741"/>
      <c r="DL21" s="740"/>
      <c r="DM21" s="735"/>
      <c r="DN21" s="735"/>
      <c r="DO21" s="735"/>
      <c r="DP21" s="741"/>
      <c r="DQ21" s="740"/>
      <c r="DR21" s="735"/>
      <c r="DS21" s="735"/>
      <c r="DT21" s="735"/>
      <c r="DU21" s="741"/>
      <c r="DV21" s="728"/>
      <c r="DW21" s="729"/>
      <c r="DX21" s="729"/>
      <c r="DY21" s="729"/>
      <c r="DZ21" s="742"/>
      <c r="EA21" s="67"/>
    </row>
    <row r="22" spans="1:131" s="47" customFormat="1" ht="26.25" customHeight="1" x14ac:dyDescent="0.15">
      <c r="A22" s="52">
        <v>16</v>
      </c>
      <c r="B22" s="728"/>
      <c r="C22" s="729"/>
      <c r="D22" s="729"/>
      <c r="E22" s="729"/>
      <c r="F22" s="729"/>
      <c r="G22" s="729"/>
      <c r="H22" s="729"/>
      <c r="I22" s="729"/>
      <c r="J22" s="729"/>
      <c r="K22" s="729"/>
      <c r="L22" s="729"/>
      <c r="M22" s="729"/>
      <c r="N22" s="729"/>
      <c r="O22" s="729"/>
      <c r="P22" s="730"/>
      <c r="Q22" s="760"/>
      <c r="R22" s="761"/>
      <c r="S22" s="761"/>
      <c r="T22" s="761"/>
      <c r="U22" s="761"/>
      <c r="V22" s="761"/>
      <c r="W22" s="761"/>
      <c r="X22" s="761"/>
      <c r="Y22" s="761"/>
      <c r="Z22" s="761"/>
      <c r="AA22" s="761"/>
      <c r="AB22" s="761"/>
      <c r="AC22" s="761"/>
      <c r="AD22" s="761"/>
      <c r="AE22" s="762"/>
      <c r="AF22" s="734"/>
      <c r="AG22" s="735"/>
      <c r="AH22" s="735"/>
      <c r="AI22" s="735"/>
      <c r="AJ22" s="736"/>
      <c r="AK22" s="763"/>
      <c r="AL22" s="761"/>
      <c r="AM22" s="761"/>
      <c r="AN22" s="761"/>
      <c r="AO22" s="761"/>
      <c r="AP22" s="761"/>
      <c r="AQ22" s="761"/>
      <c r="AR22" s="761"/>
      <c r="AS22" s="761"/>
      <c r="AT22" s="761"/>
      <c r="AU22" s="764"/>
      <c r="AV22" s="764"/>
      <c r="AW22" s="764"/>
      <c r="AX22" s="764"/>
      <c r="AY22" s="765"/>
      <c r="AZ22" s="743" t="s">
        <v>458</v>
      </c>
      <c r="BA22" s="743"/>
      <c r="BB22" s="743"/>
      <c r="BC22" s="743"/>
      <c r="BD22" s="744"/>
      <c r="BE22" s="67"/>
      <c r="BF22" s="67"/>
      <c r="BG22" s="67"/>
      <c r="BH22" s="67"/>
      <c r="BI22" s="67"/>
      <c r="BJ22" s="67"/>
      <c r="BK22" s="67"/>
      <c r="BL22" s="67"/>
      <c r="BM22" s="67"/>
      <c r="BN22" s="67"/>
      <c r="BO22" s="67"/>
      <c r="BP22" s="67"/>
      <c r="BQ22" s="52">
        <v>16</v>
      </c>
      <c r="BR22" s="72"/>
      <c r="BS22" s="728"/>
      <c r="BT22" s="729"/>
      <c r="BU22" s="729"/>
      <c r="BV22" s="729"/>
      <c r="BW22" s="729"/>
      <c r="BX22" s="729"/>
      <c r="BY22" s="729"/>
      <c r="BZ22" s="729"/>
      <c r="CA22" s="729"/>
      <c r="CB22" s="729"/>
      <c r="CC22" s="729"/>
      <c r="CD22" s="729"/>
      <c r="CE22" s="729"/>
      <c r="CF22" s="729"/>
      <c r="CG22" s="730"/>
      <c r="CH22" s="740"/>
      <c r="CI22" s="735"/>
      <c r="CJ22" s="735"/>
      <c r="CK22" s="735"/>
      <c r="CL22" s="741"/>
      <c r="CM22" s="740"/>
      <c r="CN22" s="735"/>
      <c r="CO22" s="735"/>
      <c r="CP22" s="735"/>
      <c r="CQ22" s="741"/>
      <c r="CR22" s="740"/>
      <c r="CS22" s="735"/>
      <c r="CT22" s="735"/>
      <c r="CU22" s="735"/>
      <c r="CV22" s="741"/>
      <c r="CW22" s="740"/>
      <c r="CX22" s="735"/>
      <c r="CY22" s="735"/>
      <c r="CZ22" s="735"/>
      <c r="DA22" s="741"/>
      <c r="DB22" s="740"/>
      <c r="DC22" s="735"/>
      <c r="DD22" s="735"/>
      <c r="DE22" s="735"/>
      <c r="DF22" s="741"/>
      <c r="DG22" s="740"/>
      <c r="DH22" s="735"/>
      <c r="DI22" s="735"/>
      <c r="DJ22" s="735"/>
      <c r="DK22" s="741"/>
      <c r="DL22" s="740"/>
      <c r="DM22" s="735"/>
      <c r="DN22" s="735"/>
      <c r="DO22" s="735"/>
      <c r="DP22" s="741"/>
      <c r="DQ22" s="740"/>
      <c r="DR22" s="735"/>
      <c r="DS22" s="735"/>
      <c r="DT22" s="735"/>
      <c r="DU22" s="741"/>
      <c r="DV22" s="728"/>
      <c r="DW22" s="729"/>
      <c r="DX22" s="729"/>
      <c r="DY22" s="729"/>
      <c r="DZ22" s="742"/>
      <c r="EA22" s="67"/>
    </row>
    <row r="23" spans="1:131" s="47" customFormat="1" ht="26.25" customHeight="1" x14ac:dyDescent="0.15">
      <c r="A23" s="53" t="s">
        <v>256</v>
      </c>
      <c r="B23" s="745" t="s">
        <v>309</v>
      </c>
      <c r="C23" s="746"/>
      <c r="D23" s="746"/>
      <c r="E23" s="746"/>
      <c r="F23" s="746"/>
      <c r="G23" s="746"/>
      <c r="H23" s="746"/>
      <c r="I23" s="746"/>
      <c r="J23" s="746"/>
      <c r="K23" s="746"/>
      <c r="L23" s="746"/>
      <c r="M23" s="746"/>
      <c r="N23" s="746"/>
      <c r="O23" s="746"/>
      <c r="P23" s="747"/>
      <c r="Q23" s="748">
        <v>64873</v>
      </c>
      <c r="R23" s="749"/>
      <c r="S23" s="749"/>
      <c r="T23" s="749"/>
      <c r="U23" s="749"/>
      <c r="V23" s="749">
        <v>61941</v>
      </c>
      <c r="W23" s="749"/>
      <c r="X23" s="749"/>
      <c r="Y23" s="749"/>
      <c r="Z23" s="749"/>
      <c r="AA23" s="749">
        <v>2933</v>
      </c>
      <c r="AB23" s="749"/>
      <c r="AC23" s="749"/>
      <c r="AD23" s="749"/>
      <c r="AE23" s="750"/>
      <c r="AF23" s="751">
        <v>2138</v>
      </c>
      <c r="AG23" s="749"/>
      <c r="AH23" s="749"/>
      <c r="AI23" s="749"/>
      <c r="AJ23" s="752"/>
      <c r="AK23" s="753"/>
      <c r="AL23" s="754"/>
      <c r="AM23" s="754"/>
      <c r="AN23" s="754"/>
      <c r="AO23" s="754"/>
      <c r="AP23" s="749">
        <v>40346</v>
      </c>
      <c r="AQ23" s="749"/>
      <c r="AR23" s="749"/>
      <c r="AS23" s="749"/>
      <c r="AT23" s="749"/>
      <c r="AU23" s="755"/>
      <c r="AV23" s="755"/>
      <c r="AW23" s="755"/>
      <c r="AX23" s="755"/>
      <c r="AY23" s="756"/>
      <c r="AZ23" s="757" t="s">
        <v>200</v>
      </c>
      <c r="BA23" s="758"/>
      <c r="BB23" s="758"/>
      <c r="BC23" s="758"/>
      <c r="BD23" s="759"/>
      <c r="BE23" s="67"/>
      <c r="BF23" s="67"/>
      <c r="BG23" s="67"/>
      <c r="BH23" s="67"/>
      <c r="BI23" s="67"/>
      <c r="BJ23" s="67"/>
      <c r="BK23" s="67"/>
      <c r="BL23" s="67"/>
      <c r="BM23" s="67"/>
      <c r="BN23" s="67"/>
      <c r="BO23" s="67"/>
      <c r="BP23" s="67"/>
      <c r="BQ23" s="52">
        <v>17</v>
      </c>
      <c r="BR23" s="72"/>
      <c r="BS23" s="728"/>
      <c r="BT23" s="729"/>
      <c r="BU23" s="729"/>
      <c r="BV23" s="729"/>
      <c r="BW23" s="729"/>
      <c r="BX23" s="729"/>
      <c r="BY23" s="729"/>
      <c r="BZ23" s="729"/>
      <c r="CA23" s="729"/>
      <c r="CB23" s="729"/>
      <c r="CC23" s="729"/>
      <c r="CD23" s="729"/>
      <c r="CE23" s="729"/>
      <c r="CF23" s="729"/>
      <c r="CG23" s="730"/>
      <c r="CH23" s="740"/>
      <c r="CI23" s="735"/>
      <c r="CJ23" s="735"/>
      <c r="CK23" s="735"/>
      <c r="CL23" s="741"/>
      <c r="CM23" s="740"/>
      <c r="CN23" s="735"/>
      <c r="CO23" s="735"/>
      <c r="CP23" s="735"/>
      <c r="CQ23" s="741"/>
      <c r="CR23" s="740"/>
      <c r="CS23" s="735"/>
      <c r="CT23" s="735"/>
      <c r="CU23" s="735"/>
      <c r="CV23" s="741"/>
      <c r="CW23" s="740"/>
      <c r="CX23" s="735"/>
      <c r="CY23" s="735"/>
      <c r="CZ23" s="735"/>
      <c r="DA23" s="741"/>
      <c r="DB23" s="740"/>
      <c r="DC23" s="735"/>
      <c r="DD23" s="735"/>
      <c r="DE23" s="735"/>
      <c r="DF23" s="741"/>
      <c r="DG23" s="740"/>
      <c r="DH23" s="735"/>
      <c r="DI23" s="735"/>
      <c r="DJ23" s="735"/>
      <c r="DK23" s="741"/>
      <c r="DL23" s="740"/>
      <c r="DM23" s="735"/>
      <c r="DN23" s="735"/>
      <c r="DO23" s="735"/>
      <c r="DP23" s="741"/>
      <c r="DQ23" s="740"/>
      <c r="DR23" s="735"/>
      <c r="DS23" s="735"/>
      <c r="DT23" s="735"/>
      <c r="DU23" s="741"/>
      <c r="DV23" s="728"/>
      <c r="DW23" s="729"/>
      <c r="DX23" s="729"/>
      <c r="DY23" s="729"/>
      <c r="DZ23" s="742"/>
      <c r="EA23" s="67"/>
    </row>
    <row r="24" spans="1:131" s="47" customFormat="1" ht="26.25" customHeight="1" x14ac:dyDescent="0.15">
      <c r="A24" s="766" t="s">
        <v>386</v>
      </c>
      <c r="B24" s="766"/>
      <c r="C24" s="766"/>
      <c r="D24" s="766"/>
      <c r="E24" s="766"/>
      <c r="F24" s="766"/>
      <c r="G24" s="766"/>
      <c r="H24" s="766"/>
      <c r="I24" s="766"/>
      <c r="J24" s="766"/>
      <c r="K24" s="766"/>
      <c r="L24" s="766"/>
      <c r="M24" s="766"/>
      <c r="N24" s="766"/>
      <c r="O24" s="766"/>
      <c r="P24" s="766"/>
      <c r="Q24" s="766"/>
      <c r="R24" s="766"/>
      <c r="S24" s="766"/>
      <c r="T24" s="766"/>
      <c r="U24" s="766"/>
      <c r="V24" s="766"/>
      <c r="W24" s="766"/>
      <c r="X24" s="766"/>
      <c r="Y24" s="766"/>
      <c r="Z24" s="766"/>
      <c r="AA24" s="766"/>
      <c r="AB24" s="766"/>
      <c r="AC24" s="766"/>
      <c r="AD24" s="766"/>
      <c r="AE24" s="766"/>
      <c r="AF24" s="766"/>
      <c r="AG24" s="766"/>
      <c r="AH24" s="766"/>
      <c r="AI24" s="766"/>
      <c r="AJ24" s="766"/>
      <c r="AK24" s="766"/>
      <c r="AL24" s="766"/>
      <c r="AM24" s="766"/>
      <c r="AN24" s="766"/>
      <c r="AO24" s="766"/>
      <c r="AP24" s="766"/>
      <c r="AQ24" s="766"/>
      <c r="AR24" s="766"/>
      <c r="AS24" s="766"/>
      <c r="AT24" s="766"/>
      <c r="AU24" s="766"/>
      <c r="AV24" s="766"/>
      <c r="AW24" s="766"/>
      <c r="AX24" s="766"/>
      <c r="AY24" s="766"/>
      <c r="AZ24" s="56"/>
      <c r="BA24" s="56"/>
      <c r="BB24" s="56"/>
      <c r="BC24" s="56"/>
      <c r="BD24" s="56"/>
      <c r="BE24" s="67"/>
      <c r="BF24" s="67"/>
      <c r="BG24" s="67"/>
      <c r="BH24" s="67"/>
      <c r="BI24" s="67"/>
      <c r="BJ24" s="67"/>
      <c r="BK24" s="67"/>
      <c r="BL24" s="67"/>
      <c r="BM24" s="67"/>
      <c r="BN24" s="67"/>
      <c r="BO24" s="67"/>
      <c r="BP24" s="67"/>
      <c r="BQ24" s="52">
        <v>18</v>
      </c>
      <c r="BR24" s="72"/>
      <c r="BS24" s="728"/>
      <c r="BT24" s="729"/>
      <c r="BU24" s="729"/>
      <c r="BV24" s="729"/>
      <c r="BW24" s="729"/>
      <c r="BX24" s="729"/>
      <c r="BY24" s="729"/>
      <c r="BZ24" s="729"/>
      <c r="CA24" s="729"/>
      <c r="CB24" s="729"/>
      <c r="CC24" s="729"/>
      <c r="CD24" s="729"/>
      <c r="CE24" s="729"/>
      <c r="CF24" s="729"/>
      <c r="CG24" s="730"/>
      <c r="CH24" s="740"/>
      <c r="CI24" s="735"/>
      <c r="CJ24" s="735"/>
      <c r="CK24" s="735"/>
      <c r="CL24" s="741"/>
      <c r="CM24" s="740"/>
      <c r="CN24" s="735"/>
      <c r="CO24" s="735"/>
      <c r="CP24" s="735"/>
      <c r="CQ24" s="741"/>
      <c r="CR24" s="740"/>
      <c r="CS24" s="735"/>
      <c r="CT24" s="735"/>
      <c r="CU24" s="735"/>
      <c r="CV24" s="741"/>
      <c r="CW24" s="740"/>
      <c r="CX24" s="735"/>
      <c r="CY24" s="735"/>
      <c r="CZ24" s="735"/>
      <c r="DA24" s="741"/>
      <c r="DB24" s="740"/>
      <c r="DC24" s="735"/>
      <c r="DD24" s="735"/>
      <c r="DE24" s="735"/>
      <c r="DF24" s="741"/>
      <c r="DG24" s="740"/>
      <c r="DH24" s="735"/>
      <c r="DI24" s="735"/>
      <c r="DJ24" s="735"/>
      <c r="DK24" s="741"/>
      <c r="DL24" s="740"/>
      <c r="DM24" s="735"/>
      <c r="DN24" s="735"/>
      <c r="DO24" s="735"/>
      <c r="DP24" s="741"/>
      <c r="DQ24" s="740"/>
      <c r="DR24" s="735"/>
      <c r="DS24" s="735"/>
      <c r="DT24" s="735"/>
      <c r="DU24" s="741"/>
      <c r="DV24" s="728"/>
      <c r="DW24" s="729"/>
      <c r="DX24" s="729"/>
      <c r="DY24" s="729"/>
      <c r="DZ24" s="742"/>
      <c r="EA24" s="67"/>
    </row>
    <row r="25" spans="1:131" ht="26.25" customHeight="1" x14ac:dyDescent="0.15">
      <c r="A25" s="690" t="s">
        <v>423</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56"/>
      <c r="BK25" s="56"/>
      <c r="BL25" s="56"/>
      <c r="BM25" s="56"/>
      <c r="BN25" s="56"/>
      <c r="BO25" s="55"/>
      <c r="BP25" s="55"/>
      <c r="BQ25" s="52">
        <v>19</v>
      </c>
      <c r="BR25" s="72"/>
      <c r="BS25" s="728"/>
      <c r="BT25" s="729"/>
      <c r="BU25" s="729"/>
      <c r="BV25" s="729"/>
      <c r="BW25" s="729"/>
      <c r="BX25" s="729"/>
      <c r="BY25" s="729"/>
      <c r="BZ25" s="729"/>
      <c r="CA25" s="729"/>
      <c r="CB25" s="729"/>
      <c r="CC25" s="729"/>
      <c r="CD25" s="729"/>
      <c r="CE25" s="729"/>
      <c r="CF25" s="729"/>
      <c r="CG25" s="730"/>
      <c r="CH25" s="740"/>
      <c r="CI25" s="735"/>
      <c r="CJ25" s="735"/>
      <c r="CK25" s="735"/>
      <c r="CL25" s="741"/>
      <c r="CM25" s="740"/>
      <c r="CN25" s="735"/>
      <c r="CO25" s="735"/>
      <c r="CP25" s="735"/>
      <c r="CQ25" s="741"/>
      <c r="CR25" s="740"/>
      <c r="CS25" s="735"/>
      <c r="CT25" s="735"/>
      <c r="CU25" s="735"/>
      <c r="CV25" s="741"/>
      <c r="CW25" s="740"/>
      <c r="CX25" s="735"/>
      <c r="CY25" s="735"/>
      <c r="CZ25" s="735"/>
      <c r="DA25" s="741"/>
      <c r="DB25" s="740"/>
      <c r="DC25" s="735"/>
      <c r="DD25" s="735"/>
      <c r="DE25" s="735"/>
      <c r="DF25" s="741"/>
      <c r="DG25" s="740"/>
      <c r="DH25" s="735"/>
      <c r="DI25" s="735"/>
      <c r="DJ25" s="735"/>
      <c r="DK25" s="741"/>
      <c r="DL25" s="740"/>
      <c r="DM25" s="735"/>
      <c r="DN25" s="735"/>
      <c r="DO25" s="735"/>
      <c r="DP25" s="741"/>
      <c r="DQ25" s="740"/>
      <c r="DR25" s="735"/>
      <c r="DS25" s="735"/>
      <c r="DT25" s="735"/>
      <c r="DU25" s="741"/>
      <c r="DV25" s="728"/>
      <c r="DW25" s="729"/>
      <c r="DX25" s="729"/>
      <c r="DY25" s="729"/>
      <c r="DZ25" s="742"/>
      <c r="EA25" s="48"/>
    </row>
    <row r="26" spans="1:131" ht="26.25" customHeight="1" x14ac:dyDescent="0.15">
      <c r="A26" s="714" t="s">
        <v>445</v>
      </c>
      <c r="B26" s="715"/>
      <c r="C26" s="715"/>
      <c r="D26" s="715"/>
      <c r="E26" s="715"/>
      <c r="F26" s="715"/>
      <c r="G26" s="715"/>
      <c r="H26" s="715"/>
      <c r="I26" s="715"/>
      <c r="J26" s="715"/>
      <c r="K26" s="715"/>
      <c r="L26" s="715"/>
      <c r="M26" s="715"/>
      <c r="N26" s="715"/>
      <c r="O26" s="715"/>
      <c r="P26" s="716"/>
      <c r="Q26" s="708" t="s">
        <v>460</v>
      </c>
      <c r="R26" s="709"/>
      <c r="S26" s="709"/>
      <c r="T26" s="709"/>
      <c r="U26" s="720"/>
      <c r="V26" s="708" t="s">
        <v>461</v>
      </c>
      <c r="W26" s="709"/>
      <c r="X26" s="709"/>
      <c r="Y26" s="709"/>
      <c r="Z26" s="720"/>
      <c r="AA26" s="708" t="s">
        <v>462</v>
      </c>
      <c r="AB26" s="709"/>
      <c r="AC26" s="709"/>
      <c r="AD26" s="709"/>
      <c r="AE26" s="709"/>
      <c r="AF26" s="1013" t="s">
        <v>252</v>
      </c>
      <c r="AG26" s="1014"/>
      <c r="AH26" s="1014"/>
      <c r="AI26" s="1014"/>
      <c r="AJ26" s="1015"/>
      <c r="AK26" s="709" t="s">
        <v>390</v>
      </c>
      <c r="AL26" s="709"/>
      <c r="AM26" s="709"/>
      <c r="AN26" s="709"/>
      <c r="AO26" s="720"/>
      <c r="AP26" s="708" t="s">
        <v>362</v>
      </c>
      <c r="AQ26" s="709"/>
      <c r="AR26" s="709"/>
      <c r="AS26" s="709"/>
      <c r="AT26" s="720"/>
      <c r="AU26" s="708" t="s">
        <v>463</v>
      </c>
      <c r="AV26" s="709"/>
      <c r="AW26" s="709"/>
      <c r="AX26" s="709"/>
      <c r="AY26" s="720"/>
      <c r="AZ26" s="708" t="s">
        <v>464</v>
      </c>
      <c r="BA26" s="709"/>
      <c r="BB26" s="709"/>
      <c r="BC26" s="709"/>
      <c r="BD26" s="720"/>
      <c r="BE26" s="708" t="s">
        <v>451</v>
      </c>
      <c r="BF26" s="709"/>
      <c r="BG26" s="709"/>
      <c r="BH26" s="709"/>
      <c r="BI26" s="710"/>
      <c r="BJ26" s="56"/>
      <c r="BK26" s="56"/>
      <c r="BL26" s="56"/>
      <c r="BM26" s="56"/>
      <c r="BN26" s="56"/>
      <c r="BO26" s="55"/>
      <c r="BP26" s="55"/>
      <c r="BQ26" s="52">
        <v>20</v>
      </c>
      <c r="BR26" s="72"/>
      <c r="BS26" s="728"/>
      <c r="BT26" s="729"/>
      <c r="BU26" s="729"/>
      <c r="BV26" s="729"/>
      <c r="BW26" s="729"/>
      <c r="BX26" s="729"/>
      <c r="BY26" s="729"/>
      <c r="BZ26" s="729"/>
      <c r="CA26" s="729"/>
      <c r="CB26" s="729"/>
      <c r="CC26" s="729"/>
      <c r="CD26" s="729"/>
      <c r="CE26" s="729"/>
      <c r="CF26" s="729"/>
      <c r="CG26" s="730"/>
      <c r="CH26" s="740"/>
      <c r="CI26" s="735"/>
      <c r="CJ26" s="735"/>
      <c r="CK26" s="735"/>
      <c r="CL26" s="741"/>
      <c r="CM26" s="740"/>
      <c r="CN26" s="735"/>
      <c r="CO26" s="735"/>
      <c r="CP26" s="735"/>
      <c r="CQ26" s="741"/>
      <c r="CR26" s="740"/>
      <c r="CS26" s="735"/>
      <c r="CT26" s="735"/>
      <c r="CU26" s="735"/>
      <c r="CV26" s="741"/>
      <c r="CW26" s="740"/>
      <c r="CX26" s="735"/>
      <c r="CY26" s="735"/>
      <c r="CZ26" s="735"/>
      <c r="DA26" s="741"/>
      <c r="DB26" s="740"/>
      <c r="DC26" s="735"/>
      <c r="DD26" s="735"/>
      <c r="DE26" s="735"/>
      <c r="DF26" s="741"/>
      <c r="DG26" s="740"/>
      <c r="DH26" s="735"/>
      <c r="DI26" s="735"/>
      <c r="DJ26" s="735"/>
      <c r="DK26" s="741"/>
      <c r="DL26" s="740"/>
      <c r="DM26" s="735"/>
      <c r="DN26" s="735"/>
      <c r="DO26" s="735"/>
      <c r="DP26" s="741"/>
      <c r="DQ26" s="740"/>
      <c r="DR26" s="735"/>
      <c r="DS26" s="735"/>
      <c r="DT26" s="735"/>
      <c r="DU26" s="741"/>
      <c r="DV26" s="728"/>
      <c r="DW26" s="729"/>
      <c r="DX26" s="729"/>
      <c r="DY26" s="729"/>
      <c r="DZ26" s="742"/>
      <c r="EA26" s="48"/>
    </row>
    <row r="27" spans="1:131" ht="26.25" customHeight="1" x14ac:dyDescent="0.15">
      <c r="A27" s="717"/>
      <c r="B27" s="718"/>
      <c r="C27" s="718"/>
      <c r="D27" s="718"/>
      <c r="E27" s="718"/>
      <c r="F27" s="718"/>
      <c r="G27" s="718"/>
      <c r="H27" s="718"/>
      <c r="I27" s="718"/>
      <c r="J27" s="718"/>
      <c r="K27" s="718"/>
      <c r="L27" s="718"/>
      <c r="M27" s="718"/>
      <c r="N27" s="718"/>
      <c r="O27" s="718"/>
      <c r="P27" s="719"/>
      <c r="Q27" s="711"/>
      <c r="R27" s="712"/>
      <c r="S27" s="712"/>
      <c r="T27" s="712"/>
      <c r="U27" s="721"/>
      <c r="V27" s="711"/>
      <c r="W27" s="712"/>
      <c r="X27" s="712"/>
      <c r="Y27" s="712"/>
      <c r="Z27" s="721"/>
      <c r="AA27" s="711"/>
      <c r="AB27" s="712"/>
      <c r="AC27" s="712"/>
      <c r="AD27" s="712"/>
      <c r="AE27" s="712"/>
      <c r="AF27" s="1016"/>
      <c r="AG27" s="1017"/>
      <c r="AH27" s="1017"/>
      <c r="AI27" s="1017"/>
      <c r="AJ27" s="1018"/>
      <c r="AK27" s="712"/>
      <c r="AL27" s="712"/>
      <c r="AM27" s="712"/>
      <c r="AN27" s="712"/>
      <c r="AO27" s="721"/>
      <c r="AP27" s="711"/>
      <c r="AQ27" s="712"/>
      <c r="AR27" s="712"/>
      <c r="AS27" s="712"/>
      <c r="AT27" s="721"/>
      <c r="AU27" s="711"/>
      <c r="AV27" s="712"/>
      <c r="AW27" s="712"/>
      <c r="AX27" s="712"/>
      <c r="AY27" s="721"/>
      <c r="AZ27" s="711"/>
      <c r="BA27" s="712"/>
      <c r="BB27" s="712"/>
      <c r="BC27" s="712"/>
      <c r="BD27" s="721"/>
      <c r="BE27" s="711"/>
      <c r="BF27" s="712"/>
      <c r="BG27" s="712"/>
      <c r="BH27" s="712"/>
      <c r="BI27" s="713"/>
      <c r="BJ27" s="56"/>
      <c r="BK27" s="56"/>
      <c r="BL27" s="56"/>
      <c r="BM27" s="56"/>
      <c r="BN27" s="56"/>
      <c r="BO27" s="55"/>
      <c r="BP27" s="55"/>
      <c r="BQ27" s="52">
        <v>21</v>
      </c>
      <c r="BR27" s="72"/>
      <c r="BS27" s="728"/>
      <c r="BT27" s="729"/>
      <c r="BU27" s="729"/>
      <c r="BV27" s="729"/>
      <c r="BW27" s="729"/>
      <c r="BX27" s="729"/>
      <c r="BY27" s="729"/>
      <c r="BZ27" s="729"/>
      <c r="CA27" s="729"/>
      <c r="CB27" s="729"/>
      <c r="CC27" s="729"/>
      <c r="CD27" s="729"/>
      <c r="CE27" s="729"/>
      <c r="CF27" s="729"/>
      <c r="CG27" s="730"/>
      <c r="CH27" s="740"/>
      <c r="CI27" s="735"/>
      <c r="CJ27" s="735"/>
      <c r="CK27" s="735"/>
      <c r="CL27" s="741"/>
      <c r="CM27" s="740"/>
      <c r="CN27" s="735"/>
      <c r="CO27" s="735"/>
      <c r="CP27" s="735"/>
      <c r="CQ27" s="741"/>
      <c r="CR27" s="740"/>
      <c r="CS27" s="735"/>
      <c r="CT27" s="735"/>
      <c r="CU27" s="735"/>
      <c r="CV27" s="741"/>
      <c r="CW27" s="740"/>
      <c r="CX27" s="735"/>
      <c r="CY27" s="735"/>
      <c r="CZ27" s="735"/>
      <c r="DA27" s="741"/>
      <c r="DB27" s="740"/>
      <c r="DC27" s="735"/>
      <c r="DD27" s="735"/>
      <c r="DE27" s="735"/>
      <c r="DF27" s="741"/>
      <c r="DG27" s="740"/>
      <c r="DH27" s="735"/>
      <c r="DI27" s="735"/>
      <c r="DJ27" s="735"/>
      <c r="DK27" s="741"/>
      <c r="DL27" s="740"/>
      <c r="DM27" s="735"/>
      <c r="DN27" s="735"/>
      <c r="DO27" s="735"/>
      <c r="DP27" s="741"/>
      <c r="DQ27" s="740"/>
      <c r="DR27" s="735"/>
      <c r="DS27" s="735"/>
      <c r="DT27" s="735"/>
      <c r="DU27" s="741"/>
      <c r="DV27" s="728"/>
      <c r="DW27" s="729"/>
      <c r="DX27" s="729"/>
      <c r="DY27" s="729"/>
      <c r="DZ27" s="742"/>
      <c r="EA27" s="48"/>
    </row>
    <row r="28" spans="1:131" ht="26.25" customHeight="1" x14ac:dyDescent="0.15">
      <c r="A28" s="54">
        <v>1</v>
      </c>
      <c r="B28" s="692" t="s">
        <v>30</v>
      </c>
      <c r="C28" s="693"/>
      <c r="D28" s="693"/>
      <c r="E28" s="693"/>
      <c r="F28" s="693"/>
      <c r="G28" s="693"/>
      <c r="H28" s="693"/>
      <c r="I28" s="693"/>
      <c r="J28" s="693"/>
      <c r="K28" s="693"/>
      <c r="L28" s="693"/>
      <c r="M28" s="693"/>
      <c r="N28" s="693"/>
      <c r="O28" s="693"/>
      <c r="P28" s="694"/>
      <c r="Q28" s="767">
        <v>9694</v>
      </c>
      <c r="R28" s="768"/>
      <c r="S28" s="768"/>
      <c r="T28" s="768"/>
      <c r="U28" s="768"/>
      <c r="V28" s="768">
        <v>9641</v>
      </c>
      <c r="W28" s="768"/>
      <c r="X28" s="768"/>
      <c r="Y28" s="768"/>
      <c r="Z28" s="768"/>
      <c r="AA28" s="768">
        <v>53</v>
      </c>
      <c r="AB28" s="768"/>
      <c r="AC28" s="768"/>
      <c r="AD28" s="768"/>
      <c r="AE28" s="769"/>
      <c r="AF28" s="770">
        <v>53</v>
      </c>
      <c r="AG28" s="768"/>
      <c r="AH28" s="768"/>
      <c r="AI28" s="768"/>
      <c r="AJ28" s="771"/>
      <c r="AK28" s="772">
        <v>784</v>
      </c>
      <c r="AL28" s="768"/>
      <c r="AM28" s="768"/>
      <c r="AN28" s="768"/>
      <c r="AO28" s="768"/>
      <c r="AP28" s="768" t="s">
        <v>200</v>
      </c>
      <c r="AQ28" s="768"/>
      <c r="AR28" s="768"/>
      <c r="AS28" s="768"/>
      <c r="AT28" s="768"/>
      <c r="AU28" s="768" t="s">
        <v>243</v>
      </c>
      <c r="AV28" s="768"/>
      <c r="AW28" s="768"/>
      <c r="AX28" s="768"/>
      <c r="AY28" s="768"/>
      <c r="AZ28" s="773" t="s">
        <v>200</v>
      </c>
      <c r="BA28" s="773"/>
      <c r="BB28" s="773"/>
      <c r="BC28" s="773"/>
      <c r="BD28" s="773"/>
      <c r="BE28" s="774"/>
      <c r="BF28" s="774"/>
      <c r="BG28" s="774"/>
      <c r="BH28" s="774"/>
      <c r="BI28" s="775"/>
      <c r="BJ28" s="56"/>
      <c r="BK28" s="56"/>
      <c r="BL28" s="56"/>
      <c r="BM28" s="56"/>
      <c r="BN28" s="56"/>
      <c r="BO28" s="55"/>
      <c r="BP28" s="55"/>
      <c r="BQ28" s="52">
        <v>22</v>
      </c>
      <c r="BR28" s="72"/>
      <c r="BS28" s="728"/>
      <c r="BT28" s="729"/>
      <c r="BU28" s="729"/>
      <c r="BV28" s="729"/>
      <c r="BW28" s="729"/>
      <c r="BX28" s="729"/>
      <c r="BY28" s="729"/>
      <c r="BZ28" s="729"/>
      <c r="CA28" s="729"/>
      <c r="CB28" s="729"/>
      <c r="CC28" s="729"/>
      <c r="CD28" s="729"/>
      <c r="CE28" s="729"/>
      <c r="CF28" s="729"/>
      <c r="CG28" s="730"/>
      <c r="CH28" s="740"/>
      <c r="CI28" s="735"/>
      <c r="CJ28" s="735"/>
      <c r="CK28" s="735"/>
      <c r="CL28" s="741"/>
      <c r="CM28" s="740"/>
      <c r="CN28" s="735"/>
      <c r="CO28" s="735"/>
      <c r="CP28" s="735"/>
      <c r="CQ28" s="741"/>
      <c r="CR28" s="740"/>
      <c r="CS28" s="735"/>
      <c r="CT28" s="735"/>
      <c r="CU28" s="735"/>
      <c r="CV28" s="741"/>
      <c r="CW28" s="740"/>
      <c r="CX28" s="735"/>
      <c r="CY28" s="735"/>
      <c r="CZ28" s="735"/>
      <c r="DA28" s="741"/>
      <c r="DB28" s="740"/>
      <c r="DC28" s="735"/>
      <c r="DD28" s="735"/>
      <c r="DE28" s="735"/>
      <c r="DF28" s="741"/>
      <c r="DG28" s="740"/>
      <c r="DH28" s="735"/>
      <c r="DI28" s="735"/>
      <c r="DJ28" s="735"/>
      <c r="DK28" s="741"/>
      <c r="DL28" s="740"/>
      <c r="DM28" s="735"/>
      <c r="DN28" s="735"/>
      <c r="DO28" s="735"/>
      <c r="DP28" s="741"/>
      <c r="DQ28" s="740"/>
      <c r="DR28" s="735"/>
      <c r="DS28" s="735"/>
      <c r="DT28" s="735"/>
      <c r="DU28" s="741"/>
      <c r="DV28" s="728"/>
      <c r="DW28" s="729"/>
      <c r="DX28" s="729"/>
      <c r="DY28" s="729"/>
      <c r="DZ28" s="742"/>
      <c r="EA28" s="48"/>
    </row>
    <row r="29" spans="1:131" ht="26.25" customHeight="1" x14ac:dyDescent="0.15">
      <c r="A29" s="54">
        <v>2</v>
      </c>
      <c r="B29" s="728" t="s">
        <v>465</v>
      </c>
      <c r="C29" s="729"/>
      <c r="D29" s="729"/>
      <c r="E29" s="729"/>
      <c r="F29" s="729"/>
      <c r="G29" s="729"/>
      <c r="H29" s="729"/>
      <c r="I29" s="729"/>
      <c r="J29" s="729"/>
      <c r="K29" s="729"/>
      <c r="L29" s="729"/>
      <c r="M29" s="729"/>
      <c r="N29" s="729"/>
      <c r="O29" s="729"/>
      <c r="P29" s="730"/>
      <c r="Q29" s="731">
        <v>7537</v>
      </c>
      <c r="R29" s="732"/>
      <c r="S29" s="732"/>
      <c r="T29" s="732"/>
      <c r="U29" s="732"/>
      <c r="V29" s="732">
        <v>7334</v>
      </c>
      <c r="W29" s="732"/>
      <c r="X29" s="732"/>
      <c r="Y29" s="732"/>
      <c r="Z29" s="732"/>
      <c r="AA29" s="732">
        <v>203</v>
      </c>
      <c r="AB29" s="732"/>
      <c r="AC29" s="732"/>
      <c r="AD29" s="732"/>
      <c r="AE29" s="733"/>
      <c r="AF29" s="734">
        <v>203</v>
      </c>
      <c r="AG29" s="735"/>
      <c r="AH29" s="735"/>
      <c r="AI29" s="735"/>
      <c r="AJ29" s="736"/>
      <c r="AK29" s="737">
        <v>1190</v>
      </c>
      <c r="AL29" s="732"/>
      <c r="AM29" s="732"/>
      <c r="AN29" s="732"/>
      <c r="AO29" s="732"/>
      <c r="AP29" s="732" t="s">
        <v>200</v>
      </c>
      <c r="AQ29" s="732"/>
      <c r="AR29" s="732"/>
      <c r="AS29" s="732"/>
      <c r="AT29" s="732"/>
      <c r="AU29" s="732" t="s">
        <v>200</v>
      </c>
      <c r="AV29" s="732"/>
      <c r="AW29" s="732"/>
      <c r="AX29" s="732"/>
      <c r="AY29" s="732"/>
      <c r="AZ29" s="776" t="s">
        <v>200</v>
      </c>
      <c r="BA29" s="776"/>
      <c r="BB29" s="776"/>
      <c r="BC29" s="776"/>
      <c r="BD29" s="776"/>
      <c r="BE29" s="738"/>
      <c r="BF29" s="738"/>
      <c r="BG29" s="738"/>
      <c r="BH29" s="738"/>
      <c r="BI29" s="739"/>
      <c r="BJ29" s="56"/>
      <c r="BK29" s="56"/>
      <c r="BL29" s="56"/>
      <c r="BM29" s="56"/>
      <c r="BN29" s="56"/>
      <c r="BO29" s="55"/>
      <c r="BP29" s="55"/>
      <c r="BQ29" s="52">
        <v>23</v>
      </c>
      <c r="BR29" s="72"/>
      <c r="BS29" s="728"/>
      <c r="BT29" s="729"/>
      <c r="BU29" s="729"/>
      <c r="BV29" s="729"/>
      <c r="BW29" s="729"/>
      <c r="BX29" s="729"/>
      <c r="BY29" s="729"/>
      <c r="BZ29" s="729"/>
      <c r="CA29" s="729"/>
      <c r="CB29" s="729"/>
      <c r="CC29" s="729"/>
      <c r="CD29" s="729"/>
      <c r="CE29" s="729"/>
      <c r="CF29" s="729"/>
      <c r="CG29" s="730"/>
      <c r="CH29" s="740"/>
      <c r="CI29" s="735"/>
      <c r="CJ29" s="735"/>
      <c r="CK29" s="735"/>
      <c r="CL29" s="741"/>
      <c r="CM29" s="740"/>
      <c r="CN29" s="735"/>
      <c r="CO29" s="735"/>
      <c r="CP29" s="735"/>
      <c r="CQ29" s="741"/>
      <c r="CR29" s="740"/>
      <c r="CS29" s="735"/>
      <c r="CT29" s="735"/>
      <c r="CU29" s="735"/>
      <c r="CV29" s="741"/>
      <c r="CW29" s="740"/>
      <c r="CX29" s="735"/>
      <c r="CY29" s="735"/>
      <c r="CZ29" s="735"/>
      <c r="DA29" s="741"/>
      <c r="DB29" s="740"/>
      <c r="DC29" s="735"/>
      <c r="DD29" s="735"/>
      <c r="DE29" s="735"/>
      <c r="DF29" s="741"/>
      <c r="DG29" s="740"/>
      <c r="DH29" s="735"/>
      <c r="DI29" s="735"/>
      <c r="DJ29" s="735"/>
      <c r="DK29" s="741"/>
      <c r="DL29" s="740"/>
      <c r="DM29" s="735"/>
      <c r="DN29" s="735"/>
      <c r="DO29" s="735"/>
      <c r="DP29" s="741"/>
      <c r="DQ29" s="740"/>
      <c r="DR29" s="735"/>
      <c r="DS29" s="735"/>
      <c r="DT29" s="735"/>
      <c r="DU29" s="741"/>
      <c r="DV29" s="728"/>
      <c r="DW29" s="729"/>
      <c r="DX29" s="729"/>
      <c r="DY29" s="729"/>
      <c r="DZ29" s="742"/>
      <c r="EA29" s="48"/>
    </row>
    <row r="30" spans="1:131" ht="26.25" customHeight="1" x14ac:dyDescent="0.15">
      <c r="A30" s="54">
        <v>3</v>
      </c>
      <c r="B30" s="728" t="s">
        <v>273</v>
      </c>
      <c r="C30" s="729"/>
      <c r="D30" s="729"/>
      <c r="E30" s="729"/>
      <c r="F30" s="729"/>
      <c r="G30" s="729"/>
      <c r="H30" s="729"/>
      <c r="I30" s="729"/>
      <c r="J30" s="729"/>
      <c r="K30" s="729"/>
      <c r="L30" s="729"/>
      <c r="M30" s="729"/>
      <c r="N30" s="729"/>
      <c r="O30" s="729"/>
      <c r="P30" s="730"/>
      <c r="Q30" s="731">
        <v>1154</v>
      </c>
      <c r="R30" s="732"/>
      <c r="S30" s="732"/>
      <c r="T30" s="732"/>
      <c r="U30" s="732"/>
      <c r="V30" s="732">
        <v>1152</v>
      </c>
      <c r="W30" s="732"/>
      <c r="X30" s="732"/>
      <c r="Y30" s="732"/>
      <c r="Z30" s="732"/>
      <c r="AA30" s="732">
        <v>2</v>
      </c>
      <c r="AB30" s="732"/>
      <c r="AC30" s="732"/>
      <c r="AD30" s="732"/>
      <c r="AE30" s="733"/>
      <c r="AF30" s="734">
        <v>2</v>
      </c>
      <c r="AG30" s="735"/>
      <c r="AH30" s="735"/>
      <c r="AI30" s="735"/>
      <c r="AJ30" s="736"/>
      <c r="AK30" s="737">
        <v>247</v>
      </c>
      <c r="AL30" s="732"/>
      <c r="AM30" s="732"/>
      <c r="AN30" s="732"/>
      <c r="AO30" s="732"/>
      <c r="AP30" s="732" t="s">
        <v>200</v>
      </c>
      <c r="AQ30" s="732"/>
      <c r="AR30" s="732"/>
      <c r="AS30" s="732"/>
      <c r="AT30" s="732"/>
      <c r="AU30" s="732" t="s">
        <v>200</v>
      </c>
      <c r="AV30" s="732"/>
      <c r="AW30" s="732"/>
      <c r="AX30" s="732"/>
      <c r="AY30" s="732"/>
      <c r="AZ30" s="776" t="s">
        <v>200</v>
      </c>
      <c r="BA30" s="776"/>
      <c r="BB30" s="776"/>
      <c r="BC30" s="776"/>
      <c r="BD30" s="776"/>
      <c r="BE30" s="738"/>
      <c r="BF30" s="738"/>
      <c r="BG30" s="738"/>
      <c r="BH30" s="738"/>
      <c r="BI30" s="739"/>
      <c r="BJ30" s="56"/>
      <c r="BK30" s="56"/>
      <c r="BL30" s="56"/>
      <c r="BM30" s="56"/>
      <c r="BN30" s="56"/>
      <c r="BO30" s="55"/>
      <c r="BP30" s="55"/>
      <c r="BQ30" s="52">
        <v>24</v>
      </c>
      <c r="BR30" s="72"/>
      <c r="BS30" s="728"/>
      <c r="BT30" s="729"/>
      <c r="BU30" s="729"/>
      <c r="BV30" s="729"/>
      <c r="BW30" s="729"/>
      <c r="BX30" s="729"/>
      <c r="BY30" s="729"/>
      <c r="BZ30" s="729"/>
      <c r="CA30" s="729"/>
      <c r="CB30" s="729"/>
      <c r="CC30" s="729"/>
      <c r="CD30" s="729"/>
      <c r="CE30" s="729"/>
      <c r="CF30" s="729"/>
      <c r="CG30" s="730"/>
      <c r="CH30" s="740"/>
      <c r="CI30" s="735"/>
      <c r="CJ30" s="735"/>
      <c r="CK30" s="735"/>
      <c r="CL30" s="741"/>
      <c r="CM30" s="740"/>
      <c r="CN30" s="735"/>
      <c r="CO30" s="735"/>
      <c r="CP30" s="735"/>
      <c r="CQ30" s="741"/>
      <c r="CR30" s="740"/>
      <c r="CS30" s="735"/>
      <c r="CT30" s="735"/>
      <c r="CU30" s="735"/>
      <c r="CV30" s="741"/>
      <c r="CW30" s="740"/>
      <c r="CX30" s="735"/>
      <c r="CY30" s="735"/>
      <c r="CZ30" s="735"/>
      <c r="DA30" s="741"/>
      <c r="DB30" s="740"/>
      <c r="DC30" s="735"/>
      <c r="DD30" s="735"/>
      <c r="DE30" s="735"/>
      <c r="DF30" s="741"/>
      <c r="DG30" s="740"/>
      <c r="DH30" s="735"/>
      <c r="DI30" s="735"/>
      <c r="DJ30" s="735"/>
      <c r="DK30" s="741"/>
      <c r="DL30" s="740"/>
      <c r="DM30" s="735"/>
      <c r="DN30" s="735"/>
      <c r="DO30" s="735"/>
      <c r="DP30" s="741"/>
      <c r="DQ30" s="740"/>
      <c r="DR30" s="735"/>
      <c r="DS30" s="735"/>
      <c r="DT30" s="735"/>
      <c r="DU30" s="741"/>
      <c r="DV30" s="728"/>
      <c r="DW30" s="729"/>
      <c r="DX30" s="729"/>
      <c r="DY30" s="729"/>
      <c r="DZ30" s="742"/>
      <c r="EA30" s="48"/>
    </row>
    <row r="31" spans="1:131" ht="26.25" customHeight="1" x14ac:dyDescent="0.15">
      <c r="A31" s="54">
        <v>4</v>
      </c>
      <c r="B31" s="728" t="s">
        <v>466</v>
      </c>
      <c r="C31" s="729"/>
      <c r="D31" s="729"/>
      <c r="E31" s="729"/>
      <c r="F31" s="729"/>
      <c r="G31" s="729"/>
      <c r="H31" s="729"/>
      <c r="I31" s="729"/>
      <c r="J31" s="729"/>
      <c r="K31" s="729"/>
      <c r="L31" s="729"/>
      <c r="M31" s="729"/>
      <c r="N31" s="729"/>
      <c r="O31" s="729"/>
      <c r="P31" s="730"/>
      <c r="Q31" s="731">
        <v>72</v>
      </c>
      <c r="R31" s="732"/>
      <c r="S31" s="732"/>
      <c r="T31" s="732"/>
      <c r="U31" s="732"/>
      <c r="V31" s="732">
        <v>72</v>
      </c>
      <c r="W31" s="732"/>
      <c r="X31" s="732"/>
      <c r="Y31" s="732"/>
      <c r="Z31" s="732"/>
      <c r="AA31" s="732">
        <v>0</v>
      </c>
      <c r="AB31" s="732"/>
      <c r="AC31" s="732"/>
      <c r="AD31" s="732"/>
      <c r="AE31" s="733"/>
      <c r="AF31" s="734" t="s">
        <v>200</v>
      </c>
      <c r="AG31" s="735"/>
      <c r="AH31" s="735"/>
      <c r="AI31" s="735"/>
      <c r="AJ31" s="736"/>
      <c r="AK31" s="737">
        <v>26</v>
      </c>
      <c r="AL31" s="732"/>
      <c r="AM31" s="732"/>
      <c r="AN31" s="732"/>
      <c r="AO31" s="732"/>
      <c r="AP31" s="732" t="s">
        <v>200</v>
      </c>
      <c r="AQ31" s="732"/>
      <c r="AR31" s="732"/>
      <c r="AS31" s="732"/>
      <c r="AT31" s="732"/>
      <c r="AU31" s="732" t="s">
        <v>200</v>
      </c>
      <c r="AV31" s="732"/>
      <c r="AW31" s="732"/>
      <c r="AX31" s="732"/>
      <c r="AY31" s="732"/>
      <c r="AZ31" s="776" t="s">
        <v>200</v>
      </c>
      <c r="BA31" s="776"/>
      <c r="BB31" s="776"/>
      <c r="BC31" s="776"/>
      <c r="BD31" s="776"/>
      <c r="BE31" s="738"/>
      <c r="BF31" s="738"/>
      <c r="BG31" s="738"/>
      <c r="BH31" s="738"/>
      <c r="BI31" s="739"/>
      <c r="BJ31" s="56"/>
      <c r="BK31" s="56"/>
      <c r="BL31" s="56"/>
      <c r="BM31" s="56"/>
      <c r="BN31" s="56"/>
      <c r="BO31" s="55"/>
      <c r="BP31" s="55"/>
      <c r="BQ31" s="52">
        <v>25</v>
      </c>
      <c r="BR31" s="72"/>
      <c r="BS31" s="728"/>
      <c r="BT31" s="729"/>
      <c r="BU31" s="729"/>
      <c r="BV31" s="729"/>
      <c r="BW31" s="729"/>
      <c r="BX31" s="729"/>
      <c r="BY31" s="729"/>
      <c r="BZ31" s="729"/>
      <c r="CA31" s="729"/>
      <c r="CB31" s="729"/>
      <c r="CC31" s="729"/>
      <c r="CD31" s="729"/>
      <c r="CE31" s="729"/>
      <c r="CF31" s="729"/>
      <c r="CG31" s="730"/>
      <c r="CH31" s="740"/>
      <c r="CI31" s="735"/>
      <c r="CJ31" s="735"/>
      <c r="CK31" s="735"/>
      <c r="CL31" s="741"/>
      <c r="CM31" s="740"/>
      <c r="CN31" s="735"/>
      <c r="CO31" s="735"/>
      <c r="CP31" s="735"/>
      <c r="CQ31" s="741"/>
      <c r="CR31" s="740"/>
      <c r="CS31" s="735"/>
      <c r="CT31" s="735"/>
      <c r="CU31" s="735"/>
      <c r="CV31" s="741"/>
      <c r="CW31" s="740"/>
      <c r="CX31" s="735"/>
      <c r="CY31" s="735"/>
      <c r="CZ31" s="735"/>
      <c r="DA31" s="741"/>
      <c r="DB31" s="740"/>
      <c r="DC31" s="735"/>
      <c r="DD31" s="735"/>
      <c r="DE31" s="735"/>
      <c r="DF31" s="741"/>
      <c r="DG31" s="740"/>
      <c r="DH31" s="735"/>
      <c r="DI31" s="735"/>
      <c r="DJ31" s="735"/>
      <c r="DK31" s="741"/>
      <c r="DL31" s="740"/>
      <c r="DM31" s="735"/>
      <c r="DN31" s="735"/>
      <c r="DO31" s="735"/>
      <c r="DP31" s="741"/>
      <c r="DQ31" s="740"/>
      <c r="DR31" s="735"/>
      <c r="DS31" s="735"/>
      <c r="DT31" s="735"/>
      <c r="DU31" s="741"/>
      <c r="DV31" s="728"/>
      <c r="DW31" s="729"/>
      <c r="DX31" s="729"/>
      <c r="DY31" s="729"/>
      <c r="DZ31" s="742"/>
      <c r="EA31" s="48"/>
    </row>
    <row r="32" spans="1:131" ht="26.25" customHeight="1" x14ac:dyDescent="0.15">
      <c r="A32" s="54">
        <v>5</v>
      </c>
      <c r="B32" s="728" t="s">
        <v>467</v>
      </c>
      <c r="C32" s="729"/>
      <c r="D32" s="729"/>
      <c r="E32" s="729"/>
      <c r="F32" s="729"/>
      <c r="G32" s="729"/>
      <c r="H32" s="729"/>
      <c r="I32" s="729"/>
      <c r="J32" s="729"/>
      <c r="K32" s="729"/>
      <c r="L32" s="729"/>
      <c r="M32" s="729"/>
      <c r="N32" s="729"/>
      <c r="O32" s="729"/>
      <c r="P32" s="730"/>
      <c r="Q32" s="731">
        <v>2279</v>
      </c>
      <c r="R32" s="732"/>
      <c r="S32" s="732"/>
      <c r="T32" s="732"/>
      <c r="U32" s="732"/>
      <c r="V32" s="732">
        <v>1906</v>
      </c>
      <c r="W32" s="732"/>
      <c r="X32" s="732"/>
      <c r="Y32" s="732"/>
      <c r="Z32" s="732"/>
      <c r="AA32" s="732">
        <v>373</v>
      </c>
      <c r="AB32" s="732"/>
      <c r="AC32" s="732"/>
      <c r="AD32" s="732"/>
      <c r="AE32" s="733"/>
      <c r="AF32" s="734">
        <v>1604</v>
      </c>
      <c r="AG32" s="735"/>
      <c r="AH32" s="735"/>
      <c r="AI32" s="735"/>
      <c r="AJ32" s="736"/>
      <c r="AK32" s="737">
        <v>291</v>
      </c>
      <c r="AL32" s="732"/>
      <c r="AM32" s="732"/>
      <c r="AN32" s="732"/>
      <c r="AO32" s="732"/>
      <c r="AP32" s="732">
        <v>10099</v>
      </c>
      <c r="AQ32" s="732"/>
      <c r="AR32" s="732"/>
      <c r="AS32" s="732"/>
      <c r="AT32" s="732"/>
      <c r="AU32" s="732">
        <v>1919</v>
      </c>
      <c r="AV32" s="732"/>
      <c r="AW32" s="732"/>
      <c r="AX32" s="732"/>
      <c r="AY32" s="732"/>
      <c r="AZ32" s="776" t="s">
        <v>200</v>
      </c>
      <c r="BA32" s="776"/>
      <c r="BB32" s="776"/>
      <c r="BC32" s="776"/>
      <c r="BD32" s="776"/>
      <c r="BE32" s="738" t="s">
        <v>234</v>
      </c>
      <c r="BF32" s="738"/>
      <c r="BG32" s="738"/>
      <c r="BH32" s="738"/>
      <c r="BI32" s="739"/>
      <c r="BJ32" s="56"/>
      <c r="BK32" s="56"/>
      <c r="BL32" s="56"/>
      <c r="BM32" s="56"/>
      <c r="BN32" s="56"/>
      <c r="BO32" s="55"/>
      <c r="BP32" s="55"/>
      <c r="BQ32" s="52">
        <v>26</v>
      </c>
      <c r="BR32" s="72"/>
      <c r="BS32" s="728"/>
      <c r="BT32" s="729"/>
      <c r="BU32" s="729"/>
      <c r="BV32" s="729"/>
      <c r="BW32" s="729"/>
      <c r="BX32" s="729"/>
      <c r="BY32" s="729"/>
      <c r="BZ32" s="729"/>
      <c r="CA32" s="729"/>
      <c r="CB32" s="729"/>
      <c r="CC32" s="729"/>
      <c r="CD32" s="729"/>
      <c r="CE32" s="729"/>
      <c r="CF32" s="729"/>
      <c r="CG32" s="730"/>
      <c r="CH32" s="740"/>
      <c r="CI32" s="735"/>
      <c r="CJ32" s="735"/>
      <c r="CK32" s="735"/>
      <c r="CL32" s="741"/>
      <c r="CM32" s="740"/>
      <c r="CN32" s="735"/>
      <c r="CO32" s="735"/>
      <c r="CP32" s="735"/>
      <c r="CQ32" s="741"/>
      <c r="CR32" s="740"/>
      <c r="CS32" s="735"/>
      <c r="CT32" s="735"/>
      <c r="CU32" s="735"/>
      <c r="CV32" s="741"/>
      <c r="CW32" s="740"/>
      <c r="CX32" s="735"/>
      <c r="CY32" s="735"/>
      <c r="CZ32" s="735"/>
      <c r="DA32" s="741"/>
      <c r="DB32" s="740"/>
      <c r="DC32" s="735"/>
      <c r="DD32" s="735"/>
      <c r="DE32" s="735"/>
      <c r="DF32" s="741"/>
      <c r="DG32" s="740"/>
      <c r="DH32" s="735"/>
      <c r="DI32" s="735"/>
      <c r="DJ32" s="735"/>
      <c r="DK32" s="741"/>
      <c r="DL32" s="740"/>
      <c r="DM32" s="735"/>
      <c r="DN32" s="735"/>
      <c r="DO32" s="735"/>
      <c r="DP32" s="741"/>
      <c r="DQ32" s="740"/>
      <c r="DR32" s="735"/>
      <c r="DS32" s="735"/>
      <c r="DT32" s="735"/>
      <c r="DU32" s="741"/>
      <c r="DV32" s="728"/>
      <c r="DW32" s="729"/>
      <c r="DX32" s="729"/>
      <c r="DY32" s="729"/>
      <c r="DZ32" s="742"/>
      <c r="EA32" s="48"/>
    </row>
    <row r="33" spans="1:131" ht="26.25" customHeight="1" x14ac:dyDescent="0.15">
      <c r="A33" s="54">
        <v>6</v>
      </c>
      <c r="B33" s="728" t="s">
        <v>48</v>
      </c>
      <c r="C33" s="729"/>
      <c r="D33" s="729"/>
      <c r="E33" s="729"/>
      <c r="F33" s="729"/>
      <c r="G33" s="729"/>
      <c r="H33" s="729"/>
      <c r="I33" s="729"/>
      <c r="J33" s="729"/>
      <c r="K33" s="729"/>
      <c r="L33" s="729"/>
      <c r="M33" s="729"/>
      <c r="N33" s="729"/>
      <c r="O33" s="729"/>
      <c r="P33" s="730"/>
      <c r="Q33" s="731">
        <v>217</v>
      </c>
      <c r="R33" s="732"/>
      <c r="S33" s="732"/>
      <c r="T33" s="732"/>
      <c r="U33" s="732"/>
      <c r="V33" s="732">
        <v>260</v>
      </c>
      <c r="W33" s="732"/>
      <c r="X33" s="732"/>
      <c r="Y33" s="732"/>
      <c r="Z33" s="732"/>
      <c r="AA33" s="732">
        <v>-42</v>
      </c>
      <c r="AB33" s="732"/>
      <c r="AC33" s="732"/>
      <c r="AD33" s="732"/>
      <c r="AE33" s="733"/>
      <c r="AF33" s="734">
        <v>525</v>
      </c>
      <c r="AG33" s="735"/>
      <c r="AH33" s="735"/>
      <c r="AI33" s="735"/>
      <c r="AJ33" s="736"/>
      <c r="AK33" s="737">
        <v>15</v>
      </c>
      <c r="AL33" s="732"/>
      <c r="AM33" s="732"/>
      <c r="AN33" s="732"/>
      <c r="AO33" s="732"/>
      <c r="AP33" s="732">
        <v>1435</v>
      </c>
      <c r="AQ33" s="732"/>
      <c r="AR33" s="732"/>
      <c r="AS33" s="732"/>
      <c r="AT33" s="732"/>
      <c r="AU33" s="732">
        <v>1046</v>
      </c>
      <c r="AV33" s="732"/>
      <c r="AW33" s="732"/>
      <c r="AX33" s="732"/>
      <c r="AY33" s="732"/>
      <c r="AZ33" s="776" t="s">
        <v>200</v>
      </c>
      <c r="BA33" s="776"/>
      <c r="BB33" s="776"/>
      <c r="BC33" s="776"/>
      <c r="BD33" s="776"/>
      <c r="BE33" s="738" t="s">
        <v>234</v>
      </c>
      <c r="BF33" s="738"/>
      <c r="BG33" s="738"/>
      <c r="BH33" s="738"/>
      <c r="BI33" s="739"/>
      <c r="BJ33" s="56"/>
      <c r="BK33" s="56"/>
      <c r="BL33" s="56"/>
      <c r="BM33" s="56"/>
      <c r="BN33" s="56"/>
      <c r="BO33" s="55"/>
      <c r="BP33" s="55"/>
      <c r="BQ33" s="52">
        <v>27</v>
      </c>
      <c r="BR33" s="72"/>
      <c r="BS33" s="728"/>
      <c r="BT33" s="729"/>
      <c r="BU33" s="729"/>
      <c r="BV33" s="729"/>
      <c r="BW33" s="729"/>
      <c r="BX33" s="729"/>
      <c r="BY33" s="729"/>
      <c r="BZ33" s="729"/>
      <c r="CA33" s="729"/>
      <c r="CB33" s="729"/>
      <c r="CC33" s="729"/>
      <c r="CD33" s="729"/>
      <c r="CE33" s="729"/>
      <c r="CF33" s="729"/>
      <c r="CG33" s="730"/>
      <c r="CH33" s="740"/>
      <c r="CI33" s="735"/>
      <c r="CJ33" s="735"/>
      <c r="CK33" s="735"/>
      <c r="CL33" s="741"/>
      <c r="CM33" s="740"/>
      <c r="CN33" s="735"/>
      <c r="CO33" s="735"/>
      <c r="CP33" s="735"/>
      <c r="CQ33" s="741"/>
      <c r="CR33" s="740"/>
      <c r="CS33" s="735"/>
      <c r="CT33" s="735"/>
      <c r="CU33" s="735"/>
      <c r="CV33" s="741"/>
      <c r="CW33" s="740"/>
      <c r="CX33" s="735"/>
      <c r="CY33" s="735"/>
      <c r="CZ33" s="735"/>
      <c r="DA33" s="741"/>
      <c r="DB33" s="740"/>
      <c r="DC33" s="735"/>
      <c r="DD33" s="735"/>
      <c r="DE33" s="735"/>
      <c r="DF33" s="741"/>
      <c r="DG33" s="740"/>
      <c r="DH33" s="735"/>
      <c r="DI33" s="735"/>
      <c r="DJ33" s="735"/>
      <c r="DK33" s="741"/>
      <c r="DL33" s="740"/>
      <c r="DM33" s="735"/>
      <c r="DN33" s="735"/>
      <c r="DO33" s="735"/>
      <c r="DP33" s="741"/>
      <c r="DQ33" s="740"/>
      <c r="DR33" s="735"/>
      <c r="DS33" s="735"/>
      <c r="DT33" s="735"/>
      <c r="DU33" s="741"/>
      <c r="DV33" s="728"/>
      <c r="DW33" s="729"/>
      <c r="DX33" s="729"/>
      <c r="DY33" s="729"/>
      <c r="DZ33" s="742"/>
      <c r="EA33" s="48"/>
    </row>
    <row r="34" spans="1:131" ht="26.25" customHeight="1" x14ac:dyDescent="0.15">
      <c r="A34" s="54">
        <v>7</v>
      </c>
      <c r="B34" s="728" t="s">
        <v>410</v>
      </c>
      <c r="C34" s="729"/>
      <c r="D34" s="729"/>
      <c r="E34" s="729"/>
      <c r="F34" s="729"/>
      <c r="G34" s="729"/>
      <c r="H34" s="729"/>
      <c r="I34" s="729"/>
      <c r="J34" s="729"/>
      <c r="K34" s="729"/>
      <c r="L34" s="729"/>
      <c r="M34" s="729"/>
      <c r="N34" s="729"/>
      <c r="O34" s="729"/>
      <c r="P34" s="730"/>
      <c r="Q34" s="731">
        <v>2998</v>
      </c>
      <c r="R34" s="732"/>
      <c r="S34" s="732"/>
      <c r="T34" s="732"/>
      <c r="U34" s="732"/>
      <c r="V34" s="732">
        <v>2441</v>
      </c>
      <c r="W34" s="732"/>
      <c r="X34" s="732"/>
      <c r="Y34" s="732"/>
      <c r="Z34" s="732"/>
      <c r="AA34" s="732">
        <v>557</v>
      </c>
      <c r="AB34" s="732"/>
      <c r="AC34" s="732"/>
      <c r="AD34" s="732"/>
      <c r="AE34" s="733"/>
      <c r="AF34" s="734">
        <v>1929</v>
      </c>
      <c r="AG34" s="735"/>
      <c r="AH34" s="735"/>
      <c r="AI34" s="735"/>
      <c r="AJ34" s="736"/>
      <c r="AK34" s="737">
        <v>527</v>
      </c>
      <c r="AL34" s="732"/>
      <c r="AM34" s="732"/>
      <c r="AN34" s="732"/>
      <c r="AO34" s="732"/>
      <c r="AP34" s="732">
        <v>11075</v>
      </c>
      <c r="AQ34" s="732"/>
      <c r="AR34" s="732"/>
      <c r="AS34" s="732"/>
      <c r="AT34" s="732"/>
      <c r="AU34" s="732">
        <v>4995</v>
      </c>
      <c r="AV34" s="732"/>
      <c r="AW34" s="732"/>
      <c r="AX34" s="732"/>
      <c r="AY34" s="732"/>
      <c r="AZ34" s="776" t="s">
        <v>200</v>
      </c>
      <c r="BA34" s="776"/>
      <c r="BB34" s="776"/>
      <c r="BC34" s="776"/>
      <c r="BD34" s="776"/>
      <c r="BE34" s="738" t="s">
        <v>234</v>
      </c>
      <c r="BF34" s="738"/>
      <c r="BG34" s="738"/>
      <c r="BH34" s="738"/>
      <c r="BI34" s="739"/>
      <c r="BJ34" s="56"/>
      <c r="BK34" s="56"/>
      <c r="BL34" s="56"/>
      <c r="BM34" s="56"/>
      <c r="BN34" s="56"/>
      <c r="BO34" s="55"/>
      <c r="BP34" s="55"/>
      <c r="BQ34" s="52">
        <v>28</v>
      </c>
      <c r="BR34" s="72"/>
      <c r="BS34" s="728"/>
      <c r="BT34" s="729"/>
      <c r="BU34" s="729"/>
      <c r="BV34" s="729"/>
      <c r="BW34" s="729"/>
      <c r="BX34" s="729"/>
      <c r="BY34" s="729"/>
      <c r="BZ34" s="729"/>
      <c r="CA34" s="729"/>
      <c r="CB34" s="729"/>
      <c r="CC34" s="729"/>
      <c r="CD34" s="729"/>
      <c r="CE34" s="729"/>
      <c r="CF34" s="729"/>
      <c r="CG34" s="730"/>
      <c r="CH34" s="740"/>
      <c r="CI34" s="735"/>
      <c r="CJ34" s="735"/>
      <c r="CK34" s="735"/>
      <c r="CL34" s="741"/>
      <c r="CM34" s="740"/>
      <c r="CN34" s="735"/>
      <c r="CO34" s="735"/>
      <c r="CP34" s="735"/>
      <c r="CQ34" s="741"/>
      <c r="CR34" s="740"/>
      <c r="CS34" s="735"/>
      <c r="CT34" s="735"/>
      <c r="CU34" s="735"/>
      <c r="CV34" s="741"/>
      <c r="CW34" s="740"/>
      <c r="CX34" s="735"/>
      <c r="CY34" s="735"/>
      <c r="CZ34" s="735"/>
      <c r="DA34" s="741"/>
      <c r="DB34" s="740"/>
      <c r="DC34" s="735"/>
      <c r="DD34" s="735"/>
      <c r="DE34" s="735"/>
      <c r="DF34" s="741"/>
      <c r="DG34" s="740"/>
      <c r="DH34" s="735"/>
      <c r="DI34" s="735"/>
      <c r="DJ34" s="735"/>
      <c r="DK34" s="741"/>
      <c r="DL34" s="740"/>
      <c r="DM34" s="735"/>
      <c r="DN34" s="735"/>
      <c r="DO34" s="735"/>
      <c r="DP34" s="741"/>
      <c r="DQ34" s="740"/>
      <c r="DR34" s="735"/>
      <c r="DS34" s="735"/>
      <c r="DT34" s="735"/>
      <c r="DU34" s="741"/>
      <c r="DV34" s="728"/>
      <c r="DW34" s="729"/>
      <c r="DX34" s="729"/>
      <c r="DY34" s="729"/>
      <c r="DZ34" s="742"/>
      <c r="EA34" s="48"/>
    </row>
    <row r="35" spans="1:131" ht="26.25" customHeight="1" x14ac:dyDescent="0.15">
      <c r="A35" s="54">
        <v>8</v>
      </c>
      <c r="B35" s="728" t="s">
        <v>430</v>
      </c>
      <c r="C35" s="729"/>
      <c r="D35" s="729"/>
      <c r="E35" s="729"/>
      <c r="F35" s="729"/>
      <c r="G35" s="729"/>
      <c r="H35" s="729"/>
      <c r="I35" s="729"/>
      <c r="J35" s="729"/>
      <c r="K35" s="729"/>
      <c r="L35" s="729"/>
      <c r="M35" s="729"/>
      <c r="N35" s="729"/>
      <c r="O35" s="729"/>
      <c r="P35" s="730"/>
      <c r="Q35" s="731">
        <v>397</v>
      </c>
      <c r="R35" s="732"/>
      <c r="S35" s="732"/>
      <c r="T35" s="732"/>
      <c r="U35" s="732"/>
      <c r="V35" s="732">
        <v>349</v>
      </c>
      <c r="W35" s="732"/>
      <c r="X35" s="732"/>
      <c r="Y35" s="732"/>
      <c r="Z35" s="732"/>
      <c r="AA35" s="732">
        <v>48</v>
      </c>
      <c r="AB35" s="732"/>
      <c r="AC35" s="732"/>
      <c r="AD35" s="732"/>
      <c r="AE35" s="733"/>
      <c r="AF35" s="734">
        <v>48</v>
      </c>
      <c r="AG35" s="735"/>
      <c r="AH35" s="735"/>
      <c r="AI35" s="735"/>
      <c r="AJ35" s="736"/>
      <c r="AK35" s="737">
        <v>226</v>
      </c>
      <c r="AL35" s="732"/>
      <c r="AM35" s="732"/>
      <c r="AN35" s="732"/>
      <c r="AO35" s="732"/>
      <c r="AP35" s="732">
        <v>1357</v>
      </c>
      <c r="AQ35" s="732"/>
      <c r="AR35" s="732"/>
      <c r="AS35" s="732"/>
      <c r="AT35" s="732"/>
      <c r="AU35" s="732">
        <v>1208</v>
      </c>
      <c r="AV35" s="732"/>
      <c r="AW35" s="732"/>
      <c r="AX35" s="732"/>
      <c r="AY35" s="732"/>
      <c r="AZ35" s="776" t="s">
        <v>200</v>
      </c>
      <c r="BA35" s="776"/>
      <c r="BB35" s="776"/>
      <c r="BC35" s="776"/>
      <c r="BD35" s="776"/>
      <c r="BE35" s="738" t="s">
        <v>234</v>
      </c>
      <c r="BF35" s="738"/>
      <c r="BG35" s="738"/>
      <c r="BH35" s="738"/>
      <c r="BI35" s="739"/>
      <c r="BJ35" s="56"/>
      <c r="BK35" s="56"/>
      <c r="BL35" s="56"/>
      <c r="BM35" s="56"/>
      <c r="BN35" s="56"/>
      <c r="BO35" s="55"/>
      <c r="BP35" s="55"/>
      <c r="BQ35" s="52">
        <v>29</v>
      </c>
      <c r="BR35" s="72"/>
      <c r="BS35" s="728"/>
      <c r="BT35" s="729"/>
      <c r="BU35" s="729"/>
      <c r="BV35" s="729"/>
      <c r="BW35" s="729"/>
      <c r="BX35" s="729"/>
      <c r="BY35" s="729"/>
      <c r="BZ35" s="729"/>
      <c r="CA35" s="729"/>
      <c r="CB35" s="729"/>
      <c r="CC35" s="729"/>
      <c r="CD35" s="729"/>
      <c r="CE35" s="729"/>
      <c r="CF35" s="729"/>
      <c r="CG35" s="730"/>
      <c r="CH35" s="740"/>
      <c r="CI35" s="735"/>
      <c r="CJ35" s="735"/>
      <c r="CK35" s="735"/>
      <c r="CL35" s="741"/>
      <c r="CM35" s="740"/>
      <c r="CN35" s="735"/>
      <c r="CO35" s="735"/>
      <c r="CP35" s="735"/>
      <c r="CQ35" s="741"/>
      <c r="CR35" s="740"/>
      <c r="CS35" s="735"/>
      <c r="CT35" s="735"/>
      <c r="CU35" s="735"/>
      <c r="CV35" s="741"/>
      <c r="CW35" s="740"/>
      <c r="CX35" s="735"/>
      <c r="CY35" s="735"/>
      <c r="CZ35" s="735"/>
      <c r="DA35" s="741"/>
      <c r="DB35" s="740"/>
      <c r="DC35" s="735"/>
      <c r="DD35" s="735"/>
      <c r="DE35" s="735"/>
      <c r="DF35" s="741"/>
      <c r="DG35" s="740"/>
      <c r="DH35" s="735"/>
      <c r="DI35" s="735"/>
      <c r="DJ35" s="735"/>
      <c r="DK35" s="741"/>
      <c r="DL35" s="740"/>
      <c r="DM35" s="735"/>
      <c r="DN35" s="735"/>
      <c r="DO35" s="735"/>
      <c r="DP35" s="741"/>
      <c r="DQ35" s="740"/>
      <c r="DR35" s="735"/>
      <c r="DS35" s="735"/>
      <c r="DT35" s="735"/>
      <c r="DU35" s="741"/>
      <c r="DV35" s="728"/>
      <c r="DW35" s="729"/>
      <c r="DX35" s="729"/>
      <c r="DY35" s="729"/>
      <c r="DZ35" s="742"/>
      <c r="EA35" s="48"/>
    </row>
    <row r="36" spans="1:131" ht="26.25" customHeight="1" x14ac:dyDescent="0.15">
      <c r="A36" s="54">
        <v>9</v>
      </c>
      <c r="B36" s="728" t="s">
        <v>384</v>
      </c>
      <c r="C36" s="729"/>
      <c r="D36" s="729"/>
      <c r="E36" s="729"/>
      <c r="F36" s="729"/>
      <c r="G36" s="729"/>
      <c r="H36" s="729"/>
      <c r="I36" s="729"/>
      <c r="J36" s="729"/>
      <c r="K36" s="729"/>
      <c r="L36" s="729"/>
      <c r="M36" s="729"/>
      <c r="N36" s="729"/>
      <c r="O36" s="729"/>
      <c r="P36" s="730"/>
      <c r="Q36" s="731">
        <v>477</v>
      </c>
      <c r="R36" s="732"/>
      <c r="S36" s="732"/>
      <c r="T36" s="732"/>
      <c r="U36" s="732"/>
      <c r="V36" s="732">
        <v>547</v>
      </c>
      <c r="W36" s="732"/>
      <c r="X36" s="732"/>
      <c r="Y36" s="732"/>
      <c r="Z36" s="732"/>
      <c r="AA36" s="732">
        <v>-70</v>
      </c>
      <c r="AB36" s="732"/>
      <c r="AC36" s="732"/>
      <c r="AD36" s="732"/>
      <c r="AE36" s="733"/>
      <c r="AF36" s="734" t="s">
        <v>200</v>
      </c>
      <c r="AG36" s="735"/>
      <c r="AH36" s="735"/>
      <c r="AI36" s="735"/>
      <c r="AJ36" s="736"/>
      <c r="AK36" s="737">
        <v>44</v>
      </c>
      <c r="AL36" s="732"/>
      <c r="AM36" s="732"/>
      <c r="AN36" s="732"/>
      <c r="AO36" s="732"/>
      <c r="AP36" s="732">
        <v>6124</v>
      </c>
      <c r="AQ36" s="732"/>
      <c r="AR36" s="732"/>
      <c r="AS36" s="732"/>
      <c r="AT36" s="732"/>
      <c r="AU36" s="732">
        <v>5685</v>
      </c>
      <c r="AV36" s="732"/>
      <c r="AW36" s="732"/>
      <c r="AX36" s="732"/>
      <c r="AY36" s="732"/>
      <c r="AZ36" s="776" t="s">
        <v>200</v>
      </c>
      <c r="BA36" s="776"/>
      <c r="BB36" s="776"/>
      <c r="BC36" s="776"/>
      <c r="BD36" s="776"/>
      <c r="BE36" s="738" t="s">
        <v>234</v>
      </c>
      <c r="BF36" s="738"/>
      <c r="BG36" s="738"/>
      <c r="BH36" s="738"/>
      <c r="BI36" s="739"/>
      <c r="BJ36" s="56"/>
      <c r="BK36" s="56"/>
      <c r="BL36" s="56"/>
      <c r="BM36" s="56"/>
      <c r="BN36" s="56"/>
      <c r="BO36" s="55"/>
      <c r="BP36" s="55"/>
      <c r="BQ36" s="52">
        <v>30</v>
      </c>
      <c r="BR36" s="72"/>
      <c r="BS36" s="728"/>
      <c r="BT36" s="729"/>
      <c r="BU36" s="729"/>
      <c r="BV36" s="729"/>
      <c r="BW36" s="729"/>
      <c r="BX36" s="729"/>
      <c r="BY36" s="729"/>
      <c r="BZ36" s="729"/>
      <c r="CA36" s="729"/>
      <c r="CB36" s="729"/>
      <c r="CC36" s="729"/>
      <c r="CD36" s="729"/>
      <c r="CE36" s="729"/>
      <c r="CF36" s="729"/>
      <c r="CG36" s="730"/>
      <c r="CH36" s="740"/>
      <c r="CI36" s="735"/>
      <c r="CJ36" s="735"/>
      <c r="CK36" s="735"/>
      <c r="CL36" s="741"/>
      <c r="CM36" s="740"/>
      <c r="CN36" s="735"/>
      <c r="CO36" s="735"/>
      <c r="CP36" s="735"/>
      <c r="CQ36" s="741"/>
      <c r="CR36" s="740"/>
      <c r="CS36" s="735"/>
      <c r="CT36" s="735"/>
      <c r="CU36" s="735"/>
      <c r="CV36" s="741"/>
      <c r="CW36" s="740"/>
      <c r="CX36" s="735"/>
      <c r="CY36" s="735"/>
      <c r="CZ36" s="735"/>
      <c r="DA36" s="741"/>
      <c r="DB36" s="740"/>
      <c r="DC36" s="735"/>
      <c r="DD36" s="735"/>
      <c r="DE36" s="735"/>
      <c r="DF36" s="741"/>
      <c r="DG36" s="740"/>
      <c r="DH36" s="735"/>
      <c r="DI36" s="735"/>
      <c r="DJ36" s="735"/>
      <c r="DK36" s="741"/>
      <c r="DL36" s="740"/>
      <c r="DM36" s="735"/>
      <c r="DN36" s="735"/>
      <c r="DO36" s="735"/>
      <c r="DP36" s="741"/>
      <c r="DQ36" s="740"/>
      <c r="DR36" s="735"/>
      <c r="DS36" s="735"/>
      <c r="DT36" s="735"/>
      <c r="DU36" s="741"/>
      <c r="DV36" s="728"/>
      <c r="DW36" s="729"/>
      <c r="DX36" s="729"/>
      <c r="DY36" s="729"/>
      <c r="DZ36" s="742"/>
      <c r="EA36" s="48"/>
    </row>
    <row r="37" spans="1:131" ht="26.25" customHeight="1" x14ac:dyDescent="0.15">
      <c r="A37" s="54">
        <v>10</v>
      </c>
      <c r="B37" s="728" t="s">
        <v>468</v>
      </c>
      <c r="C37" s="729"/>
      <c r="D37" s="729"/>
      <c r="E37" s="729"/>
      <c r="F37" s="729"/>
      <c r="G37" s="729"/>
      <c r="H37" s="729"/>
      <c r="I37" s="729"/>
      <c r="J37" s="729"/>
      <c r="K37" s="729"/>
      <c r="L37" s="729"/>
      <c r="M37" s="729"/>
      <c r="N37" s="729"/>
      <c r="O37" s="729"/>
      <c r="P37" s="730"/>
      <c r="Q37" s="731">
        <v>208434</v>
      </c>
      <c r="R37" s="732"/>
      <c r="S37" s="732"/>
      <c r="T37" s="732"/>
      <c r="U37" s="732"/>
      <c r="V37" s="732">
        <v>208696</v>
      </c>
      <c r="W37" s="732"/>
      <c r="X37" s="732"/>
      <c r="Y37" s="732"/>
      <c r="Z37" s="732"/>
      <c r="AA37" s="732">
        <v>-263</v>
      </c>
      <c r="AB37" s="732"/>
      <c r="AC37" s="732"/>
      <c r="AD37" s="732"/>
      <c r="AE37" s="733"/>
      <c r="AF37" s="734">
        <v>29311</v>
      </c>
      <c r="AG37" s="735"/>
      <c r="AH37" s="735"/>
      <c r="AI37" s="735"/>
      <c r="AJ37" s="736"/>
      <c r="AK37" s="737">
        <v>0</v>
      </c>
      <c r="AL37" s="732"/>
      <c r="AM37" s="732"/>
      <c r="AN37" s="732"/>
      <c r="AO37" s="732"/>
      <c r="AP37" s="732">
        <v>0</v>
      </c>
      <c r="AQ37" s="732"/>
      <c r="AR37" s="732"/>
      <c r="AS37" s="732"/>
      <c r="AT37" s="732"/>
      <c r="AU37" s="732">
        <v>0</v>
      </c>
      <c r="AV37" s="732"/>
      <c r="AW37" s="732"/>
      <c r="AX37" s="732"/>
      <c r="AY37" s="732"/>
      <c r="AZ37" s="776" t="s">
        <v>200</v>
      </c>
      <c r="BA37" s="776"/>
      <c r="BB37" s="776"/>
      <c r="BC37" s="776"/>
      <c r="BD37" s="776"/>
      <c r="BE37" s="738" t="s">
        <v>234</v>
      </c>
      <c r="BF37" s="738"/>
      <c r="BG37" s="738"/>
      <c r="BH37" s="738"/>
      <c r="BI37" s="739"/>
      <c r="BJ37" s="56"/>
      <c r="BK37" s="56"/>
      <c r="BL37" s="56"/>
      <c r="BM37" s="56"/>
      <c r="BN37" s="56"/>
      <c r="BO37" s="55"/>
      <c r="BP37" s="55"/>
      <c r="BQ37" s="52">
        <v>31</v>
      </c>
      <c r="BR37" s="72"/>
      <c r="BS37" s="728"/>
      <c r="BT37" s="729"/>
      <c r="BU37" s="729"/>
      <c r="BV37" s="729"/>
      <c r="BW37" s="729"/>
      <c r="BX37" s="729"/>
      <c r="BY37" s="729"/>
      <c r="BZ37" s="729"/>
      <c r="CA37" s="729"/>
      <c r="CB37" s="729"/>
      <c r="CC37" s="729"/>
      <c r="CD37" s="729"/>
      <c r="CE37" s="729"/>
      <c r="CF37" s="729"/>
      <c r="CG37" s="730"/>
      <c r="CH37" s="740"/>
      <c r="CI37" s="735"/>
      <c r="CJ37" s="735"/>
      <c r="CK37" s="735"/>
      <c r="CL37" s="741"/>
      <c r="CM37" s="740"/>
      <c r="CN37" s="735"/>
      <c r="CO37" s="735"/>
      <c r="CP37" s="735"/>
      <c r="CQ37" s="741"/>
      <c r="CR37" s="740"/>
      <c r="CS37" s="735"/>
      <c r="CT37" s="735"/>
      <c r="CU37" s="735"/>
      <c r="CV37" s="741"/>
      <c r="CW37" s="740"/>
      <c r="CX37" s="735"/>
      <c r="CY37" s="735"/>
      <c r="CZ37" s="735"/>
      <c r="DA37" s="741"/>
      <c r="DB37" s="740"/>
      <c r="DC37" s="735"/>
      <c r="DD37" s="735"/>
      <c r="DE37" s="735"/>
      <c r="DF37" s="741"/>
      <c r="DG37" s="740"/>
      <c r="DH37" s="735"/>
      <c r="DI37" s="735"/>
      <c r="DJ37" s="735"/>
      <c r="DK37" s="741"/>
      <c r="DL37" s="740"/>
      <c r="DM37" s="735"/>
      <c r="DN37" s="735"/>
      <c r="DO37" s="735"/>
      <c r="DP37" s="741"/>
      <c r="DQ37" s="740"/>
      <c r="DR37" s="735"/>
      <c r="DS37" s="735"/>
      <c r="DT37" s="735"/>
      <c r="DU37" s="741"/>
      <c r="DV37" s="728"/>
      <c r="DW37" s="729"/>
      <c r="DX37" s="729"/>
      <c r="DY37" s="729"/>
      <c r="DZ37" s="742"/>
      <c r="EA37" s="48"/>
    </row>
    <row r="38" spans="1:131" ht="26.25" customHeight="1" x14ac:dyDescent="0.15">
      <c r="A38" s="54">
        <v>11</v>
      </c>
      <c r="B38" s="728" t="s">
        <v>470</v>
      </c>
      <c r="C38" s="729"/>
      <c r="D38" s="729"/>
      <c r="E38" s="729"/>
      <c r="F38" s="729"/>
      <c r="G38" s="729"/>
      <c r="H38" s="729"/>
      <c r="I38" s="729"/>
      <c r="J38" s="729"/>
      <c r="K38" s="729"/>
      <c r="L38" s="729"/>
      <c r="M38" s="729"/>
      <c r="N38" s="729"/>
      <c r="O38" s="729"/>
      <c r="P38" s="730"/>
      <c r="Q38" s="731">
        <v>639</v>
      </c>
      <c r="R38" s="732"/>
      <c r="S38" s="732"/>
      <c r="T38" s="732"/>
      <c r="U38" s="732"/>
      <c r="V38" s="732">
        <v>639</v>
      </c>
      <c r="W38" s="732"/>
      <c r="X38" s="732"/>
      <c r="Y38" s="732"/>
      <c r="Z38" s="732"/>
      <c r="AA38" s="732">
        <v>0</v>
      </c>
      <c r="AB38" s="732"/>
      <c r="AC38" s="732"/>
      <c r="AD38" s="732"/>
      <c r="AE38" s="733"/>
      <c r="AF38" s="734" t="s">
        <v>200</v>
      </c>
      <c r="AG38" s="735"/>
      <c r="AH38" s="735"/>
      <c r="AI38" s="735"/>
      <c r="AJ38" s="736"/>
      <c r="AK38" s="737">
        <v>220</v>
      </c>
      <c r="AL38" s="732"/>
      <c r="AM38" s="732"/>
      <c r="AN38" s="732"/>
      <c r="AO38" s="732"/>
      <c r="AP38" s="732">
        <v>775</v>
      </c>
      <c r="AQ38" s="732"/>
      <c r="AR38" s="732"/>
      <c r="AS38" s="732"/>
      <c r="AT38" s="732"/>
      <c r="AU38" s="732">
        <v>775</v>
      </c>
      <c r="AV38" s="732"/>
      <c r="AW38" s="732"/>
      <c r="AX38" s="732"/>
      <c r="AY38" s="732"/>
      <c r="AZ38" s="776" t="s">
        <v>200</v>
      </c>
      <c r="BA38" s="776"/>
      <c r="BB38" s="776"/>
      <c r="BC38" s="776"/>
      <c r="BD38" s="776"/>
      <c r="BE38" s="738" t="s">
        <v>24</v>
      </c>
      <c r="BF38" s="738"/>
      <c r="BG38" s="738"/>
      <c r="BH38" s="738"/>
      <c r="BI38" s="739"/>
      <c r="BJ38" s="56"/>
      <c r="BK38" s="56"/>
      <c r="BL38" s="56"/>
      <c r="BM38" s="56"/>
      <c r="BN38" s="56"/>
      <c r="BO38" s="55"/>
      <c r="BP38" s="55"/>
      <c r="BQ38" s="52">
        <v>32</v>
      </c>
      <c r="BR38" s="72"/>
      <c r="BS38" s="728"/>
      <c r="BT38" s="729"/>
      <c r="BU38" s="729"/>
      <c r="BV38" s="729"/>
      <c r="BW38" s="729"/>
      <c r="BX38" s="729"/>
      <c r="BY38" s="729"/>
      <c r="BZ38" s="729"/>
      <c r="CA38" s="729"/>
      <c r="CB38" s="729"/>
      <c r="CC38" s="729"/>
      <c r="CD38" s="729"/>
      <c r="CE38" s="729"/>
      <c r="CF38" s="729"/>
      <c r="CG38" s="730"/>
      <c r="CH38" s="740"/>
      <c r="CI38" s="735"/>
      <c r="CJ38" s="735"/>
      <c r="CK38" s="735"/>
      <c r="CL38" s="741"/>
      <c r="CM38" s="740"/>
      <c r="CN38" s="735"/>
      <c r="CO38" s="735"/>
      <c r="CP38" s="735"/>
      <c r="CQ38" s="741"/>
      <c r="CR38" s="740"/>
      <c r="CS38" s="735"/>
      <c r="CT38" s="735"/>
      <c r="CU38" s="735"/>
      <c r="CV38" s="741"/>
      <c r="CW38" s="740"/>
      <c r="CX38" s="735"/>
      <c r="CY38" s="735"/>
      <c r="CZ38" s="735"/>
      <c r="DA38" s="741"/>
      <c r="DB38" s="740"/>
      <c r="DC38" s="735"/>
      <c r="DD38" s="735"/>
      <c r="DE38" s="735"/>
      <c r="DF38" s="741"/>
      <c r="DG38" s="740"/>
      <c r="DH38" s="735"/>
      <c r="DI38" s="735"/>
      <c r="DJ38" s="735"/>
      <c r="DK38" s="741"/>
      <c r="DL38" s="740"/>
      <c r="DM38" s="735"/>
      <c r="DN38" s="735"/>
      <c r="DO38" s="735"/>
      <c r="DP38" s="741"/>
      <c r="DQ38" s="740"/>
      <c r="DR38" s="735"/>
      <c r="DS38" s="735"/>
      <c r="DT38" s="735"/>
      <c r="DU38" s="741"/>
      <c r="DV38" s="728"/>
      <c r="DW38" s="729"/>
      <c r="DX38" s="729"/>
      <c r="DY38" s="729"/>
      <c r="DZ38" s="742"/>
      <c r="EA38" s="48"/>
    </row>
    <row r="39" spans="1:131" ht="26.25" customHeight="1" x14ac:dyDescent="0.15">
      <c r="A39" s="54">
        <v>12</v>
      </c>
      <c r="B39" s="728"/>
      <c r="C39" s="729"/>
      <c r="D39" s="729"/>
      <c r="E39" s="729"/>
      <c r="F39" s="729"/>
      <c r="G39" s="729"/>
      <c r="H39" s="729"/>
      <c r="I39" s="729"/>
      <c r="J39" s="729"/>
      <c r="K39" s="729"/>
      <c r="L39" s="729"/>
      <c r="M39" s="729"/>
      <c r="N39" s="729"/>
      <c r="O39" s="729"/>
      <c r="P39" s="730"/>
      <c r="Q39" s="731"/>
      <c r="R39" s="732"/>
      <c r="S39" s="732"/>
      <c r="T39" s="732"/>
      <c r="U39" s="732"/>
      <c r="V39" s="732"/>
      <c r="W39" s="732"/>
      <c r="X39" s="732"/>
      <c r="Y39" s="732"/>
      <c r="Z39" s="732"/>
      <c r="AA39" s="732"/>
      <c r="AB39" s="732"/>
      <c r="AC39" s="732"/>
      <c r="AD39" s="732"/>
      <c r="AE39" s="733"/>
      <c r="AF39" s="734"/>
      <c r="AG39" s="735"/>
      <c r="AH39" s="735"/>
      <c r="AI39" s="735"/>
      <c r="AJ39" s="736"/>
      <c r="AK39" s="737"/>
      <c r="AL39" s="732"/>
      <c r="AM39" s="732"/>
      <c r="AN39" s="732"/>
      <c r="AO39" s="732"/>
      <c r="AP39" s="732"/>
      <c r="AQ39" s="732"/>
      <c r="AR39" s="732"/>
      <c r="AS39" s="732"/>
      <c r="AT39" s="732"/>
      <c r="AU39" s="732"/>
      <c r="AV39" s="732"/>
      <c r="AW39" s="732"/>
      <c r="AX39" s="732"/>
      <c r="AY39" s="732"/>
      <c r="AZ39" s="776"/>
      <c r="BA39" s="776"/>
      <c r="BB39" s="776"/>
      <c r="BC39" s="776"/>
      <c r="BD39" s="776"/>
      <c r="BE39" s="738"/>
      <c r="BF39" s="738"/>
      <c r="BG39" s="738"/>
      <c r="BH39" s="738"/>
      <c r="BI39" s="739"/>
      <c r="BJ39" s="56"/>
      <c r="BK39" s="56"/>
      <c r="BL39" s="56"/>
      <c r="BM39" s="56"/>
      <c r="BN39" s="56"/>
      <c r="BO39" s="55"/>
      <c r="BP39" s="55"/>
      <c r="BQ39" s="52">
        <v>33</v>
      </c>
      <c r="BR39" s="72"/>
      <c r="BS39" s="728"/>
      <c r="BT39" s="729"/>
      <c r="BU39" s="729"/>
      <c r="BV39" s="729"/>
      <c r="BW39" s="729"/>
      <c r="BX39" s="729"/>
      <c r="BY39" s="729"/>
      <c r="BZ39" s="729"/>
      <c r="CA39" s="729"/>
      <c r="CB39" s="729"/>
      <c r="CC39" s="729"/>
      <c r="CD39" s="729"/>
      <c r="CE39" s="729"/>
      <c r="CF39" s="729"/>
      <c r="CG39" s="730"/>
      <c r="CH39" s="740"/>
      <c r="CI39" s="735"/>
      <c r="CJ39" s="735"/>
      <c r="CK39" s="735"/>
      <c r="CL39" s="741"/>
      <c r="CM39" s="740"/>
      <c r="CN39" s="735"/>
      <c r="CO39" s="735"/>
      <c r="CP39" s="735"/>
      <c r="CQ39" s="741"/>
      <c r="CR39" s="740"/>
      <c r="CS39" s="735"/>
      <c r="CT39" s="735"/>
      <c r="CU39" s="735"/>
      <c r="CV39" s="741"/>
      <c r="CW39" s="740"/>
      <c r="CX39" s="735"/>
      <c r="CY39" s="735"/>
      <c r="CZ39" s="735"/>
      <c r="DA39" s="741"/>
      <c r="DB39" s="740"/>
      <c r="DC39" s="735"/>
      <c r="DD39" s="735"/>
      <c r="DE39" s="735"/>
      <c r="DF39" s="741"/>
      <c r="DG39" s="740"/>
      <c r="DH39" s="735"/>
      <c r="DI39" s="735"/>
      <c r="DJ39" s="735"/>
      <c r="DK39" s="741"/>
      <c r="DL39" s="740"/>
      <c r="DM39" s="735"/>
      <c r="DN39" s="735"/>
      <c r="DO39" s="735"/>
      <c r="DP39" s="741"/>
      <c r="DQ39" s="740"/>
      <c r="DR39" s="735"/>
      <c r="DS39" s="735"/>
      <c r="DT39" s="735"/>
      <c r="DU39" s="741"/>
      <c r="DV39" s="728"/>
      <c r="DW39" s="729"/>
      <c r="DX39" s="729"/>
      <c r="DY39" s="729"/>
      <c r="DZ39" s="742"/>
      <c r="EA39" s="48"/>
    </row>
    <row r="40" spans="1:131" ht="26.25" customHeight="1" x14ac:dyDescent="0.15">
      <c r="A40" s="52">
        <v>13</v>
      </c>
      <c r="B40" s="728"/>
      <c r="C40" s="729"/>
      <c r="D40" s="729"/>
      <c r="E40" s="729"/>
      <c r="F40" s="729"/>
      <c r="G40" s="729"/>
      <c r="H40" s="729"/>
      <c r="I40" s="729"/>
      <c r="J40" s="729"/>
      <c r="K40" s="729"/>
      <c r="L40" s="729"/>
      <c r="M40" s="729"/>
      <c r="N40" s="729"/>
      <c r="O40" s="729"/>
      <c r="P40" s="730"/>
      <c r="Q40" s="731"/>
      <c r="R40" s="732"/>
      <c r="S40" s="732"/>
      <c r="T40" s="732"/>
      <c r="U40" s="732"/>
      <c r="V40" s="732"/>
      <c r="W40" s="732"/>
      <c r="X40" s="732"/>
      <c r="Y40" s="732"/>
      <c r="Z40" s="732"/>
      <c r="AA40" s="732"/>
      <c r="AB40" s="732"/>
      <c r="AC40" s="732"/>
      <c r="AD40" s="732"/>
      <c r="AE40" s="733"/>
      <c r="AF40" s="734"/>
      <c r="AG40" s="735"/>
      <c r="AH40" s="735"/>
      <c r="AI40" s="735"/>
      <c r="AJ40" s="736"/>
      <c r="AK40" s="737"/>
      <c r="AL40" s="732"/>
      <c r="AM40" s="732"/>
      <c r="AN40" s="732"/>
      <c r="AO40" s="732"/>
      <c r="AP40" s="732"/>
      <c r="AQ40" s="732"/>
      <c r="AR40" s="732"/>
      <c r="AS40" s="732"/>
      <c r="AT40" s="732"/>
      <c r="AU40" s="732"/>
      <c r="AV40" s="732"/>
      <c r="AW40" s="732"/>
      <c r="AX40" s="732"/>
      <c r="AY40" s="732"/>
      <c r="AZ40" s="776"/>
      <c r="BA40" s="776"/>
      <c r="BB40" s="776"/>
      <c r="BC40" s="776"/>
      <c r="BD40" s="776"/>
      <c r="BE40" s="738"/>
      <c r="BF40" s="738"/>
      <c r="BG40" s="738"/>
      <c r="BH40" s="738"/>
      <c r="BI40" s="739"/>
      <c r="BJ40" s="56"/>
      <c r="BK40" s="56"/>
      <c r="BL40" s="56"/>
      <c r="BM40" s="56"/>
      <c r="BN40" s="56"/>
      <c r="BO40" s="55"/>
      <c r="BP40" s="55"/>
      <c r="BQ40" s="52">
        <v>34</v>
      </c>
      <c r="BR40" s="72"/>
      <c r="BS40" s="728"/>
      <c r="BT40" s="729"/>
      <c r="BU40" s="729"/>
      <c r="BV40" s="729"/>
      <c r="BW40" s="729"/>
      <c r="BX40" s="729"/>
      <c r="BY40" s="729"/>
      <c r="BZ40" s="729"/>
      <c r="CA40" s="729"/>
      <c r="CB40" s="729"/>
      <c r="CC40" s="729"/>
      <c r="CD40" s="729"/>
      <c r="CE40" s="729"/>
      <c r="CF40" s="729"/>
      <c r="CG40" s="730"/>
      <c r="CH40" s="740"/>
      <c r="CI40" s="735"/>
      <c r="CJ40" s="735"/>
      <c r="CK40" s="735"/>
      <c r="CL40" s="741"/>
      <c r="CM40" s="740"/>
      <c r="CN40" s="735"/>
      <c r="CO40" s="735"/>
      <c r="CP40" s="735"/>
      <c r="CQ40" s="741"/>
      <c r="CR40" s="740"/>
      <c r="CS40" s="735"/>
      <c r="CT40" s="735"/>
      <c r="CU40" s="735"/>
      <c r="CV40" s="741"/>
      <c r="CW40" s="740"/>
      <c r="CX40" s="735"/>
      <c r="CY40" s="735"/>
      <c r="CZ40" s="735"/>
      <c r="DA40" s="741"/>
      <c r="DB40" s="740"/>
      <c r="DC40" s="735"/>
      <c r="DD40" s="735"/>
      <c r="DE40" s="735"/>
      <c r="DF40" s="741"/>
      <c r="DG40" s="740"/>
      <c r="DH40" s="735"/>
      <c r="DI40" s="735"/>
      <c r="DJ40" s="735"/>
      <c r="DK40" s="741"/>
      <c r="DL40" s="740"/>
      <c r="DM40" s="735"/>
      <c r="DN40" s="735"/>
      <c r="DO40" s="735"/>
      <c r="DP40" s="741"/>
      <c r="DQ40" s="740"/>
      <c r="DR40" s="735"/>
      <c r="DS40" s="735"/>
      <c r="DT40" s="735"/>
      <c r="DU40" s="741"/>
      <c r="DV40" s="728"/>
      <c r="DW40" s="729"/>
      <c r="DX40" s="729"/>
      <c r="DY40" s="729"/>
      <c r="DZ40" s="742"/>
      <c r="EA40" s="48"/>
    </row>
    <row r="41" spans="1:131" ht="26.25" customHeight="1" x14ac:dyDescent="0.15">
      <c r="A41" s="52">
        <v>14</v>
      </c>
      <c r="B41" s="728"/>
      <c r="C41" s="729"/>
      <c r="D41" s="729"/>
      <c r="E41" s="729"/>
      <c r="F41" s="729"/>
      <c r="G41" s="729"/>
      <c r="H41" s="729"/>
      <c r="I41" s="729"/>
      <c r="J41" s="729"/>
      <c r="K41" s="729"/>
      <c r="L41" s="729"/>
      <c r="M41" s="729"/>
      <c r="N41" s="729"/>
      <c r="O41" s="729"/>
      <c r="P41" s="730"/>
      <c r="Q41" s="731"/>
      <c r="R41" s="732"/>
      <c r="S41" s="732"/>
      <c r="T41" s="732"/>
      <c r="U41" s="732"/>
      <c r="V41" s="732"/>
      <c r="W41" s="732"/>
      <c r="X41" s="732"/>
      <c r="Y41" s="732"/>
      <c r="Z41" s="732"/>
      <c r="AA41" s="732"/>
      <c r="AB41" s="732"/>
      <c r="AC41" s="732"/>
      <c r="AD41" s="732"/>
      <c r="AE41" s="733"/>
      <c r="AF41" s="734"/>
      <c r="AG41" s="735"/>
      <c r="AH41" s="735"/>
      <c r="AI41" s="735"/>
      <c r="AJ41" s="736"/>
      <c r="AK41" s="737"/>
      <c r="AL41" s="732"/>
      <c r="AM41" s="732"/>
      <c r="AN41" s="732"/>
      <c r="AO41" s="732"/>
      <c r="AP41" s="732"/>
      <c r="AQ41" s="732"/>
      <c r="AR41" s="732"/>
      <c r="AS41" s="732"/>
      <c r="AT41" s="732"/>
      <c r="AU41" s="732"/>
      <c r="AV41" s="732"/>
      <c r="AW41" s="732"/>
      <c r="AX41" s="732"/>
      <c r="AY41" s="732"/>
      <c r="AZ41" s="776"/>
      <c r="BA41" s="776"/>
      <c r="BB41" s="776"/>
      <c r="BC41" s="776"/>
      <c r="BD41" s="776"/>
      <c r="BE41" s="738"/>
      <c r="BF41" s="738"/>
      <c r="BG41" s="738"/>
      <c r="BH41" s="738"/>
      <c r="BI41" s="739"/>
      <c r="BJ41" s="56"/>
      <c r="BK41" s="56"/>
      <c r="BL41" s="56"/>
      <c r="BM41" s="56"/>
      <c r="BN41" s="56"/>
      <c r="BO41" s="55"/>
      <c r="BP41" s="55"/>
      <c r="BQ41" s="52">
        <v>35</v>
      </c>
      <c r="BR41" s="72"/>
      <c r="BS41" s="728"/>
      <c r="BT41" s="729"/>
      <c r="BU41" s="729"/>
      <c r="BV41" s="729"/>
      <c r="BW41" s="729"/>
      <c r="BX41" s="729"/>
      <c r="BY41" s="729"/>
      <c r="BZ41" s="729"/>
      <c r="CA41" s="729"/>
      <c r="CB41" s="729"/>
      <c r="CC41" s="729"/>
      <c r="CD41" s="729"/>
      <c r="CE41" s="729"/>
      <c r="CF41" s="729"/>
      <c r="CG41" s="730"/>
      <c r="CH41" s="740"/>
      <c r="CI41" s="735"/>
      <c r="CJ41" s="735"/>
      <c r="CK41" s="735"/>
      <c r="CL41" s="741"/>
      <c r="CM41" s="740"/>
      <c r="CN41" s="735"/>
      <c r="CO41" s="735"/>
      <c r="CP41" s="735"/>
      <c r="CQ41" s="741"/>
      <c r="CR41" s="740"/>
      <c r="CS41" s="735"/>
      <c r="CT41" s="735"/>
      <c r="CU41" s="735"/>
      <c r="CV41" s="741"/>
      <c r="CW41" s="740"/>
      <c r="CX41" s="735"/>
      <c r="CY41" s="735"/>
      <c r="CZ41" s="735"/>
      <c r="DA41" s="741"/>
      <c r="DB41" s="740"/>
      <c r="DC41" s="735"/>
      <c r="DD41" s="735"/>
      <c r="DE41" s="735"/>
      <c r="DF41" s="741"/>
      <c r="DG41" s="740"/>
      <c r="DH41" s="735"/>
      <c r="DI41" s="735"/>
      <c r="DJ41" s="735"/>
      <c r="DK41" s="741"/>
      <c r="DL41" s="740"/>
      <c r="DM41" s="735"/>
      <c r="DN41" s="735"/>
      <c r="DO41" s="735"/>
      <c r="DP41" s="741"/>
      <c r="DQ41" s="740"/>
      <c r="DR41" s="735"/>
      <c r="DS41" s="735"/>
      <c r="DT41" s="735"/>
      <c r="DU41" s="741"/>
      <c r="DV41" s="728"/>
      <c r="DW41" s="729"/>
      <c r="DX41" s="729"/>
      <c r="DY41" s="729"/>
      <c r="DZ41" s="742"/>
      <c r="EA41" s="48"/>
    </row>
    <row r="42" spans="1:131" ht="26.25" customHeight="1" x14ac:dyDescent="0.15">
      <c r="A42" s="52">
        <v>15</v>
      </c>
      <c r="B42" s="728"/>
      <c r="C42" s="729"/>
      <c r="D42" s="729"/>
      <c r="E42" s="729"/>
      <c r="F42" s="729"/>
      <c r="G42" s="729"/>
      <c r="H42" s="729"/>
      <c r="I42" s="729"/>
      <c r="J42" s="729"/>
      <c r="K42" s="729"/>
      <c r="L42" s="729"/>
      <c r="M42" s="729"/>
      <c r="N42" s="729"/>
      <c r="O42" s="729"/>
      <c r="P42" s="730"/>
      <c r="Q42" s="731"/>
      <c r="R42" s="732"/>
      <c r="S42" s="732"/>
      <c r="T42" s="732"/>
      <c r="U42" s="732"/>
      <c r="V42" s="732"/>
      <c r="W42" s="732"/>
      <c r="X42" s="732"/>
      <c r="Y42" s="732"/>
      <c r="Z42" s="732"/>
      <c r="AA42" s="732"/>
      <c r="AB42" s="732"/>
      <c r="AC42" s="732"/>
      <c r="AD42" s="732"/>
      <c r="AE42" s="733"/>
      <c r="AF42" s="734"/>
      <c r="AG42" s="735"/>
      <c r="AH42" s="735"/>
      <c r="AI42" s="735"/>
      <c r="AJ42" s="736"/>
      <c r="AK42" s="737"/>
      <c r="AL42" s="732"/>
      <c r="AM42" s="732"/>
      <c r="AN42" s="732"/>
      <c r="AO42" s="732"/>
      <c r="AP42" s="732"/>
      <c r="AQ42" s="732"/>
      <c r="AR42" s="732"/>
      <c r="AS42" s="732"/>
      <c r="AT42" s="732"/>
      <c r="AU42" s="732"/>
      <c r="AV42" s="732"/>
      <c r="AW42" s="732"/>
      <c r="AX42" s="732"/>
      <c r="AY42" s="732"/>
      <c r="AZ42" s="776"/>
      <c r="BA42" s="776"/>
      <c r="BB42" s="776"/>
      <c r="BC42" s="776"/>
      <c r="BD42" s="776"/>
      <c r="BE42" s="738"/>
      <c r="BF42" s="738"/>
      <c r="BG42" s="738"/>
      <c r="BH42" s="738"/>
      <c r="BI42" s="739"/>
      <c r="BJ42" s="56"/>
      <c r="BK42" s="56"/>
      <c r="BL42" s="56"/>
      <c r="BM42" s="56"/>
      <c r="BN42" s="56"/>
      <c r="BO42" s="55"/>
      <c r="BP42" s="55"/>
      <c r="BQ42" s="52">
        <v>36</v>
      </c>
      <c r="BR42" s="72"/>
      <c r="BS42" s="728"/>
      <c r="BT42" s="729"/>
      <c r="BU42" s="729"/>
      <c r="BV42" s="729"/>
      <c r="BW42" s="729"/>
      <c r="BX42" s="729"/>
      <c r="BY42" s="729"/>
      <c r="BZ42" s="729"/>
      <c r="CA42" s="729"/>
      <c r="CB42" s="729"/>
      <c r="CC42" s="729"/>
      <c r="CD42" s="729"/>
      <c r="CE42" s="729"/>
      <c r="CF42" s="729"/>
      <c r="CG42" s="730"/>
      <c r="CH42" s="740"/>
      <c r="CI42" s="735"/>
      <c r="CJ42" s="735"/>
      <c r="CK42" s="735"/>
      <c r="CL42" s="741"/>
      <c r="CM42" s="740"/>
      <c r="CN42" s="735"/>
      <c r="CO42" s="735"/>
      <c r="CP42" s="735"/>
      <c r="CQ42" s="741"/>
      <c r="CR42" s="740"/>
      <c r="CS42" s="735"/>
      <c r="CT42" s="735"/>
      <c r="CU42" s="735"/>
      <c r="CV42" s="741"/>
      <c r="CW42" s="740"/>
      <c r="CX42" s="735"/>
      <c r="CY42" s="735"/>
      <c r="CZ42" s="735"/>
      <c r="DA42" s="741"/>
      <c r="DB42" s="740"/>
      <c r="DC42" s="735"/>
      <c r="DD42" s="735"/>
      <c r="DE42" s="735"/>
      <c r="DF42" s="741"/>
      <c r="DG42" s="740"/>
      <c r="DH42" s="735"/>
      <c r="DI42" s="735"/>
      <c r="DJ42" s="735"/>
      <c r="DK42" s="741"/>
      <c r="DL42" s="740"/>
      <c r="DM42" s="735"/>
      <c r="DN42" s="735"/>
      <c r="DO42" s="735"/>
      <c r="DP42" s="741"/>
      <c r="DQ42" s="740"/>
      <c r="DR42" s="735"/>
      <c r="DS42" s="735"/>
      <c r="DT42" s="735"/>
      <c r="DU42" s="741"/>
      <c r="DV42" s="728"/>
      <c r="DW42" s="729"/>
      <c r="DX42" s="729"/>
      <c r="DY42" s="729"/>
      <c r="DZ42" s="742"/>
      <c r="EA42" s="48"/>
    </row>
    <row r="43" spans="1:131" ht="26.25" customHeight="1" x14ac:dyDescent="0.15">
      <c r="A43" s="52">
        <v>16</v>
      </c>
      <c r="B43" s="728"/>
      <c r="C43" s="729"/>
      <c r="D43" s="729"/>
      <c r="E43" s="729"/>
      <c r="F43" s="729"/>
      <c r="G43" s="729"/>
      <c r="H43" s="729"/>
      <c r="I43" s="729"/>
      <c r="J43" s="729"/>
      <c r="K43" s="729"/>
      <c r="L43" s="729"/>
      <c r="M43" s="729"/>
      <c r="N43" s="729"/>
      <c r="O43" s="729"/>
      <c r="P43" s="730"/>
      <c r="Q43" s="731"/>
      <c r="R43" s="732"/>
      <c r="S43" s="732"/>
      <c r="T43" s="732"/>
      <c r="U43" s="732"/>
      <c r="V43" s="732"/>
      <c r="W43" s="732"/>
      <c r="X43" s="732"/>
      <c r="Y43" s="732"/>
      <c r="Z43" s="732"/>
      <c r="AA43" s="732"/>
      <c r="AB43" s="732"/>
      <c r="AC43" s="732"/>
      <c r="AD43" s="732"/>
      <c r="AE43" s="733"/>
      <c r="AF43" s="734"/>
      <c r="AG43" s="735"/>
      <c r="AH43" s="735"/>
      <c r="AI43" s="735"/>
      <c r="AJ43" s="736"/>
      <c r="AK43" s="737"/>
      <c r="AL43" s="732"/>
      <c r="AM43" s="732"/>
      <c r="AN43" s="732"/>
      <c r="AO43" s="732"/>
      <c r="AP43" s="732"/>
      <c r="AQ43" s="732"/>
      <c r="AR43" s="732"/>
      <c r="AS43" s="732"/>
      <c r="AT43" s="732"/>
      <c r="AU43" s="732"/>
      <c r="AV43" s="732"/>
      <c r="AW43" s="732"/>
      <c r="AX43" s="732"/>
      <c r="AY43" s="732"/>
      <c r="AZ43" s="776"/>
      <c r="BA43" s="776"/>
      <c r="BB43" s="776"/>
      <c r="BC43" s="776"/>
      <c r="BD43" s="776"/>
      <c r="BE43" s="738"/>
      <c r="BF43" s="738"/>
      <c r="BG43" s="738"/>
      <c r="BH43" s="738"/>
      <c r="BI43" s="739"/>
      <c r="BJ43" s="56"/>
      <c r="BK43" s="56"/>
      <c r="BL43" s="56"/>
      <c r="BM43" s="56"/>
      <c r="BN43" s="56"/>
      <c r="BO43" s="55"/>
      <c r="BP43" s="55"/>
      <c r="BQ43" s="52">
        <v>37</v>
      </c>
      <c r="BR43" s="72"/>
      <c r="BS43" s="728"/>
      <c r="BT43" s="729"/>
      <c r="BU43" s="729"/>
      <c r="BV43" s="729"/>
      <c r="BW43" s="729"/>
      <c r="BX43" s="729"/>
      <c r="BY43" s="729"/>
      <c r="BZ43" s="729"/>
      <c r="CA43" s="729"/>
      <c r="CB43" s="729"/>
      <c r="CC43" s="729"/>
      <c r="CD43" s="729"/>
      <c r="CE43" s="729"/>
      <c r="CF43" s="729"/>
      <c r="CG43" s="730"/>
      <c r="CH43" s="740"/>
      <c r="CI43" s="735"/>
      <c r="CJ43" s="735"/>
      <c r="CK43" s="735"/>
      <c r="CL43" s="741"/>
      <c r="CM43" s="740"/>
      <c r="CN43" s="735"/>
      <c r="CO43" s="735"/>
      <c r="CP43" s="735"/>
      <c r="CQ43" s="741"/>
      <c r="CR43" s="740"/>
      <c r="CS43" s="735"/>
      <c r="CT43" s="735"/>
      <c r="CU43" s="735"/>
      <c r="CV43" s="741"/>
      <c r="CW43" s="740"/>
      <c r="CX43" s="735"/>
      <c r="CY43" s="735"/>
      <c r="CZ43" s="735"/>
      <c r="DA43" s="741"/>
      <c r="DB43" s="740"/>
      <c r="DC43" s="735"/>
      <c r="DD43" s="735"/>
      <c r="DE43" s="735"/>
      <c r="DF43" s="741"/>
      <c r="DG43" s="740"/>
      <c r="DH43" s="735"/>
      <c r="DI43" s="735"/>
      <c r="DJ43" s="735"/>
      <c r="DK43" s="741"/>
      <c r="DL43" s="740"/>
      <c r="DM43" s="735"/>
      <c r="DN43" s="735"/>
      <c r="DO43" s="735"/>
      <c r="DP43" s="741"/>
      <c r="DQ43" s="740"/>
      <c r="DR43" s="735"/>
      <c r="DS43" s="735"/>
      <c r="DT43" s="735"/>
      <c r="DU43" s="741"/>
      <c r="DV43" s="728"/>
      <c r="DW43" s="729"/>
      <c r="DX43" s="729"/>
      <c r="DY43" s="729"/>
      <c r="DZ43" s="742"/>
      <c r="EA43" s="48"/>
    </row>
    <row r="44" spans="1:131" ht="26.25" customHeight="1" x14ac:dyDescent="0.15">
      <c r="A44" s="52">
        <v>17</v>
      </c>
      <c r="B44" s="728"/>
      <c r="C44" s="729"/>
      <c r="D44" s="729"/>
      <c r="E44" s="729"/>
      <c r="F44" s="729"/>
      <c r="G44" s="729"/>
      <c r="H44" s="729"/>
      <c r="I44" s="729"/>
      <c r="J44" s="729"/>
      <c r="K44" s="729"/>
      <c r="L44" s="729"/>
      <c r="M44" s="729"/>
      <c r="N44" s="729"/>
      <c r="O44" s="729"/>
      <c r="P44" s="730"/>
      <c r="Q44" s="731"/>
      <c r="R44" s="732"/>
      <c r="S44" s="732"/>
      <c r="T44" s="732"/>
      <c r="U44" s="732"/>
      <c r="V44" s="732"/>
      <c r="W44" s="732"/>
      <c r="X44" s="732"/>
      <c r="Y44" s="732"/>
      <c r="Z44" s="732"/>
      <c r="AA44" s="732"/>
      <c r="AB44" s="732"/>
      <c r="AC44" s="732"/>
      <c r="AD44" s="732"/>
      <c r="AE44" s="733"/>
      <c r="AF44" s="734"/>
      <c r="AG44" s="735"/>
      <c r="AH44" s="735"/>
      <c r="AI44" s="735"/>
      <c r="AJ44" s="736"/>
      <c r="AK44" s="737"/>
      <c r="AL44" s="732"/>
      <c r="AM44" s="732"/>
      <c r="AN44" s="732"/>
      <c r="AO44" s="732"/>
      <c r="AP44" s="732"/>
      <c r="AQ44" s="732"/>
      <c r="AR44" s="732"/>
      <c r="AS44" s="732"/>
      <c r="AT44" s="732"/>
      <c r="AU44" s="732"/>
      <c r="AV44" s="732"/>
      <c r="AW44" s="732"/>
      <c r="AX44" s="732"/>
      <c r="AY44" s="732"/>
      <c r="AZ44" s="776"/>
      <c r="BA44" s="776"/>
      <c r="BB44" s="776"/>
      <c r="BC44" s="776"/>
      <c r="BD44" s="776"/>
      <c r="BE44" s="738"/>
      <c r="BF44" s="738"/>
      <c r="BG44" s="738"/>
      <c r="BH44" s="738"/>
      <c r="BI44" s="739"/>
      <c r="BJ44" s="56"/>
      <c r="BK44" s="56"/>
      <c r="BL44" s="56"/>
      <c r="BM44" s="56"/>
      <c r="BN44" s="56"/>
      <c r="BO44" s="55"/>
      <c r="BP44" s="55"/>
      <c r="BQ44" s="52">
        <v>38</v>
      </c>
      <c r="BR44" s="72"/>
      <c r="BS44" s="728"/>
      <c r="BT44" s="729"/>
      <c r="BU44" s="729"/>
      <c r="BV44" s="729"/>
      <c r="BW44" s="729"/>
      <c r="BX44" s="729"/>
      <c r="BY44" s="729"/>
      <c r="BZ44" s="729"/>
      <c r="CA44" s="729"/>
      <c r="CB44" s="729"/>
      <c r="CC44" s="729"/>
      <c r="CD44" s="729"/>
      <c r="CE44" s="729"/>
      <c r="CF44" s="729"/>
      <c r="CG44" s="730"/>
      <c r="CH44" s="740"/>
      <c r="CI44" s="735"/>
      <c r="CJ44" s="735"/>
      <c r="CK44" s="735"/>
      <c r="CL44" s="741"/>
      <c r="CM44" s="740"/>
      <c r="CN44" s="735"/>
      <c r="CO44" s="735"/>
      <c r="CP44" s="735"/>
      <c r="CQ44" s="741"/>
      <c r="CR44" s="740"/>
      <c r="CS44" s="735"/>
      <c r="CT44" s="735"/>
      <c r="CU44" s="735"/>
      <c r="CV44" s="741"/>
      <c r="CW44" s="740"/>
      <c r="CX44" s="735"/>
      <c r="CY44" s="735"/>
      <c r="CZ44" s="735"/>
      <c r="DA44" s="741"/>
      <c r="DB44" s="740"/>
      <c r="DC44" s="735"/>
      <c r="DD44" s="735"/>
      <c r="DE44" s="735"/>
      <c r="DF44" s="741"/>
      <c r="DG44" s="740"/>
      <c r="DH44" s="735"/>
      <c r="DI44" s="735"/>
      <c r="DJ44" s="735"/>
      <c r="DK44" s="741"/>
      <c r="DL44" s="740"/>
      <c r="DM44" s="735"/>
      <c r="DN44" s="735"/>
      <c r="DO44" s="735"/>
      <c r="DP44" s="741"/>
      <c r="DQ44" s="740"/>
      <c r="DR44" s="735"/>
      <c r="DS44" s="735"/>
      <c r="DT44" s="735"/>
      <c r="DU44" s="741"/>
      <c r="DV44" s="728"/>
      <c r="DW44" s="729"/>
      <c r="DX44" s="729"/>
      <c r="DY44" s="729"/>
      <c r="DZ44" s="742"/>
      <c r="EA44" s="48"/>
    </row>
    <row r="45" spans="1:131" ht="26.25" customHeight="1" x14ac:dyDescent="0.15">
      <c r="A45" s="52">
        <v>18</v>
      </c>
      <c r="B45" s="728"/>
      <c r="C45" s="729"/>
      <c r="D45" s="729"/>
      <c r="E45" s="729"/>
      <c r="F45" s="729"/>
      <c r="G45" s="729"/>
      <c r="H45" s="729"/>
      <c r="I45" s="729"/>
      <c r="J45" s="729"/>
      <c r="K45" s="729"/>
      <c r="L45" s="729"/>
      <c r="M45" s="729"/>
      <c r="N45" s="729"/>
      <c r="O45" s="729"/>
      <c r="P45" s="730"/>
      <c r="Q45" s="731"/>
      <c r="R45" s="732"/>
      <c r="S45" s="732"/>
      <c r="T45" s="732"/>
      <c r="U45" s="732"/>
      <c r="V45" s="732"/>
      <c r="W45" s="732"/>
      <c r="X45" s="732"/>
      <c r="Y45" s="732"/>
      <c r="Z45" s="732"/>
      <c r="AA45" s="732"/>
      <c r="AB45" s="732"/>
      <c r="AC45" s="732"/>
      <c r="AD45" s="732"/>
      <c r="AE45" s="733"/>
      <c r="AF45" s="734"/>
      <c r="AG45" s="735"/>
      <c r="AH45" s="735"/>
      <c r="AI45" s="735"/>
      <c r="AJ45" s="736"/>
      <c r="AK45" s="737"/>
      <c r="AL45" s="732"/>
      <c r="AM45" s="732"/>
      <c r="AN45" s="732"/>
      <c r="AO45" s="732"/>
      <c r="AP45" s="732"/>
      <c r="AQ45" s="732"/>
      <c r="AR45" s="732"/>
      <c r="AS45" s="732"/>
      <c r="AT45" s="732"/>
      <c r="AU45" s="732"/>
      <c r="AV45" s="732"/>
      <c r="AW45" s="732"/>
      <c r="AX45" s="732"/>
      <c r="AY45" s="732"/>
      <c r="AZ45" s="776"/>
      <c r="BA45" s="776"/>
      <c r="BB45" s="776"/>
      <c r="BC45" s="776"/>
      <c r="BD45" s="776"/>
      <c r="BE45" s="738"/>
      <c r="BF45" s="738"/>
      <c r="BG45" s="738"/>
      <c r="BH45" s="738"/>
      <c r="BI45" s="739"/>
      <c r="BJ45" s="56"/>
      <c r="BK45" s="56"/>
      <c r="BL45" s="56"/>
      <c r="BM45" s="56"/>
      <c r="BN45" s="56"/>
      <c r="BO45" s="55"/>
      <c r="BP45" s="55"/>
      <c r="BQ45" s="52">
        <v>39</v>
      </c>
      <c r="BR45" s="72"/>
      <c r="BS45" s="728"/>
      <c r="BT45" s="729"/>
      <c r="BU45" s="729"/>
      <c r="BV45" s="729"/>
      <c r="BW45" s="729"/>
      <c r="BX45" s="729"/>
      <c r="BY45" s="729"/>
      <c r="BZ45" s="729"/>
      <c r="CA45" s="729"/>
      <c r="CB45" s="729"/>
      <c r="CC45" s="729"/>
      <c r="CD45" s="729"/>
      <c r="CE45" s="729"/>
      <c r="CF45" s="729"/>
      <c r="CG45" s="730"/>
      <c r="CH45" s="740"/>
      <c r="CI45" s="735"/>
      <c r="CJ45" s="735"/>
      <c r="CK45" s="735"/>
      <c r="CL45" s="741"/>
      <c r="CM45" s="740"/>
      <c r="CN45" s="735"/>
      <c r="CO45" s="735"/>
      <c r="CP45" s="735"/>
      <c r="CQ45" s="741"/>
      <c r="CR45" s="740"/>
      <c r="CS45" s="735"/>
      <c r="CT45" s="735"/>
      <c r="CU45" s="735"/>
      <c r="CV45" s="741"/>
      <c r="CW45" s="740"/>
      <c r="CX45" s="735"/>
      <c r="CY45" s="735"/>
      <c r="CZ45" s="735"/>
      <c r="DA45" s="741"/>
      <c r="DB45" s="740"/>
      <c r="DC45" s="735"/>
      <c r="DD45" s="735"/>
      <c r="DE45" s="735"/>
      <c r="DF45" s="741"/>
      <c r="DG45" s="740"/>
      <c r="DH45" s="735"/>
      <c r="DI45" s="735"/>
      <c r="DJ45" s="735"/>
      <c r="DK45" s="741"/>
      <c r="DL45" s="740"/>
      <c r="DM45" s="735"/>
      <c r="DN45" s="735"/>
      <c r="DO45" s="735"/>
      <c r="DP45" s="741"/>
      <c r="DQ45" s="740"/>
      <c r="DR45" s="735"/>
      <c r="DS45" s="735"/>
      <c r="DT45" s="735"/>
      <c r="DU45" s="741"/>
      <c r="DV45" s="728"/>
      <c r="DW45" s="729"/>
      <c r="DX45" s="729"/>
      <c r="DY45" s="729"/>
      <c r="DZ45" s="742"/>
      <c r="EA45" s="48"/>
    </row>
    <row r="46" spans="1:131" ht="26.25" customHeight="1" x14ac:dyDescent="0.15">
      <c r="A46" s="52">
        <v>19</v>
      </c>
      <c r="B46" s="728"/>
      <c r="C46" s="729"/>
      <c r="D46" s="729"/>
      <c r="E46" s="729"/>
      <c r="F46" s="729"/>
      <c r="G46" s="729"/>
      <c r="H46" s="729"/>
      <c r="I46" s="729"/>
      <c r="J46" s="729"/>
      <c r="K46" s="729"/>
      <c r="L46" s="729"/>
      <c r="M46" s="729"/>
      <c r="N46" s="729"/>
      <c r="O46" s="729"/>
      <c r="P46" s="730"/>
      <c r="Q46" s="731"/>
      <c r="R46" s="732"/>
      <c r="S46" s="732"/>
      <c r="T46" s="732"/>
      <c r="U46" s="732"/>
      <c r="V46" s="732"/>
      <c r="W46" s="732"/>
      <c r="X46" s="732"/>
      <c r="Y46" s="732"/>
      <c r="Z46" s="732"/>
      <c r="AA46" s="732"/>
      <c r="AB46" s="732"/>
      <c r="AC46" s="732"/>
      <c r="AD46" s="732"/>
      <c r="AE46" s="733"/>
      <c r="AF46" s="734"/>
      <c r="AG46" s="735"/>
      <c r="AH46" s="735"/>
      <c r="AI46" s="735"/>
      <c r="AJ46" s="736"/>
      <c r="AK46" s="737"/>
      <c r="AL46" s="732"/>
      <c r="AM46" s="732"/>
      <c r="AN46" s="732"/>
      <c r="AO46" s="732"/>
      <c r="AP46" s="732"/>
      <c r="AQ46" s="732"/>
      <c r="AR46" s="732"/>
      <c r="AS46" s="732"/>
      <c r="AT46" s="732"/>
      <c r="AU46" s="732"/>
      <c r="AV46" s="732"/>
      <c r="AW46" s="732"/>
      <c r="AX46" s="732"/>
      <c r="AY46" s="732"/>
      <c r="AZ46" s="776"/>
      <c r="BA46" s="776"/>
      <c r="BB46" s="776"/>
      <c r="BC46" s="776"/>
      <c r="BD46" s="776"/>
      <c r="BE46" s="738"/>
      <c r="BF46" s="738"/>
      <c r="BG46" s="738"/>
      <c r="BH46" s="738"/>
      <c r="BI46" s="739"/>
      <c r="BJ46" s="56"/>
      <c r="BK46" s="56"/>
      <c r="BL46" s="56"/>
      <c r="BM46" s="56"/>
      <c r="BN46" s="56"/>
      <c r="BO46" s="55"/>
      <c r="BP46" s="55"/>
      <c r="BQ46" s="52">
        <v>40</v>
      </c>
      <c r="BR46" s="72"/>
      <c r="BS46" s="728"/>
      <c r="BT46" s="729"/>
      <c r="BU46" s="729"/>
      <c r="BV46" s="729"/>
      <c r="BW46" s="729"/>
      <c r="BX46" s="729"/>
      <c r="BY46" s="729"/>
      <c r="BZ46" s="729"/>
      <c r="CA46" s="729"/>
      <c r="CB46" s="729"/>
      <c r="CC46" s="729"/>
      <c r="CD46" s="729"/>
      <c r="CE46" s="729"/>
      <c r="CF46" s="729"/>
      <c r="CG46" s="730"/>
      <c r="CH46" s="740"/>
      <c r="CI46" s="735"/>
      <c r="CJ46" s="735"/>
      <c r="CK46" s="735"/>
      <c r="CL46" s="741"/>
      <c r="CM46" s="740"/>
      <c r="CN46" s="735"/>
      <c r="CO46" s="735"/>
      <c r="CP46" s="735"/>
      <c r="CQ46" s="741"/>
      <c r="CR46" s="740"/>
      <c r="CS46" s="735"/>
      <c r="CT46" s="735"/>
      <c r="CU46" s="735"/>
      <c r="CV46" s="741"/>
      <c r="CW46" s="740"/>
      <c r="CX46" s="735"/>
      <c r="CY46" s="735"/>
      <c r="CZ46" s="735"/>
      <c r="DA46" s="741"/>
      <c r="DB46" s="740"/>
      <c r="DC46" s="735"/>
      <c r="DD46" s="735"/>
      <c r="DE46" s="735"/>
      <c r="DF46" s="741"/>
      <c r="DG46" s="740"/>
      <c r="DH46" s="735"/>
      <c r="DI46" s="735"/>
      <c r="DJ46" s="735"/>
      <c r="DK46" s="741"/>
      <c r="DL46" s="740"/>
      <c r="DM46" s="735"/>
      <c r="DN46" s="735"/>
      <c r="DO46" s="735"/>
      <c r="DP46" s="741"/>
      <c r="DQ46" s="740"/>
      <c r="DR46" s="735"/>
      <c r="DS46" s="735"/>
      <c r="DT46" s="735"/>
      <c r="DU46" s="741"/>
      <c r="DV46" s="728"/>
      <c r="DW46" s="729"/>
      <c r="DX46" s="729"/>
      <c r="DY46" s="729"/>
      <c r="DZ46" s="742"/>
      <c r="EA46" s="48"/>
    </row>
    <row r="47" spans="1:131" ht="26.25" customHeight="1" x14ac:dyDescent="0.15">
      <c r="A47" s="52">
        <v>20</v>
      </c>
      <c r="B47" s="728"/>
      <c r="C47" s="729"/>
      <c r="D47" s="729"/>
      <c r="E47" s="729"/>
      <c r="F47" s="729"/>
      <c r="G47" s="729"/>
      <c r="H47" s="729"/>
      <c r="I47" s="729"/>
      <c r="J47" s="729"/>
      <c r="K47" s="729"/>
      <c r="L47" s="729"/>
      <c r="M47" s="729"/>
      <c r="N47" s="729"/>
      <c r="O47" s="729"/>
      <c r="P47" s="730"/>
      <c r="Q47" s="731"/>
      <c r="R47" s="732"/>
      <c r="S47" s="732"/>
      <c r="T47" s="732"/>
      <c r="U47" s="732"/>
      <c r="V47" s="732"/>
      <c r="W47" s="732"/>
      <c r="X47" s="732"/>
      <c r="Y47" s="732"/>
      <c r="Z47" s="732"/>
      <c r="AA47" s="732"/>
      <c r="AB47" s="732"/>
      <c r="AC47" s="732"/>
      <c r="AD47" s="732"/>
      <c r="AE47" s="733"/>
      <c r="AF47" s="734"/>
      <c r="AG47" s="735"/>
      <c r="AH47" s="735"/>
      <c r="AI47" s="735"/>
      <c r="AJ47" s="736"/>
      <c r="AK47" s="737"/>
      <c r="AL47" s="732"/>
      <c r="AM47" s="732"/>
      <c r="AN47" s="732"/>
      <c r="AO47" s="732"/>
      <c r="AP47" s="732"/>
      <c r="AQ47" s="732"/>
      <c r="AR47" s="732"/>
      <c r="AS47" s="732"/>
      <c r="AT47" s="732"/>
      <c r="AU47" s="732"/>
      <c r="AV47" s="732"/>
      <c r="AW47" s="732"/>
      <c r="AX47" s="732"/>
      <c r="AY47" s="732"/>
      <c r="AZ47" s="776"/>
      <c r="BA47" s="776"/>
      <c r="BB47" s="776"/>
      <c r="BC47" s="776"/>
      <c r="BD47" s="776"/>
      <c r="BE47" s="738"/>
      <c r="BF47" s="738"/>
      <c r="BG47" s="738"/>
      <c r="BH47" s="738"/>
      <c r="BI47" s="739"/>
      <c r="BJ47" s="56"/>
      <c r="BK47" s="56"/>
      <c r="BL47" s="56"/>
      <c r="BM47" s="56"/>
      <c r="BN47" s="56"/>
      <c r="BO47" s="55"/>
      <c r="BP47" s="55"/>
      <c r="BQ47" s="52">
        <v>41</v>
      </c>
      <c r="BR47" s="72"/>
      <c r="BS47" s="728"/>
      <c r="BT47" s="729"/>
      <c r="BU47" s="729"/>
      <c r="BV47" s="729"/>
      <c r="BW47" s="729"/>
      <c r="BX47" s="729"/>
      <c r="BY47" s="729"/>
      <c r="BZ47" s="729"/>
      <c r="CA47" s="729"/>
      <c r="CB47" s="729"/>
      <c r="CC47" s="729"/>
      <c r="CD47" s="729"/>
      <c r="CE47" s="729"/>
      <c r="CF47" s="729"/>
      <c r="CG47" s="730"/>
      <c r="CH47" s="740"/>
      <c r="CI47" s="735"/>
      <c r="CJ47" s="735"/>
      <c r="CK47" s="735"/>
      <c r="CL47" s="741"/>
      <c r="CM47" s="740"/>
      <c r="CN47" s="735"/>
      <c r="CO47" s="735"/>
      <c r="CP47" s="735"/>
      <c r="CQ47" s="741"/>
      <c r="CR47" s="740"/>
      <c r="CS47" s="735"/>
      <c r="CT47" s="735"/>
      <c r="CU47" s="735"/>
      <c r="CV47" s="741"/>
      <c r="CW47" s="740"/>
      <c r="CX47" s="735"/>
      <c r="CY47" s="735"/>
      <c r="CZ47" s="735"/>
      <c r="DA47" s="741"/>
      <c r="DB47" s="740"/>
      <c r="DC47" s="735"/>
      <c r="DD47" s="735"/>
      <c r="DE47" s="735"/>
      <c r="DF47" s="741"/>
      <c r="DG47" s="740"/>
      <c r="DH47" s="735"/>
      <c r="DI47" s="735"/>
      <c r="DJ47" s="735"/>
      <c r="DK47" s="741"/>
      <c r="DL47" s="740"/>
      <c r="DM47" s="735"/>
      <c r="DN47" s="735"/>
      <c r="DO47" s="735"/>
      <c r="DP47" s="741"/>
      <c r="DQ47" s="740"/>
      <c r="DR47" s="735"/>
      <c r="DS47" s="735"/>
      <c r="DT47" s="735"/>
      <c r="DU47" s="741"/>
      <c r="DV47" s="728"/>
      <c r="DW47" s="729"/>
      <c r="DX47" s="729"/>
      <c r="DY47" s="729"/>
      <c r="DZ47" s="742"/>
      <c r="EA47" s="48"/>
    </row>
    <row r="48" spans="1:131" ht="26.25" customHeight="1" x14ac:dyDescent="0.15">
      <c r="A48" s="52">
        <v>21</v>
      </c>
      <c r="B48" s="728"/>
      <c r="C48" s="729"/>
      <c r="D48" s="729"/>
      <c r="E48" s="729"/>
      <c r="F48" s="729"/>
      <c r="G48" s="729"/>
      <c r="H48" s="729"/>
      <c r="I48" s="729"/>
      <c r="J48" s="729"/>
      <c r="K48" s="729"/>
      <c r="L48" s="729"/>
      <c r="M48" s="729"/>
      <c r="N48" s="729"/>
      <c r="O48" s="729"/>
      <c r="P48" s="730"/>
      <c r="Q48" s="731"/>
      <c r="R48" s="732"/>
      <c r="S48" s="732"/>
      <c r="T48" s="732"/>
      <c r="U48" s="732"/>
      <c r="V48" s="732"/>
      <c r="W48" s="732"/>
      <c r="X48" s="732"/>
      <c r="Y48" s="732"/>
      <c r="Z48" s="732"/>
      <c r="AA48" s="732"/>
      <c r="AB48" s="732"/>
      <c r="AC48" s="732"/>
      <c r="AD48" s="732"/>
      <c r="AE48" s="733"/>
      <c r="AF48" s="734"/>
      <c r="AG48" s="735"/>
      <c r="AH48" s="735"/>
      <c r="AI48" s="735"/>
      <c r="AJ48" s="736"/>
      <c r="AK48" s="737"/>
      <c r="AL48" s="732"/>
      <c r="AM48" s="732"/>
      <c r="AN48" s="732"/>
      <c r="AO48" s="732"/>
      <c r="AP48" s="732"/>
      <c r="AQ48" s="732"/>
      <c r="AR48" s="732"/>
      <c r="AS48" s="732"/>
      <c r="AT48" s="732"/>
      <c r="AU48" s="732"/>
      <c r="AV48" s="732"/>
      <c r="AW48" s="732"/>
      <c r="AX48" s="732"/>
      <c r="AY48" s="732"/>
      <c r="AZ48" s="776"/>
      <c r="BA48" s="776"/>
      <c r="BB48" s="776"/>
      <c r="BC48" s="776"/>
      <c r="BD48" s="776"/>
      <c r="BE48" s="738"/>
      <c r="BF48" s="738"/>
      <c r="BG48" s="738"/>
      <c r="BH48" s="738"/>
      <c r="BI48" s="739"/>
      <c r="BJ48" s="56"/>
      <c r="BK48" s="56"/>
      <c r="BL48" s="56"/>
      <c r="BM48" s="56"/>
      <c r="BN48" s="56"/>
      <c r="BO48" s="55"/>
      <c r="BP48" s="55"/>
      <c r="BQ48" s="52">
        <v>42</v>
      </c>
      <c r="BR48" s="72"/>
      <c r="BS48" s="728"/>
      <c r="BT48" s="729"/>
      <c r="BU48" s="729"/>
      <c r="BV48" s="729"/>
      <c r="BW48" s="729"/>
      <c r="BX48" s="729"/>
      <c r="BY48" s="729"/>
      <c r="BZ48" s="729"/>
      <c r="CA48" s="729"/>
      <c r="CB48" s="729"/>
      <c r="CC48" s="729"/>
      <c r="CD48" s="729"/>
      <c r="CE48" s="729"/>
      <c r="CF48" s="729"/>
      <c r="CG48" s="730"/>
      <c r="CH48" s="740"/>
      <c r="CI48" s="735"/>
      <c r="CJ48" s="735"/>
      <c r="CK48" s="735"/>
      <c r="CL48" s="741"/>
      <c r="CM48" s="740"/>
      <c r="CN48" s="735"/>
      <c r="CO48" s="735"/>
      <c r="CP48" s="735"/>
      <c r="CQ48" s="741"/>
      <c r="CR48" s="740"/>
      <c r="CS48" s="735"/>
      <c r="CT48" s="735"/>
      <c r="CU48" s="735"/>
      <c r="CV48" s="741"/>
      <c r="CW48" s="740"/>
      <c r="CX48" s="735"/>
      <c r="CY48" s="735"/>
      <c r="CZ48" s="735"/>
      <c r="DA48" s="741"/>
      <c r="DB48" s="740"/>
      <c r="DC48" s="735"/>
      <c r="DD48" s="735"/>
      <c r="DE48" s="735"/>
      <c r="DF48" s="741"/>
      <c r="DG48" s="740"/>
      <c r="DH48" s="735"/>
      <c r="DI48" s="735"/>
      <c r="DJ48" s="735"/>
      <c r="DK48" s="741"/>
      <c r="DL48" s="740"/>
      <c r="DM48" s="735"/>
      <c r="DN48" s="735"/>
      <c r="DO48" s="735"/>
      <c r="DP48" s="741"/>
      <c r="DQ48" s="740"/>
      <c r="DR48" s="735"/>
      <c r="DS48" s="735"/>
      <c r="DT48" s="735"/>
      <c r="DU48" s="741"/>
      <c r="DV48" s="728"/>
      <c r="DW48" s="729"/>
      <c r="DX48" s="729"/>
      <c r="DY48" s="729"/>
      <c r="DZ48" s="742"/>
      <c r="EA48" s="48"/>
    </row>
    <row r="49" spans="1:131" ht="26.25" customHeight="1" x14ac:dyDescent="0.15">
      <c r="A49" s="52">
        <v>22</v>
      </c>
      <c r="B49" s="728"/>
      <c r="C49" s="729"/>
      <c r="D49" s="729"/>
      <c r="E49" s="729"/>
      <c r="F49" s="729"/>
      <c r="G49" s="729"/>
      <c r="H49" s="729"/>
      <c r="I49" s="729"/>
      <c r="J49" s="729"/>
      <c r="K49" s="729"/>
      <c r="L49" s="729"/>
      <c r="M49" s="729"/>
      <c r="N49" s="729"/>
      <c r="O49" s="729"/>
      <c r="P49" s="730"/>
      <c r="Q49" s="731"/>
      <c r="R49" s="732"/>
      <c r="S49" s="732"/>
      <c r="T49" s="732"/>
      <c r="U49" s="732"/>
      <c r="V49" s="732"/>
      <c r="W49" s="732"/>
      <c r="X49" s="732"/>
      <c r="Y49" s="732"/>
      <c r="Z49" s="732"/>
      <c r="AA49" s="732"/>
      <c r="AB49" s="732"/>
      <c r="AC49" s="732"/>
      <c r="AD49" s="732"/>
      <c r="AE49" s="733"/>
      <c r="AF49" s="734"/>
      <c r="AG49" s="735"/>
      <c r="AH49" s="735"/>
      <c r="AI49" s="735"/>
      <c r="AJ49" s="736"/>
      <c r="AK49" s="737"/>
      <c r="AL49" s="732"/>
      <c r="AM49" s="732"/>
      <c r="AN49" s="732"/>
      <c r="AO49" s="732"/>
      <c r="AP49" s="732"/>
      <c r="AQ49" s="732"/>
      <c r="AR49" s="732"/>
      <c r="AS49" s="732"/>
      <c r="AT49" s="732"/>
      <c r="AU49" s="732"/>
      <c r="AV49" s="732"/>
      <c r="AW49" s="732"/>
      <c r="AX49" s="732"/>
      <c r="AY49" s="732"/>
      <c r="AZ49" s="776"/>
      <c r="BA49" s="776"/>
      <c r="BB49" s="776"/>
      <c r="BC49" s="776"/>
      <c r="BD49" s="776"/>
      <c r="BE49" s="738"/>
      <c r="BF49" s="738"/>
      <c r="BG49" s="738"/>
      <c r="BH49" s="738"/>
      <c r="BI49" s="739"/>
      <c r="BJ49" s="56"/>
      <c r="BK49" s="56"/>
      <c r="BL49" s="56"/>
      <c r="BM49" s="56"/>
      <c r="BN49" s="56"/>
      <c r="BO49" s="55"/>
      <c r="BP49" s="55"/>
      <c r="BQ49" s="52">
        <v>43</v>
      </c>
      <c r="BR49" s="72"/>
      <c r="BS49" s="728"/>
      <c r="BT49" s="729"/>
      <c r="BU49" s="729"/>
      <c r="BV49" s="729"/>
      <c r="BW49" s="729"/>
      <c r="BX49" s="729"/>
      <c r="BY49" s="729"/>
      <c r="BZ49" s="729"/>
      <c r="CA49" s="729"/>
      <c r="CB49" s="729"/>
      <c r="CC49" s="729"/>
      <c r="CD49" s="729"/>
      <c r="CE49" s="729"/>
      <c r="CF49" s="729"/>
      <c r="CG49" s="730"/>
      <c r="CH49" s="740"/>
      <c r="CI49" s="735"/>
      <c r="CJ49" s="735"/>
      <c r="CK49" s="735"/>
      <c r="CL49" s="741"/>
      <c r="CM49" s="740"/>
      <c r="CN49" s="735"/>
      <c r="CO49" s="735"/>
      <c r="CP49" s="735"/>
      <c r="CQ49" s="741"/>
      <c r="CR49" s="740"/>
      <c r="CS49" s="735"/>
      <c r="CT49" s="735"/>
      <c r="CU49" s="735"/>
      <c r="CV49" s="741"/>
      <c r="CW49" s="740"/>
      <c r="CX49" s="735"/>
      <c r="CY49" s="735"/>
      <c r="CZ49" s="735"/>
      <c r="DA49" s="741"/>
      <c r="DB49" s="740"/>
      <c r="DC49" s="735"/>
      <c r="DD49" s="735"/>
      <c r="DE49" s="735"/>
      <c r="DF49" s="741"/>
      <c r="DG49" s="740"/>
      <c r="DH49" s="735"/>
      <c r="DI49" s="735"/>
      <c r="DJ49" s="735"/>
      <c r="DK49" s="741"/>
      <c r="DL49" s="740"/>
      <c r="DM49" s="735"/>
      <c r="DN49" s="735"/>
      <c r="DO49" s="735"/>
      <c r="DP49" s="741"/>
      <c r="DQ49" s="740"/>
      <c r="DR49" s="735"/>
      <c r="DS49" s="735"/>
      <c r="DT49" s="735"/>
      <c r="DU49" s="741"/>
      <c r="DV49" s="728"/>
      <c r="DW49" s="729"/>
      <c r="DX49" s="729"/>
      <c r="DY49" s="729"/>
      <c r="DZ49" s="742"/>
      <c r="EA49" s="48"/>
    </row>
    <row r="50" spans="1:131" ht="26.25" customHeight="1" x14ac:dyDescent="0.15">
      <c r="A50" s="52">
        <v>23</v>
      </c>
      <c r="B50" s="728"/>
      <c r="C50" s="729"/>
      <c r="D50" s="729"/>
      <c r="E50" s="729"/>
      <c r="F50" s="729"/>
      <c r="G50" s="729"/>
      <c r="H50" s="729"/>
      <c r="I50" s="729"/>
      <c r="J50" s="729"/>
      <c r="K50" s="729"/>
      <c r="L50" s="729"/>
      <c r="M50" s="729"/>
      <c r="N50" s="729"/>
      <c r="O50" s="729"/>
      <c r="P50" s="730"/>
      <c r="Q50" s="777"/>
      <c r="R50" s="778"/>
      <c r="S50" s="778"/>
      <c r="T50" s="778"/>
      <c r="U50" s="778"/>
      <c r="V50" s="778"/>
      <c r="W50" s="778"/>
      <c r="X50" s="778"/>
      <c r="Y50" s="778"/>
      <c r="Z50" s="778"/>
      <c r="AA50" s="778"/>
      <c r="AB50" s="778"/>
      <c r="AC50" s="778"/>
      <c r="AD50" s="778"/>
      <c r="AE50" s="779"/>
      <c r="AF50" s="734"/>
      <c r="AG50" s="735"/>
      <c r="AH50" s="735"/>
      <c r="AI50" s="735"/>
      <c r="AJ50" s="736"/>
      <c r="AK50" s="780"/>
      <c r="AL50" s="778"/>
      <c r="AM50" s="778"/>
      <c r="AN50" s="778"/>
      <c r="AO50" s="778"/>
      <c r="AP50" s="778"/>
      <c r="AQ50" s="778"/>
      <c r="AR50" s="778"/>
      <c r="AS50" s="778"/>
      <c r="AT50" s="778"/>
      <c r="AU50" s="778"/>
      <c r="AV50" s="778"/>
      <c r="AW50" s="778"/>
      <c r="AX50" s="778"/>
      <c r="AY50" s="778"/>
      <c r="AZ50" s="781"/>
      <c r="BA50" s="781"/>
      <c r="BB50" s="781"/>
      <c r="BC50" s="781"/>
      <c r="BD50" s="781"/>
      <c r="BE50" s="738"/>
      <c r="BF50" s="738"/>
      <c r="BG50" s="738"/>
      <c r="BH50" s="738"/>
      <c r="BI50" s="739"/>
      <c r="BJ50" s="56"/>
      <c r="BK50" s="56"/>
      <c r="BL50" s="56"/>
      <c r="BM50" s="56"/>
      <c r="BN50" s="56"/>
      <c r="BO50" s="55"/>
      <c r="BP50" s="55"/>
      <c r="BQ50" s="52">
        <v>44</v>
      </c>
      <c r="BR50" s="72"/>
      <c r="BS50" s="728"/>
      <c r="BT50" s="729"/>
      <c r="BU50" s="729"/>
      <c r="BV50" s="729"/>
      <c r="BW50" s="729"/>
      <c r="BX50" s="729"/>
      <c r="BY50" s="729"/>
      <c r="BZ50" s="729"/>
      <c r="CA50" s="729"/>
      <c r="CB50" s="729"/>
      <c r="CC50" s="729"/>
      <c r="CD50" s="729"/>
      <c r="CE50" s="729"/>
      <c r="CF50" s="729"/>
      <c r="CG50" s="730"/>
      <c r="CH50" s="740"/>
      <c r="CI50" s="735"/>
      <c r="CJ50" s="735"/>
      <c r="CK50" s="735"/>
      <c r="CL50" s="741"/>
      <c r="CM50" s="740"/>
      <c r="CN50" s="735"/>
      <c r="CO50" s="735"/>
      <c r="CP50" s="735"/>
      <c r="CQ50" s="741"/>
      <c r="CR50" s="740"/>
      <c r="CS50" s="735"/>
      <c r="CT50" s="735"/>
      <c r="CU50" s="735"/>
      <c r="CV50" s="741"/>
      <c r="CW50" s="740"/>
      <c r="CX50" s="735"/>
      <c r="CY50" s="735"/>
      <c r="CZ50" s="735"/>
      <c r="DA50" s="741"/>
      <c r="DB50" s="740"/>
      <c r="DC50" s="735"/>
      <c r="DD50" s="735"/>
      <c r="DE50" s="735"/>
      <c r="DF50" s="741"/>
      <c r="DG50" s="740"/>
      <c r="DH50" s="735"/>
      <c r="DI50" s="735"/>
      <c r="DJ50" s="735"/>
      <c r="DK50" s="741"/>
      <c r="DL50" s="740"/>
      <c r="DM50" s="735"/>
      <c r="DN50" s="735"/>
      <c r="DO50" s="735"/>
      <c r="DP50" s="741"/>
      <c r="DQ50" s="740"/>
      <c r="DR50" s="735"/>
      <c r="DS50" s="735"/>
      <c r="DT50" s="735"/>
      <c r="DU50" s="741"/>
      <c r="DV50" s="728"/>
      <c r="DW50" s="729"/>
      <c r="DX50" s="729"/>
      <c r="DY50" s="729"/>
      <c r="DZ50" s="742"/>
      <c r="EA50" s="48"/>
    </row>
    <row r="51" spans="1:131" ht="26.25" customHeight="1" x14ac:dyDescent="0.15">
      <c r="A51" s="52">
        <v>24</v>
      </c>
      <c r="B51" s="728"/>
      <c r="C51" s="729"/>
      <c r="D51" s="729"/>
      <c r="E51" s="729"/>
      <c r="F51" s="729"/>
      <c r="G51" s="729"/>
      <c r="H51" s="729"/>
      <c r="I51" s="729"/>
      <c r="J51" s="729"/>
      <c r="K51" s="729"/>
      <c r="L51" s="729"/>
      <c r="M51" s="729"/>
      <c r="N51" s="729"/>
      <c r="O51" s="729"/>
      <c r="P51" s="730"/>
      <c r="Q51" s="777"/>
      <c r="R51" s="778"/>
      <c r="S51" s="778"/>
      <c r="T51" s="778"/>
      <c r="U51" s="778"/>
      <c r="V51" s="778"/>
      <c r="W51" s="778"/>
      <c r="X51" s="778"/>
      <c r="Y51" s="778"/>
      <c r="Z51" s="778"/>
      <c r="AA51" s="778"/>
      <c r="AB51" s="778"/>
      <c r="AC51" s="778"/>
      <c r="AD51" s="778"/>
      <c r="AE51" s="779"/>
      <c r="AF51" s="734"/>
      <c r="AG51" s="735"/>
      <c r="AH51" s="735"/>
      <c r="AI51" s="735"/>
      <c r="AJ51" s="736"/>
      <c r="AK51" s="780"/>
      <c r="AL51" s="778"/>
      <c r="AM51" s="778"/>
      <c r="AN51" s="778"/>
      <c r="AO51" s="778"/>
      <c r="AP51" s="778"/>
      <c r="AQ51" s="778"/>
      <c r="AR51" s="778"/>
      <c r="AS51" s="778"/>
      <c r="AT51" s="778"/>
      <c r="AU51" s="778"/>
      <c r="AV51" s="778"/>
      <c r="AW51" s="778"/>
      <c r="AX51" s="778"/>
      <c r="AY51" s="778"/>
      <c r="AZ51" s="781"/>
      <c r="BA51" s="781"/>
      <c r="BB51" s="781"/>
      <c r="BC51" s="781"/>
      <c r="BD51" s="781"/>
      <c r="BE51" s="738"/>
      <c r="BF51" s="738"/>
      <c r="BG51" s="738"/>
      <c r="BH51" s="738"/>
      <c r="BI51" s="739"/>
      <c r="BJ51" s="56"/>
      <c r="BK51" s="56"/>
      <c r="BL51" s="56"/>
      <c r="BM51" s="56"/>
      <c r="BN51" s="56"/>
      <c r="BO51" s="55"/>
      <c r="BP51" s="55"/>
      <c r="BQ51" s="52">
        <v>45</v>
      </c>
      <c r="BR51" s="72"/>
      <c r="BS51" s="728"/>
      <c r="BT51" s="729"/>
      <c r="BU51" s="729"/>
      <c r="BV51" s="729"/>
      <c r="BW51" s="729"/>
      <c r="BX51" s="729"/>
      <c r="BY51" s="729"/>
      <c r="BZ51" s="729"/>
      <c r="CA51" s="729"/>
      <c r="CB51" s="729"/>
      <c r="CC51" s="729"/>
      <c r="CD51" s="729"/>
      <c r="CE51" s="729"/>
      <c r="CF51" s="729"/>
      <c r="CG51" s="730"/>
      <c r="CH51" s="740"/>
      <c r="CI51" s="735"/>
      <c r="CJ51" s="735"/>
      <c r="CK51" s="735"/>
      <c r="CL51" s="741"/>
      <c r="CM51" s="740"/>
      <c r="CN51" s="735"/>
      <c r="CO51" s="735"/>
      <c r="CP51" s="735"/>
      <c r="CQ51" s="741"/>
      <c r="CR51" s="740"/>
      <c r="CS51" s="735"/>
      <c r="CT51" s="735"/>
      <c r="CU51" s="735"/>
      <c r="CV51" s="741"/>
      <c r="CW51" s="740"/>
      <c r="CX51" s="735"/>
      <c r="CY51" s="735"/>
      <c r="CZ51" s="735"/>
      <c r="DA51" s="741"/>
      <c r="DB51" s="740"/>
      <c r="DC51" s="735"/>
      <c r="DD51" s="735"/>
      <c r="DE51" s="735"/>
      <c r="DF51" s="741"/>
      <c r="DG51" s="740"/>
      <c r="DH51" s="735"/>
      <c r="DI51" s="735"/>
      <c r="DJ51" s="735"/>
      <c r="DK51" s="741"/>
      <c r="DL51" s="740"/>
      <c r="DM51" s="735"/>
      <c r="DN51" s="735"/>
      <c r="DO51" s="735"/>
      <c r="DP51" s="741"/>
      <c r="DQ51" s="740"/>
      <c r="DR51" s="735"/>
      <c r="DS51" s="735"/>
      <c r="DT51" s="735"/>
      <c r="DU51" s="741"/>
      <c r="DV51" s="728"/>
      <c r="DW51" s="729"/>
      <c r="DX51" s="729"/>
      <c r="DY51" s="729"/>
      <c r="DZ51" s="742"/>
      <c r="EA51" s="48"/>
    </row>
    <row r="52" spans="1:131" ht="26.25" customHeight="1" x14ac:dyDescent="0.15">
      <c r="A52" s="52">
        <v>25</v>
      </c>
      <c r="B52" s="728"/>
      <c r="C52" s="729"/>
      <c r="D52" s="729"/>
      <c r="E52" s="729"/>
      <c r="F52" s="729"/>
      <c r="G52" s="729"/>
      <c r="H52" s="729"/>
      <c r="I52" s="729"/>
      <c r="J52" s="729"/>
      <c r="K52" s="729"/>
      <c r="L52" s="729"/>
      <c r="M52" s="729"/>
      <c r="N52" s="729"/>
      <c r="O52" s="729"/>
      <c r="P52" s="730"/>
      <c r="Q52" s="777"/>
      <c r="R52" s="778"/>
      <c r="S52" s="778"/>
      <c r="T52" s="778"/>
      <c r="U52" s="778"/>
      <c r="V52" s="778"/>
      <c r="W52" s="778"/>
      <c r="X52" s="778"/>
      <c r="Y52" s="778"/>
      <c r="Z52" s="778"/>
      <c r="AA52" s="778"/>
      <c r="AB52" s="778"/>
      <c r="AC52" s="778"/>
      <c r="AD52" s="778"/>
      <c r="AE52" s="779"/>
      <c r="AF52" s="734"/>
      <c r="AG52" s="735"/>
      <c r="AH52" s="735"/>
      <c r="AI52" s="735"/>
      <c r="AJ52" s="736"/>
      <c r="AK52" s="780"/>
      <c r="AL52" s="778"/>
      <c r="AM52" s="778"/>
      <c r="AN52" s="778"/>
      <c r="AO52" s="778"/>
      <c r="AP52" s="778"/>
      <c r="AQ52" s="778"/>
      <c r="AR52" s="778"/>
      <c r="AS52" s="778"/>
      <c r="AT52" s="778"/>
      <c r="AU52" s="778"/>
      <c r="AV52" s="778"/>
      <c r="AW52" s="778"/>
      <c r="AX52" s="778"/>
      <c r="AY52" s="778"/>
      <c r="AZ52" s="781"/>
      <c r="BA52" s="781"/>
      <c r="BB52" s="781"/>
      <c r="BC52" s="781"/>
      <c r="BD52" s="781"/>
      <c r="BE52" s="738"/>
      <c r="BF52" s="738"/>
      <c r="BG52" s="738"/>
      <c r="BH52" s="738"/>
      <c r="BI52" s="739"/>
      <c r="BJ52" s="56"/>
      <c r="BK52" s="56"/>
      <c r="BL52" s="56"/>
      <c r="BM52" s="56"/>
      <c r="BN52" s="56"/>
      <c r="BO52" s="55"/>
      <c r="BP52" s="55"/>
      <c r="BQ52" s="52">
        <v>46</v>
      </c>
      <c r="BR52" s="72"/>
      <c r="BS52" s="728"/>
      <c r="BT52" s="729"/>
      <c r="BU52" s="729"/>
      <c r="BV52" s="729"/>
      <c r="BW52" s="729"/>
      <c r="BX52" s="729"/>
      <c r="BY52" s="729"/>
      <c r="BZ52" s="729"/>
      <c r="CA52" s="729"/>
      <c r="CB52" s="729"/>
      <c r="CC52" s="729"/>
      <c r="CD52" s="729"/>
      <c r="CE52" s="729"/>
      <c r="CF52" s="729"/>
      <c r="CG52" s="730"/>
      <c r="CH52" s="740"/>
      <c r="CI52" s="735"/>
      <c r="CJ52" s="735"/>
      <c r="CK52" s="735"/>
      <c r="CL52" s="741"/>
      <c r="CM52" s="740"/>
      <c r="CN52" s="735"/>
      <c r="CO52" s="735"/>
      <c r="CP52" s="735"/>
      <c r="CQ52" s="741"/>
      <c r="CR52" s="740"/>
      <c r="CS52" s="735"/>
      <c r="CT52" s="735"/>
      <c r="CU52" s="735"/>
      <c r="CV52" s="741"/>
      <c r="CW52" s="740"/>
      <c r="CX52" s="735"/>
      <c r="CY52" s="735"/>
      <c r="CZ52" s="735"/>
      <c r="DA52" s="741"/>
      <c r="DB52" s="740"/>
      <c r="DC52" s="735"/>
      <c r="DD52" s="735"/>
      <c r="DE52" s="735"/>
      <c r="DF52" s="741"/>
      <c r="DG52" s="740"/>
      <c r="DH52" s="735"/>
      <c r="DI52" s="735"/>
      <c r="DJ52" s="735"/>
      <c r="DK52" s="741"/>
      <c r="DL52" s="740"/>
      <c r="DM52" s="735"/>
      <c r="DN52" s="735"/>
      <c r="DO52" s="735"/>
      <c r="DP52" s="741"/>
      <c r="DQ52" s="740"/>
      <c r="DR52" s="735"/>
      <c r="DS52" s="735"/>
      <c r="DT52" s="735"/>
      <c r="DU52" s="741"/>
      <c r="DV52" s="728"/>
      <c r="DW52" s="729"/>
      <c r="DX52" s="729"/>
      <c r="DY52" s="729"/>
      <c r="DZ52" s="742"/>
      <c r="EA52" s="48"/>
    </row>
    <row r="53" spans="1:131" ht="26.25" customHeight="1" x14ac:dyDescent="0.15">
      <c r="A53" s="52">
        <v>26</v>
      </c>
      <c r="B53" s="728"/>
      <c r="C53" s="729"/>
      <c r="D53" s="729"/>
      <c r="E53" s="729"/>
      <c r="F53" s="729"/>
      <c r="G53" s="729"/>
      <c r="H53" s="729"/>
      <c r="I53" s="729"/>
      <c r="J53" s="729"/>
      <c r="K53" s="729"/>
      <c r="L53" s="729"/>
      <c r="M53" s="729"/>
      <c r="N53" s="729"/>
      <c r="O53" s="729"/>
      <c r="P53" s="730"/>
      <c r="Q53" s="777"/>
      <c r="R53" s="778"/>
      <c r="S53" s="778"/>
      <c r="T53" s="778"/>
      <c r="U53" s="778"/>
      <c r="V53" s="778"/>
      <c r="W53" s="778"/>
      <c r="X53" s="778"/>
      <c r="Y53" s="778"/>
      <c r="Z53" s="778"/>
      <c r="AA53" s="778"/>
      <c r="AB53" s="778"/>
      <c r="AC53" s="778"/>
      <c r="AD53" s="778"/>
      <c r="AE53" s="779"/>
      <c r="AF53" s="734"/>
      <c r="AG53" s="735"/>
      <c r="AH53" s="735"/>
      <c r="AI53" s="735"/>
      <c r="AJ53" s="736"/>
      <c r="AK53" s="780"/>
      <c r="AL53" s="778"/>
      <c r="AM53" s="778"/>
      <c r="AN53" s="778"/>
      <c r="AO53" s="778"/>
      <c r="AP53" s="778"/>
      <c r="AQ53" s="778"/>
      <c r="AR53" s="778"/>
      <c r="AS53" s="778"/>
      <c r="AT53" s="778"/>
      <c r="AU53" s="778"/>
      <c r="AV53" s="778"/>
      <c r="AW53" s="778"/>
      <c r="AX53" s="778"/>
      <c r="AY53" s="778"/>
      <c r="AZ53" s="781"/>
      <c r="BA53" s="781"/>
      <c r="BB53" s="781"/>
      <c r="BC53" s="781"/>
      <c r="BD53" s="781"/>
      <c r="BE53" s="738"/>
      <c r="BF53" s="738"/>
      <c r="BG53" s="738"/>
      <c r="BH53" s="738"/>
      <c r="BI53" s="739"/>
      <c r="BJ53" s="56"/>
      <c r="BK53" s="56"/>
      <c r="BL53" s="56"/>
      <c r="BM53" s="56"/>
      <c r="BN53" s="56"/>
      <c r="BO53" s="55"/>
      <c r="BP53" s="55"/>
      <c r="BQ53" s="52">
        <v>47</v>
      </c>
      <c r="BR53" s="72"/>
      <c r="BS53" s="728"/>
      <c r="BT53" s="729"/>
      <c r="BU53" s="729"/>
      <c r="BV53" s="729"/>
      <c r="BW53" s="729"/>
      <c r="BX53" s="729"/>
      <c r="BY53" s="729"/>
      <c r="BZ53" s="729"/>
      <c r="CA53" s="729"/>
      <c r="CB53" s="729"/>
      <c r="CC53" s="729"/>
      <c r="CD53" s="729"/>
      <c r="CE53" s="729"/>
      <c r="CF53" s="729"/>
      <c r="CG53" s="730"/>
      <c r="CH53" s="740"/>
      <c r="CI53" s="735"/>
      <c r="CJ53" s="735"/>
      <c r="CK53" s="735"/>
      <c r="CL53" s="741"/>
      <c r="CM53" s="740"/>
      <c r="CN53" s="735"/>
      <c r="CO53" s="735"/>
      <c r="CP53" s="735"/>
      <c r="CQ53" s="741"/>
      <c r="CR53" s="740"/>
      <c r="CS53" s="735"/>
      <c r="CT53" s="735"/>
      <c r="CU53" s="735"/>
      <c r="CV53" s="741"/>
      <c r="CW53" s="740"/>
      <c r="CX53" s="735"/>
      <c r="CY53" s="735"/>
      <c r="CZ53" s="735"/>
      <c r="DA53" s="741"/>
      <c r="DB53" s="740"/>
      <c r="DC53" s="735"/>
      <c r="DD53" s="735"/>
      <c r="DE53" s="735"/>
      <c r="DF53" s="741"/>
      <c r="DG53" s="740"/>
      <c r="DH53" s="735"/>
      <c r="DI53" s="735"/>
      <c r="DJ53" s="735"/>
      <c r="DK53" s="741"/>
      <c r="DL53" s="740"/>
      <c r="DM53" s="735"/>
      <c r="DN53" s="735"/>
      <c r="DO53" s="735"/>
      <c r="DP53" s="741"/>
      <c r="DQ53" s="740"/>
      <c r="DR53" s="735"/>
      <c r="DS53" s="735"/>
      <c r="DT53" s="735"/>
      <c r="DU53" s="741"/>
      <c r="DV53" s="728"/>
      <c r="DW53" s="729"/>
      <c r="DX53" s="729"/>
      <c r="DY53" s="729"/>
      <c r="DZ53" s="742"/>
      <c r="EA53" s="48"/>
    </row>
    <row r="54" spans="1:131" ht="26.25" customHeight="1" x14ac:dyDescent="0.15">
      <c r="A54" s="52">
        <v>27</v>
      </c>
      <c r="B54" s="728"/>
      <c r="C54" s="729"/>
      <c r="D54" s="729"/>
      <c r="E54" s="729"/>
      <c r="F54" s="729"/>
      <c r="G54" s="729"/>
      <c r="H54" s="729"/>
      <c r="I54" s="729"/>
      <c r="J54" s="729"/>
      <c r="K54" s="729"/>
      <c r="L54" s="729"/>
      <c r="M54" s="729"/>
      <c r="N54" s="729"/>
      <c r="O54" s="729"/>
      <c r="P54" s="730"/>
      <c r="Q54" s="777"/>
      <c r="R54" s="778"/>
      <c r="S54" s="778"/>
      <c r="T54" s="778"/>
      <c r="U54" s="778"/>
      <c r="V54" s="778"/>
      <c r="W54" s="778"/>
      <c r="X54" s="778"/>
      <c r="Y54" s="778"/>
      <c r="Z54" s="778"/>
      <c r="AA54" s="778"/>
      <c r="AB54" s="778"/>
      <c r="AC54" s="778"/>
      <c r="AD54" s="778"/>
      <c r="AE54" s="779"/>
      <c r="AF54" s="734"/>
      <c r="AG54" s="735"/>
      <c r="AH54" s="735"/>
      <c r="AI54" s="735"/>
      <c r="AJ54" s="736"/>
      <c r="AK54" s="780"/>
      <c r="AL54" s="778"/>
      <c r="AM54" s="778"/>
      <c r="AN54" s="778"/>
      <c r="AO54" s="778"/>
      <c r="AP54" s="778"/>
      <c r="AQ54" s="778"/>
      <c r="AR54" s="778"/>
      <c r="AS54" s="778"/>
      <c r="AT54" s="778"/>
      <c r="AU54" s="778"/>
      <c r="AV54" s="778"/>
      <c r="AW54" s="778"/>
      <c r="AX54" s="778"/>
      <c r="AY54" s="778"/>
      <c r="AZ54" s="781"/>
      <c r="BA54" s="781"/>
      <c r="BB54" s="781"/>
      <c r="BC54" s="781"/>
      <c r="BD54" s="781"/>
      <c r="BE54" s="738"/>
      <c r="BF54" s="738"/>
      <c r="BG54" s="738"/>
      <c r="BH54" s="738"/>
      <c r="BI54" s="739"/>
      <c r="BJ54" s="56"/>
      <c r="BK54" s="56"/>
      <c r="BL54" s="56"/>
      <c r="BM54" s="56"/>
      <c r="BN54" s="56"/>
      <c r="BO54" s="55"/>
      <c r="BP54" s="55"/>
      <c r="BQ54" s="52">
        <v>48</v>
      </c>
      <c r="BR54" s="72"/>
      <c r="BS54" s="728"/>
      <c r="BT54" s="729"/>
      <c r="BU54" s="729"/>
      <c r="BV54" s="729"/>
      <c r="BW54" s="729"/>
      <c r="BX54" s="729"/>
      <c r="BY54" s="729"/>
      <c r="BZ54" s="729"/>
      <c r="CA54" s="729"/>
      <c r="CB54" s="729"/>
      <c r="CC54" s="729"/>
      <c r="CD54" s="729"/>
      <c r="CE54" s="729"/>
      <c r="CF54" s="729"/>
      <c r="CG54" s="730"/>
      <c r="CH54" s="740"/>
      <c r="CI54" s="735"/>
      <c r="CJ54" s="735"/>
      <c r="CK54" s="735"/>
      <c r="CL54" s="741"/>
      <c r="CM54" s="740"/>
      <c r="CN54" s="735"/>
      <c r="CO54" s="735"/>
      <c r="CP54" s="735"/>
      <c r="CQ54" s="741"/>
      <c r="CR54" s="740"/>
      <c r="CS54" s="735"/>
      <c r="CT54" s="735"/>
      <c r="CU54" s="735"/>
      <c r="CV54" s="741"/>
      <c r="CW54" s="740"/>
      <c r="CX54" s="735"/>
      <c r="CY54" s="735"/>
      <c r="CZ54" s="735"/>
      <c r="DA54" s="741"/>
      <c r="DB54" s="740"/>
      <c r="DC54" s="735"/>
      <c r="DD54" s="735"/>
      <c r="DE54" s="735"/>
      <c r="DF54" s="741"/>
      <c r="DG54" s="740"/>
      <c r="DH54" s="735"/>
      <c r="DI54" s="735"/>
      <c r="DJ54" s="735"/>
      <c r="DK54" s="741"/>
      <c r="DL54" s="740"/>
      <c r="DM54" s="735"/>
      <c r="DN54" s="735"/>
      <c r="DO54" s="735"/>
      <c r="DP54" s="741"/>
      <c r="DQ54" s="740"/>
      <c r="DR54" s="735"/>
      <c r="DS54" s="735"/>
      <c r="DT54" s="735"/>
      <c r="DU54" s="741"/>
      <c r="DV54" s="728"/>
      <c r="DW54" s="729"/>
      <c r="DX54" s="729"/>
      <c r="DY54" s="729"/>
      <c r="DZ54" s="742"/>
      <c r="EA54" s="48"/>
    </row>
    <row r="55" spans="1:131" ht="26.25" customHeight="1" x14ac:dyDescent="0.15">
      <c r="A55" s="52">
        <v>28</v>
      </c>
      <c r="B55" s="728"/>
      <c r="C55" s="729"/>
      <c r="D55" s="729"/>
      <c r="E55" s="729"/>
      <c r="F55" s="729"/>
      <c r="G55" s="729"/>
      <c r="H55" s="729"/>
      <c r="I55" s="729"/>
      <c r="J55" s="729"/>
      <c r="K55" s="729"/>
      <c r="L55" s="729"/>
      <c r="M55" s="729"/>
      <c r="N55" s="729"/>
      <c r="O55" s="729"/>
      <c r="P55" s="730"/>
      <c r="Q55" s="777"/>
      <c r="R55" s="778"/>
      <c r="S55" s="778"/>
      <c r="T55" s="778"/>
      <c r="U55" s="778"/>
      <c r="V55" s="778"/>
      <c r="W55" s="778"/>
      <c r="X55" s="778"/>
      <c r="Y55" s="778"/>
      <c r="Z55" s="778"/>
      <c r="AA55" s="778"/>
      <c r="AB55" s="778"/>
      <c r="AC55" s="778"/>
      <c r="AD55" s="778"/>
      <c r="AE55" s="779"/>
      <c r="AF55" s="734"/>
      <c r="AG55" s="735"/>
      <c r="AH55" s="735"/>
      <c r="AI55" s="735"/>
      <c r="AJ55" s="736"/>
      <c r="AK55" s="780"/>
      <c r="AL55" s="778"/>
      <c r="AM55" s="778"/>
      <c r="AN55" s="778"/>
      <c r="AO55" s="778"/>
      <c r="AP55" s="778"/>
      <c r="AQ55" s="778"/>
      <c r="AR55" s="778"/>
      <c r="AS55" s="778"/>
      <c r="AT55" s="778"/>
      <c r="AU55" s="778"/>
      <c r="AV55" s="778"/>
      <c r="AW55" s="778"/>
      <c r="AX55" s="778"/>
      <c r="AY55" s="778"/>
      <c r="AZ55" s="781"/>
      <c r="BA55" s="781"/>
      <c r="BB55" s="781"/>
      <c r="BC55" s="781"/>
      <c r="BD55" s="781"/>
      <c r="BE55" s="738"/>
      <c r="BF55" s="738"/>
      <c r="BG55" s="738"/>
      <c r="BH55" s="738"/>
      <c r="BI55" s="739"/>
      <c r="BJ55" s="56"/>
      <c r="BK55" s="56"/>
      <c r="BL55" s="56"/>
      <c r="BM55" s="56"/>
      <c r="BN55" s="56"/>
      <c r="BO55" s="55"/>
      <c r="BP55" s="55"/>
      <c r="BQ55" s="52">
        <v>49</v>
      </c>
      <c r="BR55" s="72"/>
      <c r="BS55" s="728"/>
      <c r="BT55" s="729"/>
      <c r="BU55" s="729"/>
      <c r="BV55" s="729"/>
      <c r="BW55" s="729"/>
      <c r="BX55" s="729"/>
      <c r="BY55" s="729"/>
      <c r="BZ55" s="729"/>
      <c r="CA55" s="729"/>
      <c r="CB55" s="729"/>
      <c r="CC55" s="729"/>
      <c r="CD55" s="729"/>
      <c r="CE55" s="729"/>
      <c r="CF55" s="729"/>
      <c r="CG55" s="730"/>
      <c r="CH55" s="740"/>
      <c r="CI55" s="735"/>
      <c r="CJ55" s="735"/>
      <c r="CK55" s="735"/>
      <c r="CL55" s="741"/>
      <c r="CM55" s="740"/>
      <c r="CN55" s="735"/>
      <c r="CO55" s="735"/>
      <c r="CP55" s="735"/>
      <c r="CQ55" s="741"/>
      <c r="CR55" s="740"/>
      <c r="CS55" s="735"/>
      <c r="CT55" s="735"/>
      <c r="CU55" s="735"/>
      <c r="CV55" s="741"/>
      <c r="CW55" s="740"/>
      <c r="CX55" s="735"/>
      <c r="CY55" s="735"/>
      <c r="CZ55" s="735"/>
      <c r="DA55" s="741"/>
      <c r="DB55" s="740"/>
      <c r="DC55" s="735"/>
      <c r="DD55" s="735"/>
      <c r="DE55" s="735"/>
      <c r="DF55" s="741"/>
      <c r="DG55" s="740"/>
      <c r="DH55" s="735"/>
      <c r="DI55" s="735"/>
      <c r="DJ55" s="735"/>
      <c r="DK55" s="741"/>
      <c r="DL55" s="740"/>
      <c r="DM55" s="735"/>
      <c r="DN55" s="735"/>
      <c r="DO55" s="735"/>
      <c r="DP55" s="741"/>
      <c r="DQ55" s="740"/>
      <c r="DR55" s="735"/>
      <c r="DS55" s="735"/>
      <c r="DT55" s="735"/>
      <c r="DU55" s="741"/>
      <c r="DV55" s="728"/>
      <c r="DW55" s="729"/>
      <c r="DX55" s="729"/>
      <c r="DY55" s="729"/>
      <c r="DZ55" s="742"/>
      <c r="EA55" s="48"/>
    </row>
    <row r="56" spans="1:131" ht="26.25" customHeight="1" x14ac:dyDescent="0.15">
      <c r="A56" s="52">
        <v>29</v>
      </c>
      <c r="B56" s="728"/>
      <c r="C56" s="729"/>
      <c r="D56" s="729"/>
      <c r="E56" s="729"/>
      <c r="F56" s="729"/>
      <c r="G56" s="729"/>
      <c r="H56" s="729"/>
      <c r="I56" s="729"/>
      <c r="J56" s="729"/>
      <c r="K56" s="729"/>
      <c r="L56" s="729"/>
      <c r="M56" s="729"/>
      <c r="N56" s="729"/>
      <c r="O56" s="729"/>
      <c r="P56" s="730"/>
      <c r="Q56" s="777"/>
      <c r="R56" s="778"/>
      <c r="S56" s="778"/>
      <c r="T56" s="778"/>
      <c r="U56" s="778"/>
      <c r="V56" s="778"/>
      <c r="W56" s="778"/>
      <c r="X56" s="778"/>
      <c r="Y56" s="778"/>
      <c r="Z56" s="778"/>
      <c r="AA56" s="778"/>
      <c r="AB56" s="778"/>
      <c r="AC56" s="778"/>
      <c r="AD56" s="778"/>
      <c r="AE56" s="779"/>
      <c r="AF56" s="734"/>
      <c r="AG56" s="735"/>
      <c r="AH56" s="735"/>
      <c r="AI56" s="735"/>
      <c r="AJ56" s="736"/>
      <c r="AK56" s="780"/>
      <c r="AL56" s="778"/>
      <c r="AM56" s="778"/>
      <c r="AN56" s="778"/>
      <c r="AO56" s="778"/>
      <c r="AP56" s="778"/>
      <c r="AQ56" s="778"/>
      <c r="AR56" s="778"/>
      <c r="AS56" s="778"/>
      <c r="AT56" s="778"/>
      <c r="AU56" s="778"/>
      <c r="AV56" s="778"/>
      <c r="AW56" s="778"/>
      <c r="AX56" s="778"/>
      <c r="AY56" s="778"/>
      <c r="AZ56" s="781"/>
      <c r="BA56" s="781"/>
      <c r="BB56" s="781"/>
      <c r="BC56" s="781"/>
      <c r="BD56" s="781"/>
      <c r="BE56" s="738"/>
      <c r="BF56" s="738"/>
      <c r="BG56" s="738"/>
      <c r="BH56" s="738"/>
      <c r="BI56" s="739"/>
      <c r="BJ56" s="56"/>
      <c r="BK56" s="56"/>
      <c r="BL56" s="56"/>
      <c r="BM56" s="56"/>
      <c r="BN56" s="56"/>
      <c r="BO56" s="55"/>
      <c r="BP56" s="55"/>
      <c r="BQ56" s="52">
        <v>50</v>
      </c>
      <c r="BR56" s="72"/>
      <c r="BS56" s="728"/>
      <c r="BT56" s="729"/>
      <c r="BU56" s="729"/>
      <c r="BV56" s="729"/>
      <c r="BW56" s="729"/>
      <c r="BX56" s="729"/>
      <c r="BY56" s="729"/>
      <c r="BZ56" s="729"/>
      <c r="CA56" s="729"/>
      <c r="CB56" s="729"/>
      <c r="CC56" s="729"/>
      <c r="CD56" s="729"/>
      <c r="CE56" s="729"/>
      <c r="CF56" s="729"/>
      <c r="CG56" s="730"/>
      <c r="CH56" s="740"/>
      <c r="CI56" s="735"/>
      <c r="CJ56" s="735"/>
      <c r="CK56" s="735"/>
      <c r="CL56" s="741"/>
      <c r="CM56" s="740"/>
      <c r="CN56" s="735"/>
      <c r="CO56" s="735"/>
      <c r="CP56" s="735"/>
      <c r="CQ56" s="741"/>
      <c r="CR56" s="740"/>
      <c r="CS56" s="735"/>
      <c r="CT56" s="735"/>
      <c r="CU56" s="735"/>
      <c r="CV56" s="741"/>
      <c r="CW56" s="740"/>
      <c r="CX56" s="735"/>
      <c r="CY56" s="735"/>
      <c r="CZ56" s="735"/>
      <c r="DA56" s="741"/>
      <c r="DB56" s="740"/>
      <c r="DC56" s="735"/>
      <c r="DD56" s="735"/>
      <c r="DE56" s="735"/>
      <c r="DF56" s="741"/>
      <c r="DG56" s="740"/>
      <c r="DH56" s="735"/>
      <c r="DI56" s="735"/>
      <c r="DJ56" s="735"/>
      <c r="DK56" s="741"/>
      <c r="DL56" s="740"/>
      <c r="DM56" s="735"/>
      <c r="DN56" s="735"/>
      <c r="DO56" s="735"/>
      <c r="DP56" s="741"/>
      <c r="DQ56" s="740"/>
      <c r="DR56" s="735"/>
      <c r="DS56" s="735"/>
      <c r="DT56" s="735"/>
      <c r="DU56" s="741"/>
      <c r="DV56" s="728"/>
      <c r="DW56" s="729"/>
      <c r="DX56" s="729"/>
      <c r="DY56" s="729"/>
      <c r="DZ56" s="742"/>
      <c r="EA56" s="48"/>
    </row>
    <row r="57" spans="1:131" ht="26.25" customHeight="1" x14ac:dyDescent="0.15">
      <c r="A57" s="52">
        <v>30</v>
      </c>
      <c r="B57" s="728"/>
      <c r="C57" s="729"/>
      <c r="D57" s="729"/>
      <c r="E57" s="729"/>
      <c r="F57" s="729"/>
      <c r="G57" s="729"/>
      <c r="H57" s="729"/>
      <c r="I57" s="729"/>
      <c r="J57" s="729"/>
      <c r="K57" s="729"/>
      <c r="L57" s="729"/>
      <c r="M57" s="729"/>
      <c r="N57" s="729"/>
      <c r="O57" s="729"/>
      <c r="P57" s="730"/>
      <c r="Q57" s="777"/>
      <c r="R57" s="778"/>
      <c r="S57" s="778"/>
      <c r="T57" s="778"/>
      <c r="U57" s="778"/>
      <c r="V57" s="778"/>
      <c r="W57" s="778"/>
      <c r="X57" s="778"/>
      <c r="Y57" s="778"/>
      <c r="Z57" s="778"/>
      <c r="AA57" s="778"/>
      <c r="AB57" s="778"/>
      <c r="AC57" s="778"/>
      <c r="AD57" s="778"/>
      <c r="AE57" s="779"/>
      <c r="AF57" s="734"/>
      <c r="AG57" s="735"/>
      <c r="AH57" s="735"/>
      <c r="AI57" s="735"/>
      <c r="AJ57" s="736"/>
      <c r="AK57" s="780"/>
      <c r="AL57" s="778"/>
      <c r="AM57" s="778"/>
      <c r="AN57" s="778"/>
      <c r="AO57" s="778"/>
      <c r="AP57" s="778"/>
      <c r="AQ57" s="778"/>
      <c r="AR57" s="778"/>
      <c r="AS57" s="778"/>
      <c r="AT57" s="778"/>
      <c r="AU57" s="778"/>
      <c r="AV57" s="778"/>
      <c r="AW57" s="778"/>
      <c r="AX57" s="778"/>
      <c r="AY57" s="778"/>
      <c r="AZ57" s="781"/>
      <c r="BA57" s="781"/>
      <c r="BB57" s="781"/>
      <c r="BC57" s="781"/>
      <c r="BD57" s="781"/>
      <c r="BE57" s="738"/>
      <c r="BF57" s="738"/>
      <c r="BG57" s="738"/>
      <c r="BH57" s="738"/>
      <c r="BI57" s="739"/>
      <c r="BJ57" s="56"/>
      <c r="BK57" s="56"/>
      <c r="BL57" s="56"/>
      <c r="BM57" s="56"/>
      <c r="BN57" s="56"/>
      <c r="BO57" s="55"/>
      <c r="BP57" s="55"/>
      <c r="BQ57" s="52">
        <v>51</v>
      </c>
      <c r="BR57" s="72"/>
      <c r="BS57" s="728"/>
      <c r="BT57" s="729"/>
      <c r="BU57" s="729"/>
      <c r="BV57" s="729"/>
      <c r="BW57" s="729"/>
      <c r="BX57" s="729"/>
      <c r="BY57" s="729"/>
      <c r="BZ57" s="729"/>
      <c r="CA57" s="729"/>
      <c r="CB57" s="729"/>
      <c r="CC57" s="729"/>
      <c r="CD57" s="729"/>
      <c r="CE57" s="729"/>
      <c r="CF57" s="729"/>
      <c r="CG57" s="730"/>
      <c r="CH57" s="740"/>
      <c r="CI57" s="735"/>
      <c r="CJ57" s="735"/>
      <c r="CK57" s="735"/>
      <c r="CL57" s="741"/>
      <c r="CM57" s="740"/>
      <c r="CN57" s="735"/>
      <c r="CO57" s="735"/>
      <c r="CP57" s="735"/>
      <c r="CQ57" s="741"/>
      <c r="CR57" s="740"/>
      <c r="CS57" s="735"/>
      <c r="CT57" s="735"/>
      <c r="CU57" s="735"/>
      <c r="CV57" s="741"/>
      <c r="CW57" s="740"/>
      <c r="CX57" s="735"/>
      <c r="CY57" s="735"/>
      <c r="CZ57" s="735"/>
      <c r="DA57" s="741"/>
      <c r="DB57" s="740"/>
      <c r="DC57" s="735"/>
      <c r="DD57" s="735"/>
      <c r="DE57" s="735"/>
      <c r="DF57" s="741"/>
      <c r="DG57" s="740"/>
      <c r="DH57" s="735"/>
      <c r="DI57" s="735"/>
      <c r="DJ57" s="735"/>
      <c r="DK57" s="741"/>
      <c r="DL57" s="740"/>
      <c r="DM57" s="735"/>
      <c r="DN57" s="735"/>
      <c r="DO57" s="735"/>
      <c r="DP57" s="741"/>
      <c r="DQ57" s="740"/>
      <c r="DR57" s="735"/>
      <c r="DS57" s="735"/>
      <c r="DT57" s="735"/>
      <c r="DU57" s="741"/>
      <c r="DV57" s="728"/>
      <c r="DW57" s="729"/>
      <c r="DX57" s="729"/>
      <c r="DY57" s="729"/>
      <c r="DZ57" s="742"/>
      <c r="EA57" s="48"/>
    </row>
    <row r="58" spans="1:131" ht="26.25" customHeight="1" x14ac:dyDescent="0.15">
      <c r="A58" s="52">
        <v>31</v>
      </c>
      <c r="B58" s="728"/>
      <c r="C58" s="729"/>
      <c r="D58" s="729"/>
      <c r="E58" s="729"/>
      <c r="F58" s="729"/>
      <c r="G58" s="729"/>
      <c r="H58" s="729"/>
      <c r="I58" s="729"/>
      <c r="J58" s="729"/>
      <c r="K58" s="729"/>
      <c r="L58" s="729"/>
      <c r="M58" s="729"/>
      <c r="N58" s="729"/>
      <c r="O58" s="729"/>
      <c r="P58" s="730"/>
      <c r="Q58" s="777"/>
      <c r="R58" s="778"/>
      <c r="S58" s="778"/>
      <c r="T58" s="778"/>
      <c r="U58" s="778"/>
      <c r="V58" s="778"/>
      <c r="W58" s="778"/>
      <c r="X58" s="778"/>
      <c r="Y58" s="778"/>
      <c r="Z58" s="778"/>
      <c r="AA58" s="778"/>
      <c r="AB58" s="778"/>
      <c r="AC58" s="778"/>
      <c r="AD58" s="778"/>
      <c r="AE58" s="779"/>
      <c r="AF58" s="734"/>
      <c r="AG58" s="735"/>
      <c r="AH58" s="735"/>
      <c r="AI58" s="735"/>
      <c r="AJ58" s="736"/>
      <c r="AK58" s="780"/>
      <c r="AL58" s="778"/>
      <c r="AM58" s="778"/>
      <c r="AN58" s="778"/>
      <c r="AO58" s="778"/>
      <c r="AP58" s="778"/>
      <c r="AQ58" s="778"/>
      <c r="AR58" s="778"/>
      <c r="AS58" s="778"/>
      <c r="AT58" s="778"/>
      <c r="AU58" s="778"/>
      <c r="AV58" s="778"/>
      <c r="AW58" s="778"/>
      <c r="AX58" s="778"/>
      <c r="AY58" s="778"/>
      <c r="AZ58" s="781"/>
      <c r="BA58" s="781"/>
      <c r="BB58" s="781"/>
      <c r="BC58" s="781"/>
      <c r="BD58" s="781"/>
      <c r="BE58" s="738"/>
      <c r="BF58" s="738"/>
      <c r="BG58" s="738"/>
      <c r="BH58" s="738"/>
      <c r="BI58" s="739"/>
      <c r="BJ58" s="56"/>
      <c r="BK58" s="56"/>
      <c r="BL58" s="56"/>
      <c r="BM58" s="56"/>
      <c r="BN58" s="56"/>
      <c r="BO58" s="55"/>
      <c r="BP58" s="55"/>
      <c r="BQ58" s="52">
        <v>52</v>
      </c>
      <c r="BR58" s="72"/>
      <c r="BS58" s="728"/>
      <c r="BT58" s="729"/>
      <c r="BU58" s="729"/>
      <c r="BV58" s="729"/>
      <c r="BW58" s="729"/>
      <c r="BX58" s="729"/>
      <c r="BY58" s="729"/>
      <c r="BZ58" s="729"/>
      <c r="CA58" s="729"/>
      <c r="CB58" s="729"/>
      <c r="CC58" s="729"/>
      <c r="CD58" s="729"/>
      <c r="CE58" s="729"/>
      <c r="CF58" s="729"/>
      <c r="CG58" s="730"/>
      <c r="CH58" s="740"/>
      <c r="CI58" s="735"/>
      <c r="CJ58" s="735"/>
      <c r="CK58" s="735"/>
      <c r="CL58" s="741"/>
      <c r="CM58" s="740"/>
      <c r="CN58" s="735"/>
      <c r="CO58" s="735"/>
      <c r="CP58" s="735"/>
      <c r="CQ58" s="741"/>
      <c r="CR58" s="740"/>
      <c r="CS58" s="735"/>
      <c r="CT58" s="735"/>
      <c r="CU58" s="735"/>
      <c r="CV58" s="741"/>
      <c r="CW58" s="740"/>
      <c r="CX58" s="735"/>
      <c r="CY58" s="735"/>
      <c r="CZ58" s="735"/>
      <c r="DA58" s="741"/>
      <c r="DB58" s="740"/>
      <c r="DC58" s="735"/>
      <c r="DD58" s="735"/>
      <c r="DE58" s="735"/>
      <c r="DF58" s="741"/>
      <c r="DG58" s="740"/>
      <c r="DH58" s="735"/>
      <c r="DI58" s="735"/>
      <c r="DJ58" s="735"/>
      <c r="DK58" s="741"/>
      <c r="DL58" s="740"/>
      <c r="DM58" s="735"/>
      <c r="DN58" s="735"/>
      <c r="DO58" s="735"/>
      <c r="DP58" s="741"/>
      <c r="DQ58" s="740"/>
      <c r="DR58" s="735"/>
      <c r="DS58" s="735"/>
      <c r="DT58" s="735"/>
      <c r="DU58" s="741"/>
      <c r="DV58" s="728"/>
      <c r="DW58" s="729"/>
      <c r="DX58" s="729"/>
      <c r="DY58" s="729"/>
      <c r="DZ58" s="742"/>
      <c r="EA58" s="48"/>
    </row>
    <row r="59" spans="1:131" ht="26.25" customHeight="1" x14ac:dyDescent="0.15">
      <c r="A59" s="52">
        <v>32</v>
      </c>
      <c r="B59" s="728"/>
      <c r="C59" s="729"/>
      <c r="D59" s="729"/>
      <c r="E59" s="729"/>
      <c r="F59" s="729"/>
      <c r="G59" s="729"/>
      <c r="H59" s="729"/>
      <c r="I59" s="729"/>
      <c r="J59" s="729"/>
      <c r="K59" s="729"/>
      <c r="L59" s="729"/>
      <c r="M59" s="729"/>
      <c r="N59" s="729"/>
      <c r="O59" s="729"/>
      <c r="P59" s="730"/>
      <c r="Q59" s="777"/>
      <c r="R59" s="778"/>
      <c r="S59" s="778"/>
      <c r="T59" s="778"/>
      <c r="U59" s="778"/>
      <c r="V59" s="778"/>
      <c r="W59" s="778"/>
      <c r="X59" s="778"/>
      <c r="Y59" s="778"/>
      <c r="Z59" s="778"/>
      <c r="AA59" s="778"/>
      <c r="AB59" s="778"/>
      <c r="AC59" s="778"/>
      <c r="AD59" s="778"/>
      <c r="AE59" s="779"/>
      <c r="AF59" s="734"/>
      <c r="AG59" s="735"/>
      <c r="AH59" s="735"/>
      <c r="AI59" s="735"/>
      <c r="AJ59" s="736"/>
      <c r="AK59" s="780"/>
      <c r="AL59" s="778"/>
      <c r="AM59" s="778"/>
      <c r="AN59" s="778"/>
      <c r="AO59" s="778"/>
      <c r="AP59" s="778"/>
      <c r="AQ59" s="778"/>
      <c r="AR59" s="778"/>
      <c r="AS59" s="778"/>
      <c r="AT59" s="778"/>
      <c r="AU59" s="778"/>
      <c r="AV59" s="778"/>
      <c r="AW59" s="778"/>
      <c r="AX59" s="778"/>
      <c r="AY59" s="778"/>
      <c r="AZ59" s="781"/>
      <c r="BA59" s="781"/>
      <c r="BB59" s="781"/>
      <c r="BC59" s="781"/>
      <c r="BD59" s="781"/>
      <c r="BE59" s="738"/>
      <c r="BF59" s="738"/>
      <c r="BG59" s="738"/>
      <c r="BH59" s="738"/>
      <c r="BI59" s="739"/>
      <c r="BJ59" s="56"/>
      <c r="BK59" s="56"/>
      <c r="BL59" s="56"/>
      <c r="BM59" s="56"/>
      <c r="BN59" s="56"/>
      <c r="BO59" s="55"/>
      <c r="BP59" s="55"/>
      <c r="BQ59" s="52">
        <v>53</v>
      </c>
      <c r="BR59" s="72"/>
      <c r="BS59" s="728"/>
      <c r="BT59" s="729"/>
      <c r="BU59" s="729"/>
      <c r="BV59" s="729"/>
      <c r="BW59" s="729"/>
      <c r="BX59" s="729"/>
      <c r="BY59" s="729"/>
      <c r="BZ59" s="729"/>
      <c r="CA59" s="729"/>
      <c r="CB59" s="729"/>
      <c r="CC59" s="729"/>
      <c r="CD59" s="729"/>
      <c r="CE59" s="729"/>
      <c r="CF59" s="729"/>
      <c r="CG59" s="730"/>
      <c r="CH59" s="740"/>
      <c r="CI59" s="735"/>
      <c r="CJ59" s="735"/>
      <c r="CK59" s="735"/>
      <c r="CL59" s="741"/>
      <c r="CM59" s="740"/>
      <c r="CN59" s="735"/>
      <c r="CO59" s="735"/>
      <c r="CP59" s="735"/>
      <c r="CQ59" s="741"/>
      <c r="CR59" s="740"/>
      <c r="CS59" s="735"/>
      <c r="CT59" s="735"/>
      <c r="CU59" s="735"/>
      <c r="CV59" s="741"/>
      <c r="CW59" s="740"/>
      <c r="CX59" s="735"/>
      <c r="CY59" s="735"/>
      <c r="CZ59" s="735"/>
      <c r="DA59" s="741"/>
      <c r="DB59" s="740"/>
      <c r="DC59" s="735"/>
      <c r="DD59" s="735"/>
      <c r="DE59" s="735"/>
      <c r="DF59" s="741"/>
      <c r="DG59" s="740"/>
      <c r="DH59" s="735"/>
      <c r="DI59" s="735"/>
      <c r="DJ59" s="735"/>
      <c r="DK59" s="741"/>
      <c r="DL59" s="740"/>
      <c r="DM59" s="735"/>
      <c r="DN59" s="735"/>
      <c r="DO59" s="735"/>
      <c r="DP59" s="741"/>
      <c r="DQ59" s="740"/>
      <c r="DR59" s="735"/>
      <c r="DS59" s="735"/>
      <c r="DT59" s="735"/>
      <c r="DU59" s="741"/>
      <c r="DV59" s="728"/>
      <c r="DW59" s="729"/>
      <c r="DX59" s="729"/>
      <c r="DY59" s="729"/>
      <c r="DZ59" s="742"/>
      <c r="EA59" s="48"/>
    </row>
    <row r="60" spans="1:131" ht="26.25" customHeight="1" x14ac:dyDescent="0.15">
      <c r="A60" s="52">
        <v>33</v>
      </c>
      <c r="B60" s="728"/>
      <c r="C60" s="729"/>
      <c r="D60" s="729"/>
      <c r="E60" s="729"/>
      <c r="F60" s="729"/>
      <c r="G60" s="729"/>
      <c r="H60" s="729"/>
      <c r="I60" s="729"/>
      <c r="J60" s="729"/>
      <c r="K60" s="729"/>
      <c r="L60" s="729"/>
      <c r="M60" s="729"/>
      <c r="N60" s="729"/>
      <c r="O60" s="729"/>
      <c r="P60" s="730"/>
      <c r="Q60" s="777"/>
      <c r="R60" s="778"/>
      <c r="S60" s="778"/>
      <c r="T60" s="778"/>
      <c r="U60" s="778"/>
      <c r="V60" s="778"/>
      <c r="W60" s="778"/>
      <c r="X60" s="778"/>
      <c r="Y60" s="778"/>
      <c r="Z60" s="778"/>
      <c r="AA60" s="778"/>
      <c r="AB60" s="778"/>
      <c r="AC60" s="778"/>
      <c r="AD60" s="778"/>
      <c r="AE60" s="779"/>
      <c r="AF60" s="734"/>
      <c r="AG60" s="735"/>
      <c r="AH60" s="735"/>
      <c r="AI60" s="735"/>
      <c r="AJ60" s="736"/>
      <c r="AK60" s="780"/>
      <c r="AL60" s="778"/>
      <c r="AM60" s="778"/>
      <c r="AN60" s="778"/>
      <c r="AO60" s="778"/>
      <c r="AP60" s="778"/>
      <c r="AQ60" s="778"/>
      <c r="AR60" s="778"/>
      <c r="AS60" s="778"/>
      <c r="AT60" s="778"/>
      <c r="AU60" s="778"/>
      <c r="AV60" s="778"/>
      <c r="AW60" s="778"/>
      <c r="AX60" s="778"/>
      <c r="AY60" s="778"/>
      <c r="AZ60" s="781"/>
      <c r="BA60" s="781"/>
      <c r="BB60" s="781"/>
      <c r="BC60" s="781"/>
      <c r="BD60" s="781"/>
      <c r="BE60" s="738"/>
      <c r="BF60" s="738"/>
      <c r="BG60" s="738"/>
      <c r="BH60" s="738"/>
      <c r="BI60" s="739"/>
      <c r="BJ60" s="56"/>
      <c r="BK60" s="56"/>
      <c r="BL60" s="56"/>
      <c r="BM60" s="56"/>
      <c r="BN60" s="56"/>
      <c r="BO60" s="55"/>
      <c r="BP60" s="55"/>
      <c r="BQ60" s="52">
        <v>54</v>
      </c>
      <c r="BR60" s="72"/>
      <c r="BS60" s="728"/>
      <c r="BT60" s="729"/>
      <c r="BU60" s="729"/>
      <c r="BV60" s="729"/>
      <c r="BW60" s="729"/>
      <c r="BX60" s="729"/>
      <c r="BY60" s="729"/>
      <c r="BZ60" s="729"/>
      <c r="CA60" s="729"/>
      <c r="CB60" s="729"/>
      <c r="CC60" s="729"/>
      <c r="CD60" s="729"/>
      <c r="CE60" s="729"/>
      <c r="CF60" s="729"/>
      <c r="CG60" s="730"/>
      <c r="CH60" s="740"/>
      <c r="CI60" s="735"/>
      <c r="CJ60" s="735"/>
      <c r="CK60" s="735"/>
      <c r="CL60" s="741"/>
      <c r="CM60" s="740"/>
      <c r="CN60" s="735"/>
      <c r="CO60" s="735"/>
      <c r="CP60" s="735"/>
      <c r="CQ60" s="741"/>
      <c r="CR60" s="740"/>
      <c r="CS60" s="735"/>
      <c r="CT60" s="735"/>
      <c r="CU60" s="735"/>
      <c r="CV60" s="741"/>
      <c r="CW60" s="740"/>
      <c r="CX60" s="735"/>
      <c r="CY60" s="735"/>
      <c r="CZ60" s="735"/>
      <c r="DA60" s="741"/>
      <c r="DB60" s="740"/>
      <c r="DC60" s="735"/>
      <c r="DD60" s="735"/>
      <c r="DE60" s="735"/>
      <c r="DF60" s="741"/>
      <c r="DG60" s="740"/>
      <c r="DH60" s="735"/>
      <c r="DI60" s="735"/>
      <c r="DJ60" s="735"/>
      <c r="DK60" s="741"/>
      <c r="DL60" s="740"/>
      <c r="DM60" s="735"/>
      <c r="DN60" s="735"/>
      <c r="DO60" s="735"/>
      <c r="DP60" s="741"/>
      <c r="DQ60" s="740"/>
      <c r="DR60" s="735"/>
      <c r="DS60" s="735"/>
      <c r="DT60" s="735"/>
      <c r="DU60" s="741"/>
      <c r="DV60" s="728"/>
      <c r="DW60" s="729"/>
      <c r="DX60" s="729"/>
      <c r="DY60" s="729"/>
      <c r="DZ60" s="742"/>
      <c r="EA60" s="48"/>
    </row>
    <row r="61" spans="1:131" ht="26.25" customHeight="1" x14ac:dyDescent="0.15">
      <c r="A61" s="52">
        <v>34</v>
      </c>
      <c r="B61" s="728"/>
      <c r="C61" s="729"/>
      <c r="D61" s="729"/>
      <c r="E61" s="729"/>
      <c r="F61" s="729"/>
      <c r="G61" s="729"/>
      <c r="H61" s="729"/>
      <c r="I61" s="729"/>
      <c r="J61" s="729"/>
      <c r="K61" s="729"/>
      <c r="L61" s="729"/>
      <c r="M61" s="729"/>
      <c r="N61" s="729"/>
      <c r="O61" s="729"/>
      <c r="P61" s="730"/>
      <c r="Q61" s="777"/>
      <c r="R61" s="778"/>
      <c r="S61" s="778"/>
      <c r="T61" s="778"/>
      <c r="U61" s="778"/>
      <c r="V61" s="778"/>
      <c r="W61" s="778"/>
      <c r="X61" s="778"/>
      <c r="Y61" s="778"/>
      <c r="Z61" s="778"/>
      <c r="AA61" s="778"/>
      <c r="AB61" s="778"/>
      <c r="AC61" s="778"/>
      <c r="AD61" s="778"/>
      <c r="AE61" s="779"/>
      <c r="AF61" s="734"/>
      <c r="AG61" s="735"/>
      <c r="AH61" s="735"/>
      <c r="AI61" s="735"/>
      <c r="AJ61" s="736"/>
      <c r="AK61" s="780"/>
      <c r="AL61" s="778"/>
      <c r="AM61" s="778"/>
      <c r="AN61" s="778"/>
      <c r="AO61" s="778"/>
      <c r="AP61" s="778"/>
      <c r="AQ61" s="778"/>
      <c r="AR61" s="778"/>
      <c r="AS61" s="778"/>
      <c r="AT61" s="778"/>
      <c r="AU61" s="778"/>
      <c r="AV61" s="778"/>
      <c r="AW61" s="778"/>
      <c r="AX61" s="778"/>
      <c r="AY61" s="778"/>
      <c r="AZ61" s="781"/>
      <c r="BA61" s="781"/>
      <c r="BB61" s="781"/>
      <c r="BC61" s="781"/>
      <c r="BD61" s="781"/>
      <c r="BE61" s="738"/>
      <c r="BF61" s="738"/>
      <c r="BG61" s="738"/>
      <c r="BH61" s="738"/>
      <c r="BI61" s="739"/>
      <c r="BJ61" s="56"/>
      <c r="BK61" s="56"/>
      <c r="BL61" s="56"/>
      <c r="BM61" s="56"/>
      <c r="BN61" s="56"/>
      <c r="BO61" s="55"/>
      <c r="BP61" s="55"/>
      <c r="BQ61" s="52">
        <v>55</v>
      </c>
      <c r="BR61" s="72"/>
      <c r="BS61" s="728"/>
      <c r="BT61" s="729"/>
      <c r="BU61" s="729"/>
      <c r="BV61" s="729"/>
      <c r="BW61" s="729"/>
      <c r="BX61" s="729"/>
      <c r="BY61" s="729"/>
      <c r="BZ61" s="729"/>
      <c r="CA61" s="729"/>
      <c r="CB61" s="729"/>
      <c r="CC61" s="729"/>
      <c r="CD61" s="729"/>
      <c r="CE61" s="729"/>
      <c r="CF61" s="729"/>
      <c r="CG61" s="730"/>
      <c r="CH61" s="740"/>
      <c r="CI61" s="735"/>
      <c r="CJ61" s="735"/>
      <c r="CK61" s="735"/>
      <c r="CL61" s="741"/>
      <c r="CM61" s="740"/>
      <c r="CN61" s="735"/>
      <c r="CO61" s="735"/>
      <c r="CP61" s="735"/>
      <c r="CQ61" s="741"/>
      <c r="CR61" s="740"/>
      <c r="CS61" s="735"/>
      <c r="CT61" s="735"/>
      <c r="CU61" s="735"/>
      <c r="CV61" s="741"/>
      <c r="CW61" s="740"/>
      <c r="CX61" s="735"/>
      <c r="CY61" s="735"/>
      <c r="CZ61" s="735"/>
      <c r="DA61" s="741"/>
      <c r="DB61" s="740"/>
      <c r="DC61" s="735"/>
      <c r="DD61" s="735"/>
      <c r="DE61" s="735"/>
      <c r="DF61" s="741"/>
      <c r="DG61" s="740"/>
      <c r="DH61" s="735"/>
      <c r="DI61" s="735"/>
      <c r="DJ61" s="735"/>
      <c r="DK61" s="741"/>
      <c r="DL61" s="740"/>
      <c r="DM61" s="735"/>
      <c r="DN61" s="735"/>
      <c r="DO61" s="735"/>
      <c r="DP61" s="741"/>
      <c r="DQ61" s="740"/>
      <c r="DR61" s="735"/>
      <c r="DS61" s="735"/>
      <c r="DT61" s="735"/>
      <c r="DU61" s="741"/>
      <c r="DV61" s="728"/>
      <c r="DW61" s="729"/>
      <c r="DX61" s="729"/>
      <c r="DY61" s="729"/>
      <c r="DZ61" s="742"/>
      <c r="EA61" s="48"/>
    </row>
    <row r="62" spans="1:131" ht="26.25" customHeight="1" x14ac:dyDescent="0.15">
      <c r="A62" s="52">
        <v>35</v>
      </c>
      <c r="B62" s="728"/>
      <c r="C62" s="729"/>
      <c r="D62" s="729"/>
      <c r="E62" s="729"/>
      <c r="F62" s="729"/>
      <c r="G62" s="729"/>
      <c r="H62" s="729"/>
      <c r="I62" s="729"/>
      <c r="J62" s="729"/>
      <c r="K62" s="729"/>
      <c r="L62" s="729"/>
      <c r="M62" s="729"/>
      <c r="N62" s="729"/>
      <c r="O62" s="729"/>
      <c r="P62" s="730"/>
      <c r="Q62" s="777"/>
      <c r="R62" s="778"/>
      <c r="S62" s="778"/>
      <c r="T62" s="778"/>
      <c r="U62" s="778"/>
      <c r="V62" s="778"/>
      <c r="W62" s="778"/>
      <c r="X62" s="778"/>
      <c r="Y62" s="778"/>
      <c r="Z62" s="778"/>
      <c r="AA62" s="778"/>
      <c r="AB62" s="778"/>
      <c r="AC62" s="778"/>
      <c r="AD62" s="778"/>
      <c r="AE62" s="779"/>
      <c r="AF62" s="734"/>
      <c r="AG62" s="735"/>
      <c r="AH62" s="735"/>
      <c r="AI62" s="735"/>
      <c r="AJ62" s="736"/>
      <c r="AK62" s="780"/>
      <c r="AL62" s="778"/>
      <c r="AM62" s="778"/>
      <c r="AN62" s="778"/>
      <c r="AO62" s="778"/>
      <c r="AP62" s="778"/>
      <c r="AQ62" s="778"/>
      <c r="AR62" s="778"/>
      <c r="AS62" s="778"/>
      <c r="AT62" s="778"/>
      <c r="AU62" s="778"/>
      <c r="AV62" s="778"/>
      <c r="AW62" s="778"/>
      <c r="AX62" s="778"/>
      <c r="AY62" s="778"/>
      <c r="AZ62" s="781"/>
      <c r="BA62" s="781"/>
      <c r="BB62" s="781"/>
      <c r="BC62" s="781"/>
      <c r="BD62" s="781"/>
      <c r="BE62" s="738"/>
      <c r="BF62" s="738"/>
      <c r="BG62" s="738"/>
      <c r="BH62" s="738"/>
      <c r="BI62" s="739"/>
      <c r="BJ62" s="782" t="s">
        <v>471</v>
      </c>
      <c r="BK62" s="743"/>
      <c r="BL62" s="743"/>
      <c r="BM62" s="743"/>
      <c r="BN62" s="744"/>
      <c r="BO62" s="55"/>
      <c r="BP62" s="55"/>
      <c r="BQ62" s="52">
        <v>56</v>
      </c>
      <c r="BR62" s="72"/>
      <c r="BS62" s="728"/>
      <c r="BT62" s="729"/>
      <c r="BU62" s="729"/>
      <c r="BV62" s="729"/>
      <c r="BW62" s="729"/>
      <c r="BX62" s="729"/>
      <c r="BY62" s="729"/>
      <c r="BZ62" s="729"/>
      <c r="CA62" s="729"/>
      <c r="CB62" s="729"/>
      <c r="CC62" s="729"/>
      <c r="CD62" s="729"/>
      <c r="CE62" s="729"/>
      <c r="CF62" s="729"/>
      <c r="CG62" s="730"/>
      <c r="CH62" s="740"/>
      <c r="CI62" s="735"/>
      <c r="CJ62" s="735"/>
      <c r="CK62" s="735"/>
      <c r="CL62" s="741"/>
      <c r="CM62" s="740"/>
      <c r="CN62" s="735"/>
      <c r="CO62" s="735"/>
      <c r="CP62" s="735"/>
      <c r="CQ62" s="741"/>
      <c r="CR62" s="740"/>
      <c r="CS62" s="735"/>
      <c r="CT62" s="735"/>
      <c r="CU62" s="735"/>
      <c r="CV62" s="741"/>
      <c r="CW62" s="740"/>
      <c r="CX62" s="735"/>
      <c r="CY62" s="735"/>
      <c r="CZ62" s="735"/>
      <c r="DA62" s="741"/>
      <c r="DB62" s="740"/>
      <c r="DC62" s="735"/>
      <c r="DD62" s="735"/>
      <c r="DE62" s="735"/>
      <c r="DF62" s="741"/>
      <c r="DG62" s="740"/>
      <c r="DH62" s="735"/>
      <c r="DI62" s="735"/>
      <c r="DJ62" s="735"/>
      <c r="DK62" s="741"/>
      <c r="DL62" s="740"/>
      <c r="DM62" s="735"/>
      <c r="DN62" s="735"/>
      <c r="DO62" s="735"/>
      <c r="DP62" s="741"/>
      <c r="DQ62" s="740"/>
      <c r="DR62" s="735"/>
      <c r="DS62" s="735"/>
      <c r="DT62" s="735"/>
      <c r="DU62" s="741"/>
      <c r="DV62" s="728"/>
      <c r="DW62" s="729"/>
      <c r="DX62" s="729"/>
      <c r="DY62" s="729"/>
      <c r="DZ62" s="742"/>
      <c r="EA62" s="48"/>
    </row>
    <row r="63" spans="1:131" ht="26.25" customHeight="1" x14ac:dyDescent="0.15">
      <c r="A63" s="53" t="s">
        <v>256</v>
      </c>
      <c r="B63" s="745" t="s">
        <v>377</v>
      </c>
      <c r="C63" s="746"/>
      <c r="D63" s="746"/>
      <c r="E63" s="746"/>
      <c r="F63" s="746"/>
      <c r="G63" s="746"/>
      <c r="H63" s="746"/>
      <c r="I63" s="746"/>
      <c r="J63" s="746"/>
      <c r="K63" s="746"/>
      <c r="L63" s="746"/>
      <c r="M63" s="746"/>
      <c r="N63" s="746"/>
      <c r="O63" s="746"/>
      <c r="P63" s="747"/>
      <c r="Q63" s="783"/>
      <c r="R63" s="754"/>
      <c r="S63" s="754"/>
      <c r="T63" s="754"/>
      <c r="U63" s="754"/>
      <c r="V63" s="754"/>
      <c r="W63" s="754"/>
      <c r="X63" s="754"/>
      <c r="Y63" s="754"/>
      <c r="Z63" s="754"/>
      <c r="AA63" s="754"/>
      <c r="AB63" s="754"/>
      <c r="AC63" s="754"/>
      <c r="AD63" s="754"/>
      <c r="AE63" s="784"/>
      <c r="AF63" s="751">
        <v>33676</v>
      </c>
      <c r="AG63" s="749"/>
      <c r="AH63" s="749"/>
      <c r="AI63" s="749"/>
      <c r="AJ63" s="752"/>
      <c r="AK63" s="753"/>
      <c r="AL63" s="754"/>
      <c r="AM63" s="754"/>
      <c r="AN63" s="754"/>
      <c r="AO63" s="754"/>
      <c r="AP63" s="749">
        <v>30865</v>
      </c>
      <c r="AQ63" s="749"/>
      <c r="AR63" s="749"/>
      <c r="AS63" s="749"/>
      <c r="AT63" s="749"/>
      <c r="AU63" s="749">
        <v>15628</v>
      </c>
      <c r="AV63" s="749"/>
      <c r="AW63" s="749"/>
      <c r="AX63" s="749"/>
      <c r="AY63" s="749"/>
      <c r="AZ63" s="785"/>
      <c r="BA63" s="785"/>
      <c r="BB63" s="785"/>
      <c r="BC63" s="785"/>
      <c r="BD63" s="785"/>
      <c r="BE63" s="755"/>
      <c r="BF63" s="755"/>
      <c r="BG63" s="755"/>
      <c r="BH63" s="755"/>
      <c r="BI63" s="756"/>
      <c r="BJ63" s="757" t="s">
        <v>200</v>
      </c>
      <c r="BK63" s="758"/>
      <c r="BL63" s="758"/>
      <c r="BM63" s="758"/>
      <c r="BN63" s="759"/>
      <c r="BO63" s="55"/>
      <c r="BP63" s="55"/>
      <c r="BQ63" s="52">
        <v>57</v>
      </c>
      <c r="BR63" s="72"/>
      <c r="BS63" s="728"/>
      <c r="BT63" s="729"/>
      <c r="BU63" s="729"/>
      <c r="BV63" s="729"/>
      <c r="BW63" s="729"/>
      <c r="BX63" s="729"/>
      <c r="BY63" s="729"/>
      <c r="BZ63" s="729"/>
      <c r="CA63" s="729"/>
      <c r="CB63" s="729"/>
      <c r="CC63" s="729"/>
      <c r="CD63" s="729"/>
      <c r="CE63" s="729"/>
      <c r="CF63" s="729"/>
      <c r="CG63" s="730"/>
      <c r="CH63" s="740"/>
      <c r="CI63" s="735"/>
      <c r="CJ63" s="735"/>
      <c r="CK63" s="735"/>
      <c r="CL63" s="741"/>
      <c r="CM63" s="740"/>
      <c r="CN63" s="735"/>
      <c r="CO63" s="735"/>
      <c r="CP63" s="735"/>
      <c r="CQ63" s="741"/>
      <c r="CR63" s="740"/>
      <c r="CS63" s="735"/>
      <c r="CT63" s="735"/>
      <c r="CU63" s="735"/>
      <c r="CV63" s="741"/>
      <c r="CW63" s="740"/>
      <c r="CX63" s="735"/>
      <c r="CY63" s="735"/>
      <c r="CZ63" s="735"/>
      <c r="DA63" s="741"/>
      <c r="DB63" s="740"/>
      <c r="DC63" s="735"/>
      <c r="DD63" s="735"/>
      <c r="DE63" s="735"/>
      <c r="DF63" s="741"/>
      <c r="DG63" s="740"/>
      <c r="DH63" s="735"/>
      <c r="DI63" s="735"/>
      <c r="DJ63" s="735"/>
      <c r="DK63" s="741"/>
      <c r="DL63" s="740"/>
      <c r="DM63" s="735"/>
      <c r="DN63" s="735"/>
      <c r="DO63" s="735"/>
      <c r="DP63" s="741"/>
      <c r="DQ63" s="740"/>
      <c r="DR63" s="735"/>
      <c r="DS63" s="735"/>
      <c r="DT63" s="735"/>
      <c r="DU63" s="741"/>
      <c r="DV63" s="728"/>
      <c r="DW63" s="729"/>
      <c r="DX63" s="729"/>
      <c r="DY63" s="729"/>
      <c r="DZ63" s="74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28"/>
      <c r="BT64" s="729"/>
      <c r="BU64" s="729"/>
      <c r="BV64" s="729"/>
      <c r="BW64" s="729"/>
      <c r="BX64" s="729"/>
      <c r="BY64" s="729"/>
      <c r="BZ64" s="729"/>
      <c r="CA64" s="729"/>
      <c r="CB64" s="729"/>
      <c r="CC64" s="729"/>
      <c r="CD64" s="729"/>
      <c r="CE64" s="729"/>
      <c r="CF64" s="729"/>
      <c r="CG64" s="730"/>
      <c r="CH64" s="740"/>
      <c r="CI64" s="735"/>
      <c r="CJ64" s="735"/>
      <c r="CK64" s="735"/>
      <c r="CL64" s="741"/>
      <c r="CM64" s="740"/>
      <c r="CN64" s="735"/>
      <c r="CO64" s="735"/>
      <c r="CP64" s="735"/>
      <c r="CQ64" s="741"/>
      <c r="CR64" s="740"/>
      <c r="CS64" s="735"/>
      <c r="CT64" s="735"/>
      <c r="CU64" s="735"/>
      <c r="CV64" s="741"/>
      <c r="CW64" s="740"/>
      <c r="CX64" s="735"/>
      <c r="CY64" s="735"/>
      <c r="CZ64" s="735"/>
      <c r="DA64" s="741"/>
      <c r="DB64" s="740"/>
      <c r="DC64" s="735"/>
      <c r="DD64" s="735"/>
      <c r="DE64" s="735"/>
      <c r="DF64" s="741"/>
      <c r="DG64" s="740"/>
      <c r="DH64" s="735"/>
      <c r="DI64" s="735"/>
      <c r="DJ64" s="735"/>
      <c r="DK64" s="741"/>
      <c r="DL64" s="740"/>
      <c r="DM64" s="735"/>
      <c r="DN64" s="735"/>
      <c r="DO64" s="735"/>
      <c r="DP64" s="741"/>
      <c r="DQ64" s="740"/>
      <c r="DR64" s="735"/>
      <c r="DS64" s="735"/>
      <c r="DT64" s="735"/>
      <c r="DU64" s="741"/>
      <c r="DV64" s="728"/>
      <c r="DW64" s="729"/>
      <c r="DX64" s="729"/>
      <c r="DY64" s="729"/>
      <c r="DZ64" s="742"/>
      <c r="EA64" s="48"/>
    </row>
    <row r="65" spans="1:131" ht="26.25" customHeight="1" x14ac:dyDescent="0.15">
      <c r="A65" s="56" t="s">
        <v>457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28"/>
      <c r="BT65" s="729"/>
      <c r="BU65" s="729"/>
      <c r="BV65" s="729"/>
      <c r="BW65" s="729"/>
      <c r="BX65" s="729"/>
      <c r="BY65" s="729"/>
      <c r="BZ65" s="729"/>
      <c r="CA65" s="729"/>
      <c r="CB65" s="729"/>
      <c r="CC65" s="729"/>
      <c r="CD65" s="729"/>
      <c r="CE65" s="729"/>
      <c r="CF65" s="729"/>
      <c r="CG65" s="730"/>
      <c r="CH65" s="740"/>
      <c r="CI65" s="735"/>
      <c r="CJ65" s="735"/>
      <c r="CK65" s="735"/>
      <c r="CL65" s="741"/>
      <c r="CM65" s="740"/>
      <c r="CN65" s="735"/>
      <c r="CO65" s="735"/>
      <c r="CP65" s="735"/>
      <c r="CQ65" s="741"/>
      <c r="CR65" s="740"/>
      <c r="CS65" s="735"/>
      <c r="CT65" s="735"/>
      <c r="CU65" s="735"/>
      <c r="CV65" s="741"/>
      <c r="CW65" s="740"/>
      <c r="CX65" s="735"/>
      <c r="CY65" s="735"/>
      <c r="CZ65" s="735"/>
      <c r="DA65" s="741"/>
      <c r="DB65" s="740"/>
      <c r="DC65" s="735"/>
      <c r="DD65" s="735"/>
      <c r="DE65" s="735"/>
      <c r="DF65" s="741"/>
      <c r="DG65" s="740"/>
      <c r="DH65" s="735"/>
      <c r="DI65" s="735"/>
      <c r="DJ65" s="735"/>
      <c r="DK65" s="741"/>
      <c r="DL65" s="740"/>
      <c r="DM65" s="735"/>
      <c r="DN65" s="735"/>
      <c r="DO65" s="735"/>
      <c r="DP65" s="741"/>
      <c r="DQ65" s="740"/>
      <c r="DR65" s="735"/>
      <c r="DS65" s="735"/>
      <c r="DT65" s="735"/>
      <c r="DU65" s="741"/>
      <c r="DV65" s="728"/>
      <c r="DW65" s="729"/>
      <c r="DX65" s="729"/>
      <c r="DY65" s="729"/>
      <c r="DZ65" s="742"/>
      <c r="EA65" s="48"/>
    </row>
    <row r="66" spans="1:131" ht="26.25" customHeight="1" x14ac:dyDescent="0.15">
      <c r="A66" s="714" t="s">
        <v>419</v>
      </c>
      <c r="B66" s="715"/>
      <c r="C66" s="715"/>
      <c r="D66" s="715"/>
      <c r="E66" s="715"/>
      <c r="F66" s="715"/>
      <c r="G66" s="715"/>
      <c r="H66" s="715"/>
      <c r="I66" s="715"/>
      <c r="J66" s="715"/>
      <c r="K66" s="715"/>
      <c r="L66" s="715"/>
      <c r="M66" s="715"/>
      <c r="N66" s="715"/>
      <c r="O66" s="715"/>
      <c r="P66" s="716"/>
      <c r="Q66" s="708" t="s">
        <v>460</v>
      </c>
      <c r="R66" s="709"/>
      <c r="S66" s="709"/>
      <c r="T66" s="709"/>
      <c r="U66" s="720"/>
      <c r="V66" s="708" t="s">
        <v>461</v>
      </c>
      <c r="W66" s="709"/>
      <c r="X66" s="709"/>
      <c r="Y66" s="709"/>
      <c r="Z66" s="720"/>
      <c r="AA66" s="708" t="s">
        <v>462</v>
      </c>
      <c r="AB66" s="709"/>
      <c r="AC66" s="709"/>
      <c r="AD66" s="709"/>
      <c r="AE66" s="720"/>
      <c r="AF66" s="1019" t="s">
        <v>252</v>
      </c>
      <c r="AG66" s="1014"/>
      <c r="AH66" s="1014"/>
      <c r="AI66" s="1014"/>
      <c r="AJ66" s="1020"/>
      <c r="AK66" s="708" t="s">
        <v>390</v>
      </c>
      <c r="AL66" s="715"/>
      <c r="AM66" s="715"/>
      <c r="AN66" s="715"/>
      <c r="AO66" s="716"/>
      <c r="AP66" s="708" t="s">
        <v>362</v>
      </c>
      <c r="AQ66" s="709"/>
      <c r="AR66" s="709"/>
      <c r="AS66" s="709"/>
      <c r="AT66" s="720"/>
      <c r="AU66" s="708" t="s">
        <v>472</v>
      </c>
      <c r="AV66" s="709"/>
      <c r="AW66" s="709"/>
      <c r="AX66" s="709"/>
      <c r="AY66" s="720"/>
      <c r="AZ66" s="708" t="s">
        <v>451</v>
      </c>
      <c r="BA66" s="709"/>
      <c r="BB66" s="709"/>
      <c r="BC66" s="709"/>
      <c r="BD66" s="710"/>
      <c r="BE66" s="55"/>
      <c r="BF66" s="55"/>
      <c r="BG66" s="55"/>
      <c r="BH66" s="55"/>
      <c r="BI66" s="55"/>
      <c r="BJ66" s="55"/>
      <c r="BK66" s="55"/>
      <c r="BL66" s="55"/>
      <c r="BM66" s="55"/>
      <c r="BN66" s="55"/>
      <c r="BO66" s="55"/>
      <c r="BP66" s="55"/>
      <c r="BQ66" s="52">
        <v>60</v>
      </c>
      <c r="BR66" s="73"/>
      <c r="BS66" s="789"/>
      <c r="BT66" s="790"/>
      <c r="BU66" s="790"/>
      <c r="BV66" s="790"/>
      <c r="BW66" s="790"/>
      <c r="BX66" s="790"/>
      <c r="BY66" s="790"/>
      <c r="BZ66" s="790"/>
      <c r="CA66" s="790"/>
      <c r="CB66" s="790"/>
      <c r="CC66" s="790"/>
      <c r="CD66" s="790"/>
      <c r="CE66" s="790"/>
      <c r="CF66" s="790"/>
      <c r="CG66" s="791"/>
      <c r="CH66" s="786"/>
      <c r="CI66" s="787"/>
      <c r="CJ66" s="787"/>
      <c r="CK66" s="787"/>
      <c r="CL66" s="788"/>
      <c r="CM66" s="786"/>
      <c r="CN66" s="787"/>
      <c r="CO66" s="787"/>
      <c r="CP66" s="787"/>
      <c r="CQ66" s="788"/>
      <c r="CR66" s="786"/>
      <c r="CS66" s="787"/>
      <c r="CT66" s="787"/>
      <c r="CU66" s="787"/>
      <c r="CV66" s="788"/>
      <c r="CW66" s="786"/>
      <c r="CX66" s="787"/>
      <c r="CY66" s="787"/>
      <c r="CZ66" s="787"/>
      <c r="DA66" s="788"/>
      <c r="DB66" s="786"/>
      <c r="DC66" s="787"/>
      <c r="DD66" s="787"/>
      <c r="DE66" s="787"/>
      <c r="DF66" s="788"/>
      <c r="DG66" s="786"/>
      <c r="DH66" s="787"/>
      <c r="DI66" s="787"/>
      <c r="DJ66" s="787"/>
      <c r="DK66" s="788"/>
      <c r="DL66" s="786"/>
      <c r="DM66" s="787"/>
      <c r="DN66" s="787"/>
      <c r="DO66" s="787"/>
      <c r="DP66" s="788"/>
      <c r="DQ66" s="786"/>
      <c r="DR66" s="787"/>
      <c r="DS66" s="787"/>
      <c r="DT66" s="787"/>
      <c r="DU66" s="788"/>
      <c r="DV66" s="789"/>
      <c r="DW66" s="790"/>
      <c r="DX66" s="790"/>
      <c r="DY66" s="790"/>
      <c r="DZ66" s="792"/>
      <c r="EA66" s="48"/>
    </row>
    <row r="67" spans="1:131" ht="26.25" customHeight="1" x14ac:dyDescent="0.15">
      <c r="A67" s="717"/>
      <c r="B67" s="718"/>
      <c r="C67" s="718"/>
      <c r="D67" s="718"/>
      <c r="E67" s="718"/>
      <c r="F67" s="718"/>
      <c r="G67" s="718"/>
      <c r="H67" s="718"/>
      <c r="I67" s="718"/>
      <c r="J67" s="718"/>
      <c r="K67" s="718"/>
      <c r="L67" s="718"/>
      <c r="M67" s="718"/>
      <c r="N67" s="718"/>
      <c r="O67" s="718"/>
      <c r="P67" s="719"/>
      <c r="Q67" s="711"/>
      <c r="R67" s="712"/>
      <c r="S67" s="712"/>
      <c r="T67" s="712"/>
      <c r="U67" s="721"/>
      <c r="V67" s="711"/>
      <c r="W67" s="712"/>
      <c r="X67" s="712"/>
      <c r="Y67" s="712"/>
      <c r="Z67" s="721"/>
      <c r="AA67" s="711"/>
      <c r="AB67" s="712"/>
      <c r="AC67" s="712"/>
      <c r="AD67" s="712"/>
      <c r="AE67" s="721"/>
      <c r="AF67" s="1021"/>
      <c r="AG67" s="1017"/>
      <c r="AH67" s="1017"/>
      <c r="AI67" s="1017"/>
      <c r="AJ67" s="1022"/>
      <c r="AK67" s="1023"/>
      <c r="AL67" s="718"/>
      <c r="AM67" s="718"/>
      <c r="AN67" s="718"/>
      <c r="AO67" s="719"/>
      <c r="AP67" s="711"/>
      <c r="AQ67" s="712"/>
      <c r="AR67" s="712"/>
      <c r="AS67" s="712"/>
      <c r="AT67" s="721"/>
      <c r="AU67" s="711"/>
      <c r="AV67" s="712"/>
      <c r="AW67" s="712"/>
      <c r="AX67" s="712"/>
      <c r="AY67" s="721"/>
      <c r="AZ67" s="711"/>
      <c r="BA67" s="712"/>
      <c r="BB67" s="712"/>
      <c r="BC67" s="712"/>
      <c r="BD67" s="713"/>
      <c r="BE67" s="55"/>
      <c r="BF67" s="55"/>
      <c r="BG67" s="55"/>
      <c r="BH67" s="55"/>
      <c r="BI67" s="55"/>
      <c r="BJ67" s="55"/>
      <c r="BK67" s="55"/>
      <c r="BL67" s="55"/>
      <c r="BM67" s="55"/>
      <c r="BN67" s="55"/>
      <c r="BO67" s="55"/>
      <c r="BP67" s="55"/>
      <c r="BQ67" s="52">
        <v>61</v>
      </c>
      <c r="BR67" s="73"/>
      <c r="BS67" s="789"/>
      <c r="BT67" s="790"/>
      <c r="BU67" s="790"/>
      <c r="BV67" s="790"/>
      <c r="BW67" s="790"/>
      <c r="BX67" s="790"/>
      <c r="BY67" s="790"/>
      <c r="BZ67" s="790"/>
      <c r="CA67" s="790"/>
      <c r="CB67" s="790"/>
      <c r="CC67" s="790"/>
      <c r="CD67" s="790"/>
      <c r="CE67" s="790"/>
      <c r="CF67" s="790"/>
      <c r="CG67" s="791"/>
      <c r="CH67" s="786"/>
      <c r="CI67" s="787"/>
      <c r="CJ67" s="787"/>
      <c r="CK67" s="787"/>
      <c r="CL67" s="788"/>
      <c r="CM67" s="786"/>
      <c r="CN67" s="787"/>
      <c r="CO67" s="787"/>
      <c r="CP67" s="787"/>
      <c r="CQ67" s="788"/>
      <c r="CR67" s="786"/>
      <c r="CS67" s="787"/>
      <c r="CT67" s="787"/>
      <c r="CU67" s="787"/>
      <c r="CV67" s="788"/>
      <c r="CW67" s="786"/>
      <c r="CX67" s="787"/>
      <c r="CY67" s="787"/>
      <c r="CZ67" s="787"/>
      <c r="DA67" s="788"/>
      <c r="DB67" s="786"/>
      <c r="DC67" s="787"/>
      <c r="DD67" s="787"/>
      <c r="DE67" s="787"/>
      <c r="DF67" s="788"/>
      <c r="DG67" s="786"/>
      <c r="DH67" s="787"/>
      <c r="DI67" s="787"/>
      <c r="DJ67" s="787"/>
      <c r="DK67" s="788"/>
      <c r="DL67" s="786"/>
      <c r="DM67" s="787"/>
      <c r="DN67" s="787"/>
      <c r="DO67" s="787"/>
      <c r="DP67" s="788"/>
      <c r="DQ67" s="786"/>
      <c r="DR67" s="787"/>
      <c r="DS67" s="787"/>
      <c r="DT67" s="787"/>
      <c r="DU67" s="788"/>
      <c r="DV67" s="789"/>
      <c r="DW67" s="790"/>
      <c r="DX67" s="790"/>
      <c r="DY67" s="790"/>
      <c r="DZ67" s="792"/>
      <c r="EA67" s="48"/>
    </row>
    <row r="68" spans="1:131" ht="26.25" customHeight="1" x14ac:dyDescent="0.15">
      <c r="A68" s="51">
        <v>1</v>
      </c>
      <c r="B68" s="692" t="s">
        <v>541</v>
      </c>
      <c r="C68" s="693"/>
      <c r="D68" s="693"/>
      <c r="E68" s="693"/>
      <c r="F68" s="693"/>
      <c r="G68" s="693"/>
      <c r="H68" s="693"/>
      <c r="I68" s="693"/>
      <c r="J68" s="693"/>
      <c r="K68" s="693"/>
      <c r="L68" s="693"/>
      <c r="M68" s="693"/>
      <c r="N68" s="693"/>
      <c r="O68" s="693"/>
      <c r="P68" s="694"/>
      <c r="Q68" s="695">
        <v>6796</v>
      </c>
      <c r="R68" s="696"/>
      <c r="S68" s="696"/>
      <c r="T68" s="696"/>
      <c r="U68" s="696"/>
      <c r="V68" s="696">
        <v>6048</v>
      </c>
      <c r="W68" s="696"/>
      <c r="X68" s="696"/>
      <c r="Y68" s="696"/>
      <c r="Z68" s="696"/>
      <c r="AA68" s="696">
        <v>749</v>
      </c>
      <c r="AB68" s="696"/>
      <c r="AC68" s="696"/>
      <c r="AD68" s="696"/>
      <c r="AE68" s="696"/>
      <c r="AF68" s="696">
        <v>749</v>
      </c>
      <c r="AG68" s="696"/>
      <c r="AH68" s="696"/>
      <c r="AI68" s="696"/>
      <c r="AJ68" s="696"/>
      <c r="AK68" s="696">
        <v>1022</v>
      </c>
      <c r="AL68" s="696"/>
      <c r="AM68" s="696"/>
      <c r="AN68" s="696"/>
      <c r="AO68" s="696"/>
      <c r="AP68" s="696">
        <v>0</v>
      </c>
      <c r="AQ68" s="696"/>
      <c r="AR68" s="696"/>
      <c r="AS68" s="696"/>
      <c r="AT68" s="696"/>
      <c r="AU68" s="696">
        <v>0</v>
      </c>
      <c r="AV68" s="696"/>
      <c r="AW68" s="696"/>
      <c r="AX68" s="696"/>
      <c r="AY68" s="696"/>
      <c r="AZ68" s="702"/>
      <c r="BA68" s="702"/>
      <c r="BB68" s="702"/>
      <c r="BC68" s="702"/>
      <c r="BD68" s="703"/>
      <c r="BE68" s="55"/>
      <c r="BF68" s="55"/>
      <c r="BG68" s="55"/>
      <c r="BH68" s="55"/>
      <c r="BI68" s="55"/>
      <c r="BJ68" s="55"/>
      <c r="BK68" s="55"/>
      <c r="BL68" s="55"/>
      <c r="BM68" s="55"/>
      <c r="BN68" s="55"/>
      <c r="BO68" s="55"/>
      <c r="BP68" s="55"/>
      <c r="BQ68" s="52">
        <v>62</v>
      </c>
      <c r="BR68" s="73"/>
      <c r="BS68" s="789"/>
      <c r="BT68" s="790"/>
      <c r="BU68" s="790"/>
      <c r="BV68" s="790"/>
      <c r="BW68" s="790"/>
      <c r="BX68" s="790"/>
      <c r="BY68" s="790"/>
      <c r="BZ68" s="790"/>
      <c r="CA68" s="790"/>
      <c r="CB68" s="790"/>
      <c r="CC68" s="790"/>
      <c r="CD68" s="790"/>
      <c r="CE68" s="790"/>
      <c r="CF68" s="790"/>
      <c r="CG68" s="791"/>
      <c r="CH68" s="786"/>
      <c r="CI68" s="787"/>
      <c r="CJ68" s="787"/>
      <c r="CK68" s="787"/>
      <c r="CL68" s="788"/>
      <c r="CM68" s="786"/>
      <c r="CN68" s="787"/>
      <c r="CO68" s="787"/>
      <c r="CP68" s="787"/>
      <c r="CQ68" s="788"/>
      <c r="CR68" s="786"/>
      <c r="CS68" s="787"/>
      <c r="CT68" s="787"/>
      <c r="CU68" s="787"/>
      <c r="CV68" s="788"/>
      <c r="CW68" s="786"/>
      <c r="CX68" s="787"/>
      <c r="CY68" s="787"/>
      <c r="CZ68" s="787"/>
      <c r="DA68" s="788"/>
      <c r="DB68" s="786"/>
      <c r="DC68" s="787"/>
      <c r="DD68" s="787"/>
      <c r="DE68" s="787"/>
      <c r="DF68" s="788"/>
      <c r="DG68" s="786"/>
      <c r="DH68" s="787"/>
      <c r="DI68" s="787"/>
      <c r="DJ68" s="787"/>
      <c r="DK68" s="788"/>
      <c r="DL68" s="786"/>
      <c r="DM68" s="787"/>
      <c r="DN68" s="787"/>
      <c r="DO68" s="787"/>
      <c r="DP68" s="788"/>
      <c r="DQ68" s="786"/>
      <c r="DR68" s="787"/>
      <c r="DS68" s="787"/>
      <c r="DT68" s="787"/>
      <c r="DU68" s="788"/>
      <c r="DV68" s="789"/>
      <c r="DW68" s="790"/>
      <c r="DX68" s="790"/>
      <c r="DY68" s="790"/>
      <c r="DZ68" s="792"/>
      <c r="EA68" s="48"/>
    </row>
    <row r="69" spans="1:131" ht="26.25" customHeight="1" x14ac:dyDescent="0.15">
      <c r="A69" s="52">
        <v>2</v>
      </c>
      <c r="B69" s="728" t="s">
        <v>115</v>
      </c>
      <c r="C69" s="729"/>
      <c r="D69" s="729"/>
      <c r="E69" s="729"/>
      <c r="F69" s="729"/>
      <c r="G69" s="729"/>
      <c r="H69" s="729"/>
      <c r="I69" s="729"/>
      <c r="J69" s="729"/>
      <c r="K69" s="729"/>
      <c r="L69" s="729"/>
      <c r="M69" s="729"/>
      <c r="N69" s="729"/>
      <c r="O69" s="729"/>
      <c r="P69" s="730"/>
      <c r="Q69" s="731">
        <v>41</v>
      </c>
      <c r="R69" s="732"/>
      <c r="S69" s="732"/>
      <c r="T69" s="732"/>
      <c r="U69" s="732"/>
      <c r="V69" s="732">
        <v>34</v>
      </c>
      <c r="W69" s="732"/>
      <c r="X69" s="732"/>
      <c r="Y69" s="732"/>
      <c r="Z69" s="732"/>
      <c r="AA69" s="732">
        <v>7</v>
      </c>
      <c r="AB69" s="732"/>
      <c r="AC69" s="732"/>
      <c r="AD69" s="732"/>
      <c r="AE69" s="732"/>
      <c r="AF69" s="732">
        <v>7</v>
      </c>
      <c r="AG69" s="732"/>
      <c r="AH69" s="732"/>
      <c r="AI69" s="732"/>
      <c r="AJ69" s="732"/>
      <c r="AK69" s="732">
        <v>0</v>
      </c>
      <c r="AL69" s="732"/>
      <c r="AM69" s="732"/>
      <c r="AN69" s="732"/>
      <c r="AO69" s="732"/>
      <c r="AP69" s="732">
        <v>0</v>
      </c>
      <c r="AQ69" s="732"/>
      <c r="AR69" s="732"/>
      <c r="AS69" s="732"/>
      <c r="AT69" s="732"/>
      <c r="AU69" s="732">
        <v>0</v>
      </c>
      <c r="AV69" s="732"/>
      <c r="AW69" s="732"/>
      <c r="AX69" s="732"/>
      <c r="AY69" s="732"/>
      <c r="AZ69" s="738"/>
      <c r="BA69" s="738"/>
      <c r="BB69" s="738"/>
      <c r="BC69" s="738"/>
      <c r="BD69" s="739"/>
      <c r="BE69" s="55"/>
      <c r="BF69" s="55"/>
      <c r="BG69" s="55"/>
      <c r="BH69" s="55"/>
      <c r="BI69" s="55"/>
      <c r="BJ69" s="55"/>
      <c r="BK69" s="55"/>
      <c r="BL69" s="55"/>
      <c r="BM69" s="55"/>
      <c r="BN69" s="55"/>
      <c r="BO69" s="55"/>
      <c r="BP69" s="55"/>
      <c r="BQ69" s="52">
        <v>63</v>
      </c>
      <c r="BR69" s="73"/>
      <c r="BS69" s="789"/>
      <c r="BT69" s="790"/>
      <c r="BU69" s="790"/>
      <c r="BV69" s="790"/>
      <c r="BW69" s="790"/>
      <c r="BX69" s="790"/>
      <c r="BY69" s="790"/>
      <c r="BZ69" s="790"/>
      <c r="CA69" s="790"/>
      <c r="CB69" s="790"/>
      <c r="CC69" s="790"/>
      <c r="CD69" s="790"/>
      <c r="CE69" s="790"/>
      <c r="CF69" s="790"/>
      <c r="CG69" s="791"/>
      <c r="CH69" s="786"/>
      <c r="CI69" s="787"/>
      <c r="CJ69" s="787"/>
      <c r="CK69" s="787"/>
      <c r="CL69" s="788"/>
      <c r="CM69" s="786"/>
      <c r="CN69" s="787"/>
      <c r="CO69" s="787"/>
      <c r="CP69" s="787"/>
      <c r="CQ69" s="788"/>
      <c r="CR69" s="786"/>
      <c r="CS69" s="787"/>
      <c r="CT69" s="787"/>
      <c r="CU69" s="787"/>
      <c r="CV69" s="788"/>
      <c r="CW69" s="786"/>
      <c r="CX69" s="787"/>
      <c r="CY69" s="787"/>
      <c r="CZ69" s="787"/>
      <c r="DA69" s="788"/>
      <c r="DB69" s="786"/>
      <c r="DC69" s="787"/>
      <c r="DD69" s="787"/>
      <c r="DE69" s="787"/>
      <c r="DF69" s="788"/>
      <c r="DG69" s="786"/>
      <c r="DH69" s="787"/>
      <c r="DI69" s="787"/>
      <c r="DJ69" s="787"/>
      <c r="DK69" s="788"/>
      <c r="DL69" s="786"/>
      <c r="DM69" s="787"/>
      <c r="DN69" s="787"/>
      <c r="DO69" s="787"/>
      <c r="DP69" s="788"/>
      <c r="DQ69" s="786"/>
      <c r="DR69" s="787"/>
      <c r="DS69" s="787"/>
      <c r="DT69" s="787"/>
      <c r="DU69" s="788"/>
      <c r="DV69" s="789"/>
      <c r="DW69" s="790"/>
      <c r="DX69" s="790"/>
      <c r="DY69" s="790"/>
      <c r="DZ69" s="792"/>
      <c r="EA69" s="48"/>
    </row>
    <row r="70" spans="1:131" ht="26.25" customHeight="1" x14ac:dyDescent="0.15">
      <c r="A70" s="52">
        <v>3</v>
      </c>
      <c r="B70" s="728" t="s">
        <v>192</v>
      </c>
      <c r="C70" s="729"/>
      <c r="D70" s="729"/>
      <c r="E70" s="729"/>
      <c r="F70" s="729"/>
      <c r="G70" s="729"/>
      <c r="H70" s="729"/>
      <c r="I70" s="729"/>
      <c r="J70" s="729"/>
      <c r="K70" s="729"/>
      <c r="L70" s="729"/>
      <c r="M70" s="729"/>
      <c r="N70" s="729"/>
      <c r="O70" s="729"/>
      <c r="P70" s="730"/>
      <c r="Q70" s="731">
        <v>12</v>
      </c>
      <c r="R70" s="732"/>
      <c r="S70" s="732"/>
      <c r="T70" s="732"/>
      <c r="U70" s="732"/>
      <c r="V70" s="732">
        <v>9</v>
      </c>
      <c r="W70" s="732"/>
      <c r="X70" s="732"/>
      <c r="Y70" s="732"/>
      <c r="Z70" s="732"/>
      <c r="AA70" s="732">
        <v>3</v>
      </c>
      <c r="AB70" s="732"/>
      <c r="AC70" s="732"/>
      <c r="AD70" s="732"/>
      <c r="AE70" s="732"/>
      <c r="AF70" s="732">
        <v>3</v>
      </c>
      <c r="AG70" s="732"/>
      <c r="AH70" s="732"/>
      <c r="AI70" s="732"/>
      <c r="AJ70" s="732"/>
      <c r="AK70" s="732">
        <v>0</v>
      </c>
      <c r="AL70" s="732"/>
      <c r="AM70" s="732"/>
      <c r="AN70" s="732"/>
      <c r="AO70" s="732"/>
      <c r="AP70" s="732">
        <v>0</v>
      </c>
      <c r="AQ70" s="732"/>
      <c r="AR70" s="732"/>
      <c r="AS70" s="732"/>
      <c r="AT70" s="732"/>
      <c r="AU70" s="732">
        <v>0</v>
      </c>
      <c r="AV70" s="732"/>
      <c r="AW70" s="732"/>
      <c r="AX70" s="732"/>
      <c r="AY70" s="732"/>
      <c r="AZ70" s="738"/>
      <c r="BA70" s="738"/>
      <c r="BB70" s="738"/>
      <c r="BC70" s="738"/>
      <c r="BD70" s="739"/>
      <c r="BE70" s="55"/>
      <c r="BF70" s="55"/>
      <c r="BG70" s="55"/>
      <c r="BH70" s="55"/>
      <c r="BI70" s="55"/>
      <c r="BJ70" s="55"/>
      <c r="BK70" s="55"/>
      <c r="BL70" s="55"/>
      <c r="BM70" s="55"/>
      <c r="BN70" s="55"/>
      <c r="BO70" s="55"/>
      <c r="BP70" s="55"/>
      <c r="BQ70" s="52">
        <v>64</v>
      </c>
      <c r="BR70" s="73"/>
      <c r="BS70" s="789"/>
      <c r="BT70" s="790"/>
      <c r="BU70" s="790"/>
      <c r="BV70" s="790"/>
      <c r="BW70" s="790"/>
      <c r="BX70" s="790"/>
      <c r="BY70" s="790"/>
      <c r="BZ70" s="790"/>
      <c r="CA70" s="790"/>
      <c r="CB70" s="790"/>
      <c r="CC70" s="790"/>
      <c r="CD70" s="790"/>
      <c r="CE70" s="790"/>
      <c r="CF70" s="790"/>
      <c r="CG70" s="791"/>
      <c r="CH70" s="786"/>
      <c r="CI70" s="787"/>
      <c r="CJ70" s="787"/>
      <c r="CK70" s="787"/>
      <c r="CL70" s="788"/>
      <c r="CM70" s="786"/>
      <c r="CN70" s="787"/>
      <c r="CO70" s="787"/>
      <c r="CP70" s="787"/>
      <c r="CQ70" s="788"/>
      <c r="CR70" s="786"/>
      <c r="CS70" s="787"/>
      <c r="CT70" s="787"/>
      <c r="CU70" s="787"/>
      <c r="CV70" s="788"/>
      <c r="CW70" s="786"/>
      <c r="CX70" s="787"/>
      <c r="CY70" s="787"/>
      <c r="CZ70" s="787"/>
      <c r="DA70" s="788"/>
      <c r="DB70" s="786"/>
      <c r="DC70" s="787"/>
      <c r="DD70" s="787"/>
      <c r="DE70" s="787"/>
      <c r="DF70" s="788"/>
      <c r="DG70" s="786"/>
      <c r="DH70" s="787"/>
      <c r="DI70" s="787"/>
      <c r="DJ70" s="787"/>
      <c r="DK70" s="788"/>
      <c r="DL70" s="786"/>
      <c r="DM70" s="787"/>
      <c r="DN70" s="787"/>
      <c r="DO70" s="787"/>
      <c r="DP70" s="788"/>
      <c r="DQ70" s="786"/>
      <c r="DR70" s="787"/>
      <c r="DS70" s="787"/>
      <c r="DT70" s="787"/>
      <c r="DU70" s="788"/>
      <c r="DV70" s="789"/>
      <c r="DW70" s="790"/>
      <c r="DX70" s="790"/>
      <c r="DY70" s="790"/>
      <c r="DZ70" s="792"/>
      <c r="EA70" s="48"/>
    </row>
    <row r="71" spans="1:131" ht="26.25" customHeight="1" x14ac:dyDescent="0.15">
      <c r="A71" s="52">
        <v>4</v>
      </c>
      <c r="B71" s="728" t="s">
        <v>542</v>
      </c>
      <c r="C71" s="729"/>
      <c r="D71" s="729"/>
      <c r="E71" s="729"/>
      <c r="F71" s="729"/>
      <c r="G71" s="729"/>
      <c r="H71" s="729"/>
      <c r="I71" s="729"/>
      <c r="J71" s="729"/>
      <c r="K71" s="729"/>
      <c r="L71" s="729"/>
      <c r="M71" s="729"/>
      <c r="N71" s="729"/>
      <c r="O71" s="729"/>
      <c r="P71" s="730"/>
      <c r="Q71" s="731">
        <v>3</v>
      </c>
      <c r="R71" s="732"/>
      <c r="S71" s="732"/>
      <c r="T71" s="732"/>
      <c r="U71" s="732"/>
      <c r="V71" s="732">
        <v>1</v>
      </c>
      <c r="W71" s="732"/>
      <c r="X71" s="732"/>
      <c r="Y71" s="732"/>
      <c r="Z71" s="732"/>
      <c r="AA71" s="732">
        <v>2</v>
      </c>
      <c r="AB71" s="732"/>
      <c r="AC71" s="732"/>
      <c r="AD71" s="732"/>
      <c r="AE71" s="732"/>
      <c r="AF71" s="732">
        <v>2</v>
      </c>
      <c r="AG71" s="732"/>
      <c r="AH71" s="732"/>
      <c r="AI71" s="732"/>
      <c r="AJ71" s="732"/>
      <c r="AK71" s="732">
        <v>0</v>
      </c>
      <c r="AL71" s="732"/>
      <c r="AM71" s="732"/>
      <c r="AN71" s="732"/>
      <c r="AO71" s="732"/>
      <c r="AP71" s="732">
        <v>0</v>
      </c>
      <c r="AQ71" s="732"/>
      <c r="AR71" s="732"/>
      <c r="AS71" s="732"/>
      <c r="AT71" s="732"/>
      <c r="AU71" s="732">
        <v>0</v>
      </c>
      <c r="AV71" s="732"/>
      <c r="AW71" s="732"/>
      <c r="AX71" s="732"/>
      <c r="AY71" s="732"/>
      <c r="AZ71" s="738"/>
      <c r="BA71" s="738"/>
      <c r="BB71" s="738"/>
      <c r="BC71" s="738"/>
      <c r="BD71" s="739"/>
      <c r="BE71" s="55"/>
      <c r="BF71" s="55"/>
      <c r="BG71" s="55"/>
      <c r="BH71" s="55"/>
      <c r="BI71" s="55"/>
      <c r="BJ71" s="55"/>
      <c r="BK71" s="55"/>
      <c r="BL71" s="55"/>
      <c r="BM71" s="55"/>
      <c r="BN71" s="55"/>
      <c r="BO71" s="55"/>
      <c r="BP71" s="55"/>
      <c r="BQ71" s="52">
        <v>65</v>
      </c>
      <c r="BR71" s="73"/>
      <c r="BS71" s="789"/>
      <c r="BT71" s="790"/>
      <c r="BU71" s="790"/>
      <c r="BV71" s="790"/>
      <c r="BW71" s="790"/>
      <c r="BX71" s="790"/>
      <c r="BY71" s="790"/>
      <c r="BZ71" s="790"/>
      <c r="CA71" s="790"/>
      <c r="CB71" s="790"/>
      <c r="CC71" s="790"/>
      <c r="CD71" s="790"/>
      <c r="CE71" s="790"/>
      <c r="CF71" s="790"/>
      <c r="CG71" s="791"/>
      <c r="CH71" s="786"/>
      <c r="CI71" s="787"/>
      <c r="CJ71" s="787"/>
      <c r="CK71" s="787"/>
      <c r="CL71" s="788"/>
      <c r="CM71" s="786"/>
      <c r="CN71" s="787"/>
      <c r="CO71" s="787"/>
      <c r="CP71" s="787"/>
      <c r="CQ71" s="788"/>
      <c r="CR71" s="786"/>
      <c r="CS71" s="787"/>
      <c r="CT71" s="787"/>
      <c r="CU71" s="787"/>
      <c r="CV71" s="788"/>
      <c r="CW71" s="786"/>
      <c r="CX71" s="787"/>
      <c r="CY71" s="787"/>
      <c r="CZ71" s="787"/>
      <c r="DA71" s="788"/>
      <c r="DB71" s="786"/>
      <c r="DC71" s="787"/>
      <c r="DD71" s="787"/>
      <c r="DE71" s="787"/>
      <c r="DF71" s="788"/>
      <c r="DG71" s="786"/>
      <c r="DH71" s="787"/>
      <c r="DI71" s="787"/>
      <c r="DJ71" s="787"/>
      <c r="DK71" s="788"/>
      <c r="DL71" s="786"/>
      <c r="DM71" s="787"/>
      <c r="DN71" s="787"/>
      <c r="DO71" s="787"/>
      <c r="DP71" s="788"/>
      <c r="DQ71" s="786"/>
      <c r="DR71" s="787"/>
      <c r="DS71" s="787"/>
      <c r="DT71" s="787"/>
      <c r="DU71" s="788"/>
      <c r="DV71" s="789"/>
      <c r="DW71" s="790"/>
      <c r="DX71" s="790"/>
      <c r="DY71" s="790"/>
      <c r="DZ71" s="792"/>
      <c r="EA71" s="48"/>
    </row>
    <row r="72" spans="1:131" ht="26.25" customHeight="1" x14ac:dyDescent="0.15">
      <c r="A72" s="52">
        <v>5</v>
      </c>
      <c r="B72" s="728" t="s">
        <v>442</v>
      </c>
      <c r="C72" s="729"/>
      <c r="D72" s="729"/>
      <c r="E72" s="729"/>
      <c r="F72" s="729"/>
      <c r="G72" s="729"/>
      <c r="H72" s="729"/>
      <c r="I72" s="729"/>
      <c r="J72" s="729"/>
      <c r="K72" s="729"/>
      <c r="L72" s="729"/>
      <c r="M72" s="729"/>
      <c r="N72" s="729"/>
      <c r="O72" s="729"/>
      <c r="P72" s="730"/>
      <c r="Q72" s="731">
        <v>6</v>
      </c>
      <c r="R72" s="732"/>
      <c r="S72" s="732"/>
      <c r="T72" s="732"/>
      <c r="U72" s="732"/>
      <c r="V72" s="732">
        <v>2</v>
      </c>
      <c r="W72" s="732"/>
      <c r="X72" s="732"/>
      <c r="Y72" s="732"/>
      <c r="Z72" s="732"/>
      <c r="AA72" s="732">
        <v>4</v>
      </c>
      <c r="AB72" s="732"/>
      <c r="AC72" s="732"/>
      <c r="AD72" s="732"/>
      <c r="AE72" s="732"/>
      <c r="AF72" s="732">
        <v>4</v>
      </c>
      <c r="AG72" s="732"/>
      <c r="AH72" s="732"/>
      <c r="AI72" s="732"/>
      <c r="AJ72" s="732"/>
      <c r="AK72" s="732">
        <v>0</v>
      </c>
      <c r="AL72" s="732"/>
      <c r="AM72" s="732"/>
      <c r="AN72" s="732"/>
      <c r="AO72" s="732"/>
      <c r="AP72" s="732">
        <v>0</v>
      </c>
      <c r="AQ72" s="732"/>
      <c r="AR72" s="732"/>
      <c r="AS72" s="732"/>
      <c r="AT72" s="732"/>
      <c r="AU72" s="732">
        <v>0</v>
      </c>
      <c r="AV72" s="732"/>
      <c r="AW72" s="732"/>
      <c r="AX72" s="732"/>
      <c r="AY72" s="732"/>
      <c r="AZ72" s="738"/>
      <c r="BA72" s="738"/>
      <c r="BB72" s="738"/>
      <c r="BC72" s="738"/>
      <c r="BD72" s="739"/>
      <c r="BE72" s="55"/>
      <c r="BF72" s="55"/>
      <c r="BG72" s="55"/>
      <c r="BH72" s="55"/>
      <c r="BI72" s="55"/>
      <c r="BJ72" s="55"/>
      <c r="BK72" s="55"/>
      <c r="BL72" s="55"/>
      <c r="BM72" s="55"/>
      <c r="BN72" s="55"/>
      <c r="BO72" s="55"/>
      <c r="BP72" s="55"/>
      <c r="BQ72" s="52">
        <v>66</v>
      </c>
      <c r="BR72" s="73"/>
      <c r="BS72" s="789"/>
      <c r="BT72" s="790"/>
      <c r="BU72" s="790"/>
      <c r="BV72" s="790"/>
      <c r="BW72" s="790"/>
      <c r="BX72" s="790"/>
      <c r="BY72" s="790"/>
      <c r="BZ72" s="790"/>
      <c r="CA72" s="790"/>
      <c r="CB72" s="790"/>
      <c r="CC72" s="790"/>
      <c r="CD72" s="790"/>
      <c r="CE72" s="790"/>
      <c r="CF72" s="790"/>
      <c r="CG72" s="791"/>
      <c r="CH72" s="786"/>
      <c r="CI72" s="787"/>
      <c r="CJ72" s="787"/>
      <c r="CK72" s="787"/>
      <c r="CL72" s="788"/>
      <c r="CM72" s="786"/>
      <c r="CN72" s="787"/>
      <c r="CO72" s="787"/>
      <c r="CP72" s="787"/>
      <c r="CQ72" s="788"/>
      <c r="CR72" s="786"/>
      <c r="CS72" s="787"/>
      <c r="CT72" s="787"/>
      <c r="CU72" s="787"/>
      <c r="CV72" s="788"/>
      <c r="CW72" s="786"/>
      <c r="CX72" s="787"/>
      <c r="CY72" s="787"/>
      <c r="CZ72" s="787"/>
      <c r="DA72" s="788"/>
      <c r="DB72" s="786"/>
      <c r="DC72" s="787"/>
      <c r="DD72" s="787"/>
      <c r="DE72" s="787"/>
      <c r="DF72" s="788"/>
      <c r="DG72" s="786"/>
      <c r="DH72" s="787"/>
      <c r="DI72" s="787"/>
      <c r="DJ72" s="787"/>
      <c r="DK72" s="788"/>
      <c r="DL72" s="786"/>
      <c r="DM72" s="787"/>
      <c r="DN72" s="787"/>
      <c r="DO72" s="787"/>
      <c r="DP72" s="788"/>
      <c r="DQ72" s="786"/>
      <c r="DR72" s="787"/>
      <c r="DS72" s="787"/>
      <c r="DT72" s="787"/>
      <c r="DU72" s="788"/>
      <c r="DV72" s="789"/>
      <c r="DW72" s="790"/>
      <c r="DX72" s="790"/>
      <c r="DY72" s="790"/>
      <c r="DZ72" s="792"/>
      <c r="EA72" s="48"/>
    </row>
    <row r="73" spans="1:131" ht="26.25" customHeight="1" x14ac:dyDescent="0.15">
      <c r="A73" s="52">
        <v>6</v>
      </c>
      <c r="B73" s="728" t="s">
        <v>543</v>
      </c>
      <c r="C73" s="729"/>
      <c r="D73" s="729"/>
      <c r="E73" s="729"/>
      <c r="F73" s="729"/>
      <c r="G73" s="729"/>
      <c r="H73" s="729"/>
      <c r="I73" s="729"/>
      <c r="J73" s="729"/>
      <c r="K73" s="729"/>
      <c r="L73" s="729"/>
      <c r="M73" s="729"/>
      <c r="N73" s="729"/>
      <c r="O73" s="729"/>
      <c r="P73" s="730"/>
      <c r="Q73" s="731">
        <v>32</v>
      </c>
      <c r="R73" s="732"/>
      <c r="S73" s="732"/>
      <c r="T73" s="732"/>
      <c r="U73" s="732"/>
      <c r="V73" s="732">
        <v>27</v>
      </c>
      <c r="W73" s="732"/>
      <c r="X73" s="732"/>
      <c r="Y73" s="732"/>
      <c r="Z73" s="732"/>
      <c r="AA73" s="732">
        <v>5</v>
      </c>
      <c r="AB73" s="732"/>
      <c r="AC73" s="732"/>
      <c r="AD73" s="732"/>
      <c r="AE73" s="732"/>
      <c r="AF73" s="732">
        <v>5</v>
      </c>
      <c r="AG73" s="732"/>
      <c r="AH73" s="732"/>
      <c r="AI73" s="732"/>
      <c r="AJ73" s="732"/>
      <c r="AK73" s="732">
        <v>0</v>
      </c>
      <c r="AL73" s="732"/>
      <c r="AM73" s="732"/>
      <c r="AN73" s="732"/>
      <c r="AO73" s="732"/>
      <c r="AP73" s="732">
        <v>0</v>
      </c>
      <c r="AQ73" s="732"/>
      <c r="AR73" s="732"/>
      <c r="AS73" s="732"/>
      <c r="AT73" s="732"/>
      <c r="AU73" s="732">
        <v>0</v>
      </c>
      <c r="AV73" s="732"/>
      <c r="AW73" s="732"/>
      <c r="AX73" s="732"/>
      <c r="AY73" s="732"/>
      <c r="AZ73" s="738"/>
      <c r="BA73" s="738"/>
      <c r="BB73" s="738"/>
      <c r="BC73" s="738"/>
      <c r="BD73" s="739"/>
      <c r="BE73" s="55"/>
      <c r="BF73" s="55"/>
      <c r="BG73" s="55"/>
      <c r="BH73" s="55"/>
      <c r="BI73" s="55"/>
      <c r="BJ73" s="55"/>
      <c r="BK73" s="55"/>
      <c r="BL73" s="55"/>
      <c r="BM73" s="55"/>
      <c r="BN73" s="55"/>
      <c r="BO73" s="55"/>
      <c r="BP73" s="55"/>
      <c r="BQ73" s="52">
        <v>67</v>
      </c>
      <c r="BR73" s="73"/>
      <c r="BS73" s="789"/>
      <c r="BT73" s="790"/>
      <c r="BU73" s="790"/>
      <c r="BV73" s="790"/>
      <c r="BW73" s="790"/>
      <c r="BX73" s="790"/>
      <c r="BY73" s="790"/>
      <c r="BZ73" s="790"/>
      <c r="CA73" s="790"/>
      <c r="CB73" s="790"/>
      <c r="CC73" s="790"/>
      <c r="CD73" s="790"/>
      <c r="CE73" s="790"/>
      <c r="CF73" s="790"/>
      <c r="CG73" s="791"/>
      <c r="CH73" s="786"/>
      <c r="CI73" s="787"/>
      <c r="CJ73" s="787"/>
      <c r="CK73" s="787"/>
      <c r="CL73" s="788"/>
      <c r="CM73" s="786"/>
      <c r="CN73" s="787"/>
      <c r="CO73" s="787"/>
      <c r="CP73" s="787"/>
      <c r="CQ73" s="788"/>
      <c r="CR73" s="786"/>
      <c r="CS73" s="787"/>
      <c r="CT73" s="787"/>
      <c r="CU73" s="787"/>
      <c r="CV73" s="788"/>
      <c r="CW73" s="786"/>
      <c r="CX73" s="787"/>
      <c r="CY73" s="787"/>
      <c r="CZ73" s="787"/>
      <c r="DA73" s="788"/>
      <c r="DB73" s="786"/>
      <c r="DC73" s="787"/>
      <c r="DD73" s="787"/>
      <c r="DE73" s="787"/>
      <c r="DF73" s="788"/>
      <c r="DG73" s="786"/>
      <c r="DH73" s="787"/>
      <c r="DI73" s="787"/>
      <c r="DJ73" s="787"/>
      <c r="DK73" s="788"/>
      <c r="DL73" s="786"/>
      <c r="DM73" s="787"/>
      <c r="DN73" s="787"/>
      <c r="DO73" s="787"/>
      <c r="DP73" s="788"/>
      <c r="DQ73" s="786"/>
      <c r="DR73" s="787"/>
      <c r="DS73" s="787"/>
      <c r="DT73" s="787"/>
      <c r="DU73" s="788"/>
      <c r="DV73" s="789"/>
      <c r="DW73" s="790"/>
      <c r="DX73" s="790"/>
      <c r="DY73" s="790"/>
      <c r="DZ73" s="792"/>
      <c r="EA73" s="48"/>
    </row>
    <row r="74" spans="1:131" ht="26.25" customHeight="1" x14ac:dyDescent="0.15">
      <c r="A74" s="52">
        <v>7</v>
      </c>
      <c r="B74" s="728" t="s">
        <v>394</v>
      </c>
      <c r="C74" s="729"/>
      <c r="D74" s="729"/>
      <c r="E74" s="729"/>
      <c r="F74" s="729"/>
      <c r="G74" s="729"/>
      <c r="H74" s="729"/>
      <c r="I74" s="729"/>
      <c r="J74" s="729"/>
      <c r="K74" s="729"/>
      <c r="L74" s="729"/>
      <c r="M74" s="729"/>
      <c r="N74" s="729"/>
      <c r="O74" s="729"/>
      <c r="P74" s="730"/>
      <c r="Q74" s="731">
        <v>284</v>
      </c>
      <c r="R74" s="732"/>
      <c r="S74" s="732"/>
      <c r="T74" s="732"/>
      <c r="U74" s="732"/>
      <c r="V74" s="732">
        <v>269</v>
      </c>
      <c r="W74" s="732"/>
      <c r="X74" s="732"/>
      <c r="Y74" s="732"/>
      <c r="Z74" s="732"/>
      <c r="AA74" s="732">
        <v>15</v>
      </c>
      <c r="AB74" s="732"/>
      <c r="AC74" s="732"/>
      <c r="AD74" s="732"/>
      <c r="AE74" s="732"/>
      <c r="AF74" s="732">
        <v>15</v>
      </c>
      <c r="AG74" s="732"/>
      <c r="AH74" s="732"/>
      <c r="AI74" s="732"/>
      <c r="AJ74" s="732"/>
      <c r="AK74" s="732">
        <v>31</v>
      </c>
      <c r="AL74" s="732"/>
      <c r="AM74" s="732"/>
      <c r="AN74" s="732"/>
      <c r="AO74" s="732"/>
      <c r="AP74" s="732">
        <v>0</v>
      </c>
      <c r="AQ74" s="732"/>
      <c r="AR74" s="732"/>
      <c r="AS74" s="732"/>
      <c r="AT74" s="732"/>
      <c r="AU74" s="732">
        <v>0</v>
      </c>
      <c r="AV74" s="732"/>
      <c r="AW74" s="732"/>
      <c r="AX74" s="732"/>
      <c r="AY74" s="732"/>
      <c r="AZ74" s="738"/>
      <c r="BA74" s="738"/>
      <c r="BB74" s="738"/>
      <c r="BC74" s="738"/>
      <c r="BD74" s="739"/>
      <c r="BE74" s="55"/>
      <c r="BF74" s="55"/>
      <c r="BG74" s="55"/>
      <c r="BH74" s="55"/>
      <c r="BI74" s="55"/>
      <c r="BJ74" s="55"/>
      <c r="BK74" s="55"/>
      <c r="BL74" s="55"/>
      <c r="BM74" s="55"/>
      <c r="BN74" s="55"/>
      <c r="BO74" s="55"/>
      <c r="BP74" s="55"/>
      <c r="BQ74" s="52">
        <v>68</v>
      </c>
      <c r="BR74" s="73"/>
      <c r="BS74" s="789"/>
      <c r="BT74" s="790"/>
      <c r="BU74" s="790"/>
      <c r="BV74" s="790"/>
      <c r="BW74" s="790"/>
      <c r="BX74" s="790"/>
      <c r="BY74" s="790"/>
      <c r="BZ74" s="790"/>
      <c r="CA74" s="790"/>
      <c r="CB74" s="790"/>
      <c r="CC74" s="790"/>
      <c r="CD74" s="790"/>
      <c r="CE74" s="790"/>
      <c r="CF74" s="790"/>
      <c r="CG74" s="791"/>
      <c r="CH74" s="786"/>
      <c r="CI74" s="787"/>
      <c r="CJ74" s="787"/>
      <c r="CK74" s="787"/>
      <c r="CL74" s="788"/>
      <c r="CM74" s="786"/>
      <c r="CN74" s="787"/>
      <c r="CO74" s="787"/>
      <c r="CP74" s="787"/>
      <c r="CQ74" s="788"/>
      <c r="CR74" s="786"/>
      <c r="CS74" s="787"/>
      <c r="CT74" s="787"/>
      <c r="CU74" s="787"/>
      <c r="CV74" s="788"/>
      <c r="CW74" s="786"/>
      <c r="CX74" s="787"/>
      <c r="CY74" s="787"/>
      <c r="CZ74" s="787"/>
      <c r="DA74" s="788"/>
      <c r="DB74" s="786"/>
      <c r="DC74" s="787"/>
      <c r="DD74" s="787"/>
      <c r="DE74" s="787"/>
      <c r="DF74" s="788"/>
      <c r="DG74" s="786"/>
      <c r="DH74" s="787"/>
      <c r="DI74" s="787"/>
      <c r="DJ74" s="787"/>
      <c r="DK74" s="788"/>
      <c r="DL74" s="786"/>
      <c r="DM74" s="787"/>
      <c r="DN74" s="787"/>
      <c r="DO74" s="787"/>
      <c r="DP74" s="788"/>
      <c r="DQ74" s="786"/>
      <c r="DR74" s="787"/>
      <c r="DS74" s="787"/>
      <c r="DT74" s="787"/>
      <c r="DU74" s="788"/>
      <c r="DV74" s="789"/>
      <c r="DW74" s="790"/>
      <c r="DX74" s="790"/>
      <c r="DY74" s="790"/>
      <c r="DZ74" s="792"/>
      <c r="EA74" s="48"/>
    </row>
    <row r="75" spans="1:131" ht="26.25" customHeight="1" x14ac:dyDescent="0.15">
      <c r="A75" s="52">
        <v>8</v>
      </c>
      <c r="B75" s="728" t="s">
        <v>544</v>
      </c>
      <c r="C75" s="729"/>
      <c r="D75" s="729"/>
      <c r="E75" s="729"/>
      <c r="F75" s="729"/>
      <c r="G75" s="729"/>
      <c r="H75" s="729"/>
      <c r="I75" s="729"/>
      <c r="J75" s="729"/>
      <c r="K75" s="729"/>
      <c r="L75" s="729"/>
      <c r="M75" s="729"/>
      <c r="N75" s="729"/>
      <c r="O75" s="729"/>
      <c r="P75" s="730"/>
      <c r="Q75" s="740">
        <v>230610</v>
      </c>
      <c r="R75" s="735"/>
      <c r="S75" s="735"/>
      <c r="T75" s="735"/>
      <c r="U75" s="737"/>
      <c r="V75" s="733">
        <v>226088</v>
      </c>
      <c r="W75" s="735"/>
      <c r="X75" s="735"/>
      <c r="Y75" s="735"/>
      <c r="Z75" s="737"/>
      <c r="AA75" s="733">
        <v>4522</v>
      </c>
      <c r="AB75" s="735"/>
      <c r="AC75" s="735"/>
      <c r="AD75" s="735"/>
      <c r="AE75" s="737"/>
      <c r="AF75" s="733">
        <v>4522</v>
      </c>
      <c r="AG75" s="735"/>
      <c r="AH75" s="735"/>
      <c r="AI75" s="735"/>
      <c r="AJ75" s="737"/>
      <c r="AK75" s="733">
        <v>41</v>
      </c>
      <c r="AL75" s="735"/>
      <c r="AM75" s="735"/>
      <c r="AN75" s="735"/>
      <c r="AO75" s="737"/>
      <c r="AP75" s="733">
        <v>0</v>
      </c>
      <c r="AQ75" s="735"/>
      <c r="AR75" s="735"/>
      <c r="AS75" s="735"/>
      <c r="AT75" s="737"/>
      <c r="AU75" s="733">
        <v>0</v>
      </c>
      <c r="AV75" s="735"/>
      <c r="AW75" s="735"/>
      <c r="AX75" s="735"/>
      <c r="AY75" s="737"/>
      <c r="AZ75" s="738"/>
      <c r="BA75" s="738"/>
      <c r="BB75" s="738"/>
      <c r="BC75" s="738"/>
      <c r="BD75" s="739"/>
      <c r="BE75" s="55"/>
      <c r="BF75" s="55"/>
      <c r="BG75" s="55"/>
      <c r="BH75" s="55"/>
      <c r="BI75" s="55"/>
      <c r="BJ75" s="55"/>
      <c r="BK75" s="55"/>
      <c r="BL75" s="55"/>
      <c r="BM75" s="55"/>
      <c r="BN75" s="55"/>
      <c r="BO75" s="55"/>
      <c r="BP75" s="55"/>
      <c r="BQ75" s="52">
        <v>69</v>
      </c>
      <c r="BR75" s="73"/>
      <c r="BS75" s="789"/>
      <c r="BT75" s="790"/>
      <c r="BU75" s="790"/>
      <c r="BV75" s="790"/>
      <c r="BW75" s="790"/>
      <c r="BX75" s="790"/>
      <c r="BY75" s="790"/>
      <c r="BZ75" s="790"/>
      <c r="CA75" s="790"/>
      <c r="CB75" s="790"/>
      <c r="CC75" s="790"/>
      <c r="CD75" s="790"/>
      <c r="CE75" s="790"/>
      <c r="CF75" s="790"/>
      <c r="CG75" s="791"/>
      <c r="CH75" s="786"/>
      <c r="CI75" s="787"/>
      <c r="CJ75" s="787"/>
      <c r="CK75" s="787"/>
      <c r="CL75" s="788"/>
      <c r="CM75" s="786"/>
      <c r="CN75" s="787"/>
      <c r="CO75" s="787"/>
      <c r="CP75" s="787"/>
      <c r="CQ75" s="788"/>
      <c r="CR75" s="786"/>
      <c r="CS75" s="787"/>
      <c r="CT75" s="787"/>
      <c r="CU75" s="787"/>
      <c r="CV75" s="788"/>
      <c r="CW75" s="786"/>
      <c r="CX75" s="787"/>
      <c r="CY75" s="787"/>
      <c r="CZ75" s="787"/>
      <c r="DA75" s="788"/>
      <c r="DB75" s="786"/>
      <c r="DC75" s="787"/>
      <c r="DD75" s="787"/>
      <c r="DE75" s="787"/>
      <c r="DF75" s="788"/>
      <c r="DG75" s="786"/>
      <c r="DH75" s="787"/>
      <c r="DI75" s="787"/>
      <c r="DJ75" s="787"/>
      <c r="DK75" s="788"/>
      <c r="DL75" s="786"/>
      <c r="DM75" s="787"/>
      <c r="DN75" s="787"/>
      <c r="DO75" s="787"/>
      <c r="DP75" s="788"/>
      <c r="DQ75" s="786"/>
      <c r="DR75" s="787"/>
      <c r="DS75" s="787"/>
      <c r="DT75" s="787"/>
      <c r="DU75" s="788"/>
      <c r="DV75" s="789"/>
      <c r="DW75" s="790"/>
      <c r="DX75" s="790"/>
      <c r="DY75" s="790"/>
      <c r="DZ75" s="792"/>
      <c r="EA75" s="48"/>
    </row>
    <row r="76" spans="1:131" ht="26.25" customHeight="1" x14ac:dyDescent="0.15">
      <c r="A76" s="52">
        <v>9</v>
      </c>
      <c r="B76" s="728" t="s">
        <v>219</v>
      </c>
      <c r="C76" s="729"/>
      <c r="D76" s="729"/>
      <c r="E76" s="729"/>
      <c r="F76" s="729"/>
      <c r="G76" s="729"/>
      <c r="H76" s="729"/>
      <c r="I76" s="729"/>
      <c r="J76" s="729"/>
      <c r="K76" s="729"/>
      <c r="L76" s="729"/>
      <c r="M76" s="729"/>
      <c r="N76" s="729"/>
      <c r="O76" s="729"/>
      <c r="P76" s="730"/>
      <c r="Q76" s="740">
        <v>3764</v>
      </c>
      <c r="R76" s="735"/>
      <c r="S76" s="735"/>
      <c r="T76" s="735"/>
      <c r="U76" s="737"/>
      <c r="V76" s="733">
        <v>3527</v>
      </c>
      <c r="W76" s="735"/>
      <c r="X76" s="735"/>
      <c r="Y76" s="735"/>
      <c r="Z76" s="737"/>
      <c r="AA76" s="733">
        <v>237</v>
      </c>
      <c r="AB76" s="735"/>
      <c r="AC76" s="735"/>
      <c r="AD76" s="735"/>
      <c r="AE76" s="737"/>
      <c r="AF76" s="733">
        <v>237</v>
      </c>
      <c r="AG76" s="735"/>
      <c r="AH76" s="735"/>
      <c r="AI76" s="735"/>
      <c r="AJ76" s="737"/>
      <c r="AK76" s="733">
        <v>0</v>
      </c>
      <c r="AL76" s="735"/>
      <c r="AM76" s="735"/>
      <c r="AN76" s="735"/>
      <c r="AO76" s="737"/>
      <c r="AP76" s="733">
        <v>1238</v>
      </c>
      <c r="AQ76" s="735"/>
      <c r="AR76" s="735"/>
      <c r="AS76" s="735"/>
      <c r="AT76" s="737"/>
      <c r="AU76" s="733">
        <v>430</v>
      </c>
      <c r="AV76" s="735"/>
      <c r="AW76" s="735"/>
      <c r="AX76" s="735"/>
      <c r="AY76" s="737"/>
      <c r="AZ76" s="738"/>
      <c r="BA76" s="738"/>
      <c r="BB76" s="738"/>
      <c r="BC76" s="738"/>
      <c r="BD76" s="739"/>
      <c r="BE76" s="55"/>
      <c r="BF76" s="55"/>
      <c r="BG76" s="55"/>
      <c r="BH76" s="55"/>
      <c r="BI76" s="55"/>
      <c r="BJ76" s="55"/>
      <c r="BK76" s="55"/>
      <c r="BL76" s="55"/>
      <c r="BM76" s="55"/>
      <c r="BN76" s="55"/>
      <c r="BO76" s="55"/>
      <c r="BP76" s="55"/>
      <c r="BQ76" s="52">
        <v>70</v>
      </c>
      <c r="BR76" s="73"/>
      <c r="BS76" s="789"/>
      <c r="BT76" s="790"/>
      <c r="BU76" s="790"/>
      <c r="BV76" s="790"/>
      <c r="BW76" s="790"/>
      <c r="BX76" s="790"/>
      <c r="BY76" s="790"/>
      <c r="BZ76" s="790"/>
      <c r="CA76" s="790"/>
      <c r="CB76" s="790"/>
      <c r="CC76" s="790"/>
      <c r="CD76" s="790"/>
      <c r="CE76" s="790"/>
      <c r="CF76" s="790"/>
      <c r="CG76" s="791"/>
      <c r="CH76" s="786"/>
      <c r="CI76" s="787"/>
      <c r="CJ76" s="787"/>
      <c r="CK76" s="787"/>
      <c r="CL76" s="788"/>
      <c r="CM76" s="786"/>
      <c r="CN76" s="787"/>
      <c r="CO76" s="787"/>
      <c r="CP76" s="787"/>
      <c r="CQ76" s="788"/>
      <c r="CR76" s="786"/>
      <c r="CS76" s="787"/>
      <c r="CT76" s="787"/>
      <c r="CU76" s="787"/>
      <c r="CV76" s="788"/>
      <c r="CW76" s="786"/>
      <c r="CX76" s="787"/>
      <c r="CY76" s="787"/>
      <c r="CZ76" s="787"/>
      <c r="DA76" s="788"/>
      <c r="DB76" s="786"/>
      <c r="DC76" s="787"/>
      <c r="DD76" s="787"/>
      <c r="DE76" s="787"/>
      <c r="DF76" s="788"/>
      <c r="DG76" s="786"/>
      <c r="DH76" s="787"/>
      <c r="DI76" s="787"/>
      <c r="DJ76" s="787"/>
      <c r="DK76" s="788"/>
      <c r="DL76" s="786"/>
      <c r="DM76" s="787"/>
      <c r="DN76" s="787"/>
      <c r="DO76" s="787"/>
      <c r="DP76" s="788"/>
      <c r="DQ76" s="786"/>
      <c r="DR76" s="787"/>
      <c r="DS76" s="787"/>
      <c r="DT76" s="787"/>
      <c r="DU76" s="788"/>
      <c r="DV76" s="789"/>
      <c r="DW76" s="790"/>
      <c r="DX76" s="790"/>
      <c r="DY76" s="790"/>
      <c r="DZ76" s="792"/>
      <c r="EA76" s="48"/>
    </row>
    <row r="77" spans="1:131" ht="26.25" customHeight="1" x14ac:dyDescent="0.15">
      <c r="A77" s="52">
        <v>10</v>
      </c>
      <c r="B77" s="728"/>
      <c r="C77" s="729"/>
      <c r="D77" s="729"/>
      <c r="E77" s="729"/>
      <c r="F77" s="729"/>
      <c r="G77" s="729"/>
      <c r="H77" s="729"/>
      <c r="I77" s="729"/>
      <c r="J77" s="729"/>
      <c r="K77" s="729"/>
      <c r="L77" s="729"/>
      <c r="M77" s="729"/>
      <c r="N77" s="729"/>
      <c r="O77" s="729"/>
      <c r="P77" s="730"/>
      <c r="Q77" s="740"/>
      <c r="R77" s="735"/>
      <c r="S77" s="735"/>
      <c r="T77" s="735"/>
      <c r="U77" s="737"/>
      <c r="V77" s="733"/>
      <c r="W77" s="735"/>
      <c r="X77" s="735"/>
      <c r="Y77" s="735"/>
      <c r="Z77" s="737"/>
      <c r="AA77" s="733"/>
      <c r="AB77" s="735"/>
      <c r="AC77" s="735"/>
      <c r="AD77" s="735"/>
      <c r="AE77" s="737"/>
      <c r="AF77" s="733"/>
      <c r="AG77" s="735"/>
      <c r="AH77" s="735"/>
      <c r="AI77" s="735"/>
      <c r="AJ77" s="737"/>
      <c r="AK77" s="733"/>
      <c r="AL77" s="735"/>
      <c r="AM77" s="735"/>
      <c r="AN77" s="735"/>
      <c r="AO77" s="737"/>
      <c r="AP77" s="733"/>
      <c r="AQ77" s="735"/>
      <c r="AR77" s="735"/>
      <c r="AS77" s="735"/>
      <c r="AT77" s="737"/>
      <c r="AU77" s="733"/>
      <c r="AV77" s="735"/>
      <c r="AW77" s="735"/>
      <c r="AX77" s="735"/>
      <c r="AY77" s="737"/>
      <c r="AZ77" s="738"/>
      <c r="BA77" s="738"/>
      <c r="BB77" s="738"/>
      <c r="BC77" s="738"/>
      <c r="BD77" s="739"/>
      <c r="BE77" s="55"/>
      <c r="BF77" s="55"/>
      <c r="BG77" s="55"/>
      <c r="BH77" s="55"/>
      <c r="BI77" s="55"/>
      <c r="BJ77" s="55"/>
      <c r="BK77" s="55"/>
      <c r="BL77" s="55"/>
      <c r="BM77" s="55"/>
      <c r="BN77" s="55"/>
      <c r="BO77" s="55"/>
      <c r="BP77" s="55"/>
      <c r="BQ77" s="52">
        <v>71</v>
      </c>
      <c r="BR77" s="73"/>
      <c r="BS77" s="789"/>
      <c r="BT77" s="790"/>
      <c r="BU77" s="790"/>
      <c r="BV77" s="790"/>
      <c r="BW77" s="790"/>
      <c r="BX77" s="790"/>
      <c r="BY77" s="790"/>
      <c r="BZ77" s="790"/>
      <c r="CA77" s="790"/>
      <c r="CB77" s="790"/>
      <c r="CC77" s="790"/>
      <c r="CD77" s="790"/>
      <c r="CE77" s="790"/>
      <c r="CF77" s="790"/>
      <c r="CG77" s="791"/>
      <c r="CH77" s="786"/>
      <c r="CI77" s="787"/>
      <c r="CJ77" s="787"/>
      <c r="CK77" s="787"/>
      <c r="CL77" s="788"/>
      <c r="CM77" s="786"/>
      <c r="CN77" s="787"/>
      <c r="CO77" s="787"/>
      <c r="CP77" s="787"/>
      <c r="CQ77" s="788"/>
      <c r="CR77" s="786"/>
      <c r="CS77" s="787"/>
      <c r="CT77" s="787"/>
      <c r="CU77" s="787"/>
      <c r="CV77" s="788"/>
      <c r="CW77" s="786"/>
      <c r="CX77" s="787"/>
      <c r="CY77" s="787"/>
      <c r="CZ77" s="787"/>
      <c r="DA77" s="788"/>
      <c r="DB77" s="786"/>
      <c r="DC77" s="787"/>
      <c r="DD77" s="787"/>
      <c r="DE77" s="787"/>
      <c r="DF77" s="788"/>
      <c r="DG77" s="786"/>
      <c r="DH77" s="787"/>
      <c r="DI77" s="787"/>
      <c r="DJ77" s="787"/>
      <c r="DK77" s="788"/>
      <c r="DL77" s="786"/>
      <c r="DM77" s="787"/>
      <c r="DN77" s="787"/>
      <c r="DO77" s="787"/>
      <c r="DP77" s="788"/>
      <c r="DQ77" s="786"/>
      <c r="DR77" s="787"/>
      <c r="DS77" s="787"/>
      <c r="DT77" s="787"/>
      <c r="DU77" s="788"/>
      <c r="DV77" s="789"/>
      <c r="DW77" s="790"/>
      <c r="DX77" s="790"/>
      <c r="DY77" s="790"/>
      <c r="DZ77" s="792"/>
      <c r="EA77" s="48"/>
    </row>
    <row r="78" spans="1:131" ht="26.25" customHeight="1" x14ac:dyDescent="0.15">
      <c r="A78" s="52">
        <v>11</v>
      </c>
      <c r="B78" s="728"/>
      <c r="C78" s="729"/>
      <c r="D78" s="729"/>
      <c r="E78" s="729"/>
      <c r="F78" s="729"/>
      <c r="G78" s="729"/>
      <c r="H78" s="729"/>
      <c r="I78" s="729"/>
      <c r="J78" s="729"/>
      <c r="K78" s="729"/>
      <c r="L78" s="729"/>
      <c r="M78" s="729"/>
      <c r="N78" s="729"/>
      <c r="O78" s="729"/>
      <c r="P78" s="730"/>
      <c r="Q78" s="731"/>
      <c r="R78" s="732"/>
      <c r="S78" s="732"/>
      <c r="T78" s="732"/>
      <c r="U78" s="732"/>
      <c r="V78" s="732"/>
      <c r="W78" s="732"/>
      <c r="X78" s="732"/>
      <c r="Y78" s="732"/>
      <c r="Z78" s="732"/>
      <c r="AA78" s="732"/>
      <c r="AB78" s="732"/>
      <c r="AC78" s="732"/>
      <c r="AD78" s="732"/>
      <c r="AE78" s="732"/>
      <c r="AF78" s="732"/>
      <c r="AG78" s="732"/>
      <c r="AH78" s="732"/>
      <c r="AI78" s="732"/>
      <c r="AJ78" s="732"/>
      <c r="AK78" s="732"/>
      <c r="AL78" s="732"/>
      <c r="AM78" s="732"/>
      <c r="AN78" s="732"/>
      <c r="AO78" s="732"/>
      <c r="AP78" s="732"/>
      <c r="AQ78" s="732"/>
      <c r="AR78" s="732"/>
      <c r="AS78" s="732"/>
      <c r="AT78" s="732"/>
      <c r="AU78" s="732"/>
      <c r="AV78" s="732"/>
      <c r="AW78" s="732"/>
      <c r="AX78" s="732"/>
      <c r="AY78" s="732"/>
      <c r="AZ78" s="738"/>
      <c r="BA78" s="738"/>
      <c r="BB78" s="738"/>
      <c r="BC78" s="738"/>
      <c r="BD78" s="739"/>
      <c r="BE78" s="55"/>
      <c r="BF78" s="55"/>
      <c r="BG78" s="55"/>
      <c r="BH78" s="55"/>
      <c r="BI78" s="55"/>
      <c r="BJ78" s="48"/>
      <c r="BK78" s="48"/>
      <c r="BL78" s="48"/>
      <c r="BM78" s="48"/>
      <c r="BN78" s="48"/>
      <c r="BO78" s="55"/>
      <c r="BP78" s="55"/>
      <c r="BQ78" s="52">
        <v>72</v>
      </c>
      <c r="BR78" s="73"/>
      <c r="BS78" s="789"/>
      <c r="BT78" s="790"/>
      <c r="BU78" s="790"/>
      <c r="BV78" s="790"/>
      <c r="BW78" s="790"/>
      <c r="BX78" s="790"/>
      <c r="BY78" s="790"/>
      <c r="BZ78" s="790"/>
      <c r="CA78" s="790"/>
      <c r="CB78" s="790"/>
      <c r="CC78" s="790"/>
      <c r="CD78" s="790"/>
      <c r="CE78" s="790"/>
      <c r="CF78" s="790"/>
      <c r="CG78" s="791"/>
      <c r="CH78" s="786"/>
      <c r="CI78" s="787"/>
      <c r="CJ78" s="787"/>
      <c r="CK78" s="787"/>
      <c r="CL78" s="788"/>
      <c r="CM78" s="786"/>
      <c r="CN78" s="787"/>
      <c r="CO78" s="787"/>
      <c r="CP78" s="787"/>
      <c r="CQ78" s="788"/>
      <c r="CR78" s="786"/>
      <c r="CS78" s="787"/>
      <c r="CT78" s="787"/>
      <c r="CU78" s="787"/>
      <c r="CV78" s="788"/>
      <c r="CW78" s="786"/>
      <c r="CX78" s="787"/>
      <c r="CY78" s="787"/>
      <c r="CZ78" s="787"/>
      <c r="DA78" s="788"/>
      <c r="DB78" s="786"/>
      <c r="DC78" s="787"/>
      <c r="DD78" s="787"/>
      <c r="DE78" s="787"/>
      <c r="DF78" s="788"/>
      <c r="DG78" s="786"/>
      <c r="DH78" s="787"/>
      <c r="DI78" s="787"/>
      <c r="DJ78" s="787"/>
      <c r="DK78" s="788"/>
      <c r="DL78" s="786"/>
      <c r="DM78" s="787"/>
      <c r="DN78" s="787"/>
      <c r="DO78" s="787"/>
      <c r="DP78" s="788"/>
      <c r="DQ78" s="786"/>
      <c r="DR78" s="787"/>
      <c r="DS78" s="787"/>
      <c r="DT78" s="787"/>
      <c r="DU78" s="788"/>
      <c r="DV78" s="789"/>
      <c r="DW78" s="790"/>
      <c r="DX78" s="790"/>
      <c r="DY78" s="790"/>
      <c r="DZ78" s="792"/>
      <c r="EA78" s="48"/>
    </row>
    <row r="79" spans="1:131" ht="26.25" customHeight="1" x14ac:dyDescent="0.15">
      <c r="A79" s="52">
        <v>12</v>
      </c>
      <c r="B79" s="728"/>
      <c r="C79" s="729"/>
      <c r="D79" s="729"/>
      <c r="E79" s="729"/>
      <c r="F79" s="729"/>
      <c r="G79" s="729"/>
      <c r="H79" s="729"/>
      <c r="I79" s="729"/>
      <c r="J79" s="729"/>
      <c r="K79" s="729"/>
      <c r="L79" s="729"/>
      <c r="M79" s="729"/>
      <c r="N79" s="729"/>
      <c r="O79" s="729"/>
      <c r="P79" s="730"/>
      <c r="Q79" s="731"/>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2"/>
      <c r="AP79" s="732"/>
      <c r="AQ79" s="732"/>
      <c r="AR79" s="732"/>
      <c r="AS79" s="732"/>
      <c r="AT79" s="732"/>
      <c r="AU79" s="732"/>
      <c r="AV79" s="732"/>
      <c r="AW79" s="732"/>
      <c r="AX79" s="732"/>
      <c r="AY79" s="732"/>
      <c r="AZ79" s="738"/>
      <c r="BA79" s="738"/>
      <c r="BB79" s="738"/>
      <c r="BC79" s="738"/>
      <c r="BD79" s="739"/>
      <c r="BE79" s="55"/>
      <c r="BF79" s="55"/>
      <c r="BG79" s="55"/>
      <c r="BH79" s="55"/>
      <c r="BI79" s="55"/>
      <c r="BJ79" s="48"/>
      <c r="BK79" s="48"/>
      <c r="BL79" s="48"/>
      <c r="BM79" s="48"/>
      <c r="BN79" s="48"/>
      <c r="BO79" s="55"/>
      <c r="BP79" s="55"/>
      <c r="BQ79" s="52">
        <v>73</v>
      </c>
      <c r="BR79" s="73"/>
      <c r="BS79" s="789"/>
      <c r="BT79" s="790"/>
      <c r="BU79" s="790"/>
      <c r="BV79" s="790"/>
      <c r="BW79" s="790"/>
      <c r="BX79" s="790"/>
      <c r="BY79" s="790"/>
      <c r="BZ79" s="790"/>
      <c r="CA79" s="790"/>
      <c r="CB79" s="790"/>
      <c r="CC79" s="790"/>
      <c r="CD79" s="790"/>
      <c r="CE79" s="790"/>
      <c r="CF79" s="790"/>
      <c r="CG79" s="791"/>
      <c r="CH79" s="786"/>
      <c r="CI79" s="787"/>
      <c r="CJ79" s="787"/>
      <c r="CK79" s="787"/>
      <c r="CL79" s="788"/>
      <c r="CM79" s="786"/>
      <c r="CN79" s="787"/>
      <c r="CO79" s="787"/>
      <c r="CP79" s="787"/>
      <c r="CQ79" s="788"/>
      <c r="CR79" s="786"/>
      <c r="CS79" s="787"/>
      <c r="CT79" s="787"/>
      <c r="CU79" s="787"/>
      <c r="CV79" s="788"/>
      <c r="CW79" s="786"/>
      <c r="CX79" s="787"/>
      <c r="CY79" s="787"/>
      <c r="CZ79" s="787"/>
      <c r="DA79" s="788"/>
      <c r="DB79" s="786"/>
      <c r="DC79" s="787"/>
      <c r="DD79" s="787"/>
      <c r="DE79" s="787"/>
      <c r="DF79" s="788"/>
      <c r="DG79" s="786"/>
      <c r="DH79" s="787"/>
      <c r="DI79" s="787"/>
      <c r="DJ79" s="787"/>
      <c r="DK79" s="788"/>
      <c r="DL79" s="786"/>
      <c r="DM79" s="787"/>
      <c r="DN79" s="787"/>
      <c r="DO79" s="787"/>
      <c r="DP79" s="788"/>
      <c r="DQ79" s="786"/>
      <c r="DR79" s="787"/>
      <c r="DS79" s="787"/>
      <c r="DT79" s="787"/>
      <c r="DU79" s="788"/>
      <c r="DV79" s="789"/>
      <c r="DW79" s="790"/>
      <c r="DX79" s="790"/>
      <c r="DY79" s="790"/>
      <c r="DZ79" s="792"/>
      <c r="EA79" s="48"/>
    </row>
    <row r="80" spans="1:131" ht="26.25" customHeight="1" x14ac:dyDescent="0.15">
      <c r="A80" s="52">
        <v>13</v>
      </c>
      <c r="B80" s="728"/>
      <c r="C80" s="729"/>
      <c r="D80" s="729"/>
      <c r="E80" s="729"/>
      <c r="F80" s="729"/>
      <c r="G80" s="729"/>
      <c r="H80" s="729"/>
      <c r="I80" s="729"/>
      <c r="J80" s="729"/>
      <c r="K80" s="729"/>
      <c r="L80" s="729"/>
      <c r="M80" s="729"/>
      <c r="N80" s="729"/>
      <c r="O80" s="729"/>
      <c r="P80" s="730"/>
      <c r="Q80" s="731"/>
      <c r="R80" s="732"/>
      <c r="S80" s="732"/>
      <c r="T80" s="732"/>
      <c r="U80" s="732"/>
      <c r="V80" s="732"/>
      <c r="W80" s="732"/>
      <c r="X80" s="732"/>
      <c r="Y80" s="732"/>
      <c r="Z80" s="732"/>
      <c r="AA80" s="732"/>
      <c r="AB80" s="732"/>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2"/>
      <c r="AY80" s="732"/>
      <c r="AZ80" s="738"/>
      <c r="BA80" s="738"/>
      <c r="BB80" s="738"/>
      <c r="BC80" s="738"/>
      <c r="BD80" s="739"/>
      <c r="BE80" s="55"/>
      <c r="BF80" s="55"/>
      <c r="BG80" s="55"/>
      <c r="BH80" s="55"/>
      <c r="BI80" s="55"/>
      <c r="BJ80" s="55"/>
      <c r="BK80" s="55"/>
      <c r="BL80" s="55"/>
      <c r="BM80" s="55"/>
      <c r="BN80" s="55"/>
      <c r="BO80" s="55"/>
      <c r="BP80" s="55"/>
      <c r="BQ80" s="52">
        <v>74</v>
      </c>
      <c r="BR80" s="73"/>
      <c r="BS80" s="789"/>
      <c r="BT80" s="790"/>
      <c r="BU80" s="790"/>
      <c r="BV80" s="790"/>
      <c r="BW80" s="790"/>
      <c r="BX80" s="790"/>
      <c r="BY80" s="790"/>
      <c r="BZ80" s="790"/>
      <c r="CA80" s="790"/>
      <c r="CB80" s="790"/>
      <c r="CC80" s="790"/>
      <c r="CD80" s="790"/>
      <c r="CE80" s="790"/>
      <c r="CF80" s="790"/>
      <c r="CG80" s="791"/>
      <c r="CH80" s="786"/>
      <c r="CI80" s="787"/>
      <c r="CJ80" s="787"/>
      <c r="CK80" s="787"/>
      <c r="CL80" s="788"/>
      <c r="CM80" s="786"/>
      <c r="CN80" s="787"/>
      <c r="CO80" s="787"/>
      <c r="CP80" s="787"/>
      <c r="CQ80" s="788"/>
      <c r="CR80" s="786"/>
      <c r="CS80" s="787"/>
      <c r="CT80" s="787"/>
      <c r="CU80" s="787"/>
      <c r="CV80" s="788"/>
      <c r="CW80" s="786"/>
      <c r="CX80" s="787"/>
      <c r="CY80" s="787"/>
      <c r="CZ80" s="787"/>
      <c r="DA80" s="788"/>
      <c r="DB80" s="786"/>
      <c r="DC80" s="787"/>
      <c r="DD80" s="787"/>
      <c r="DE80" s="787"/>
      <c r="DF80" s="788"/>
      <c r="DG80" s="786"/>
      <c r="DH80" s="787"/>
      <c r="DI80" s="787"/>
      <c r="DJ80" s="787"/>
      <c r="DK80" s="788"/>
      <c r="DL80" s="786"/>
      <c r="DM80" s="787"/>
      <c r="DN80" s="787"/>
      <c r="DO80" s="787"/>
      <c r="DP80" s="788"/>
      <c r="DQ80" s="786"/>
      <c r="DR80" s="787"/>
      <c r="DS80" s="787"/>
      <c r="DT80" s="787"/>
      <c r="DU80" s="788"/>
      <c r="DV80" s="789"/>
      <c r="DW80" s="790"/>
      <c r="DX80" s="790"/>
      <c r="DY80" s="790"/>
      <c r="DZ80" s="792"/>
      <c r="EA80" s="48"/>
    </row>
    <row r="81" spans="1:131" ht="26.25" customHeight="1" x14ac:dyDescent="0.15">
      <c r="A81" s="52">
        <v>14</v>
      </c>
      <c r="B81" s="728"/>
      <c r="C81" s="729"/>
      <c r="D81" s="729"/>
      <c r="E81" s="729"/>
      <c r="F81" s="729"/>
      <c r="G81" s="729"/>
      <c r="H81" s="729"/>
      <c r="I81" s="729"/>
      <c r="J81" s="729"/>
      <c r="K81" s="729"/>
      <c r="L81" s="729"/>
      <c r="M81" s="729"/>
      <c r="N81" s="729"/>
      <c r="O81" s="729"/>
      <c r="P81" s="730"/>
      <c r="Q81" s="731"/>
      <c r="R81" s="732"/>
      <c r="S81" s="732"/>
      <c r="T81" s="732"/>
      <c r="U81" s="732"/>
      <c r="V81" s="732"/>
      <c r="W81" s="732"/>
      <c r="X81" s="732"/>
      <c r="Y81" s="732"/>
      <c r="Z81" s="732"/>
      <c r="AA81" s="732"/>
      <c r="AB81" s="732"/>
      <c r="AC81" s="732"/>
      <c r="AD81" s="732"/>
      <c r="AE81" s="732"/>
      <c r="AF81" s="732"/>
      <c r="AG81" s="732"/>
      <c r="AH81" s="732"/>
      <c r="AI81" s="732"/>
      <c r="AJ81" s="732"/>
      <c r="AK81" s="732"/>
      <c r="AL81" s="732"/>
      <c r="AM81" s="732"/>
      <c r="AN81" s="732"/>
      <c r="AO81" s="732"/>
      <c r="AP81" s="732"/>
      <c r="AQ81" s="732"/>
      <c r="AR81" s="732"/>
      <c r="AS81" s="732"/>
      <c r="AT81" s="732"/>
      <c r="AU81" s="732"/>
      <c r="AV81" s="732"/>
      <c r="AW81" s="732"/>
      <c r="AX81" s="732"/>
      <c r="AY81" s="732"/>
      <c r="AZ81" s="738"/>
      <c r="BA81" s="738"/>
      <c r="BB81" s="738"/>
      <c r="BC81" s="738"/>
      <c r="BD81" s="739"/>
      <c r="BE81" s="55"/>
      <c r="BF81" s="55"/>
      <c r="BG81" s="55"/>
      <c r="BH81" s="55"/>
      <c r="BI81" s="55"/>
      <c r="BJ81" s="55"/>
      <c r="BK81" s="55"/>
      <c r="BL81" s="55"/>
      <c r="BM81" s="55"/>
      <c r="BN81" s="55"/>
      <c r="BO81" s="55"/>
      <c r="BP81" s="55"/>
      <c r="BQ81" s="52">
        <v>75</v>
      </c>
      <c r="BR81" s="73"/>
      <c r="BS81" s="789"/>
      <c r="BT81" s="790"/>
      <c r="BU81" s="790"/>
      <c r="BV81" s="790"/>
      <c r="BW81" s="790"/>
      <c r="BX81" s="790"/>
      <c r="BY81" s="790"/>
      <c r="BZ81" s="790"/>
      <c r="CA81" s="790"/>
      <c r="CB81" s="790"/>
      <c r="CC81" s="790"/>
      <c r="CD81" s="790"/>
      <c r="CE81" s="790"/>
      <c r="CF81" s="790"/>
      <c r="CG81" s="791"/>
      <c r="CH81" s="786"/>
      <c r="CI81" s="787"/>
      <c r="CJ81" s="787"/>
      <c r="CK81" s="787"/>
      <c r="CL81" s="788"/>
      <c r="CM81" s="786"/>
      <c r="CN81" s="787"/>
      <c r="CO81" s="787"/>
      <c r="CP81" s="787"/>
      <c r="CQ81" s="788"/>
      <c r="CR81" s="786"/>
      <c r="CS81" s="787"/>
      <c r="CT81" s="787"/>
      <c r="CU81" s="787"/>
      <c r="CV81" s="788"/>
      <c r="CW81" s="786"/>
      <c r="CX81" s="787"/>
      <c r="CY81" s="787"/>
      <c r="CZ81" s="787"/>
      <c r="DA81" s="788"/>
      <c r="DB81" s="786"/>
      <c r="DC81" s="787"/>
      <c r="DD81" s="787"/>
      <c r="DE81" s="787"/>
      <c r="DF81" s="788"/>
      <c r="DG81" s="786"/>
      <c r="DH81" s="787"/>
      <c r="DI81" s="787"/>
      <c r="DJ81" s="787"/>
      <c r="DK81" s="788"/>
      <c r="DL81" s="786"/>
      <c r="DM81" s="787"/>
      <c r="DN81" s="787"/>
      <c r="DO81" s="787"/>
      <c r="DP81" s="788"/>
      <c r="DQ81" s="786"/>
      <c r="DR81" s="787"/>
      <c r="DS81" s="787"/>
      <c r="DT81" s="787"/>
      <c r="DU81" s="788"/>
      <c r="DV81" s="789"/>
      <c r="DW81" s="790"/>
      <c r="DX81" s="790"/>
      <c r="DY81" s="790"/>
      <c r="DZ81" s="792"/>
      <c r="EA81" s="48"/>
    </row>
    <row r="82" spans="1:131" ht="26.25" customHeight="1" x14ac:dyDescent="0.15">
      <c r="A82" s="52">
        <v>15</v>
      </c>
      <c r="B82" s="728"/>
      <c r="C82" s="729"/>
      <c r="D82" s="729"/>
      <c r="E82" s="729"/>
      <c r="F82" s="729"/>
      <c r="G82" s="729"/>
      <c r="H82" s="729"/>
      <c r="I82" s="729"/>
      <c r="J82" s="729"/>
      <c r="K82" s="729"/>
      <c r="L82" s="729"/>
      <c r="M82" s="729"/>
      <c r="N82" s="729"/>
      <c r="O82" s="729"/>
      <c r="P82" s="730"/>
      <c r="Q82" s="731"/>
      <c r="R82" s="732"/>
      <c r="S82" s="732"/>
      <c r="T82" s="732"/>
      <c r="U82" s="732"/>
      <c r="V82" s="732"/>
      <c r="W82" s="732"/>
      <c r="X82" s="732"/>
      <c r="Y82" s="732"/>
      <c r="Z82" s="732"/>
      <c r="AA82" s="732"/>
      <c r="AB82" s="732"/>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732"/>
      <c r="AY82" s="732"/>
      <c r="AZ82" s="738"/>
      <c r="BA82" s="738"/>
      <c r="BB82" s="738"/>
      <c r="BC82" s="738"/>
      <c r="BD82" s="739"/>
      <c r="BE82" s="55"/>
      <c r="BF82" s="55"/>
      <c r="BG82" s="55"/>
      <c r="BH82" s="55"/>
      <c r="BI82" s="55"/>
      <c r="BJ82" s="55"/>
      <c r="BK82" s="55"/>
      <c r="BL82" s="55"/>
      <c r="BM82" s="55"/>
      <c r="BN82" s="55"/>
      <c r="BO82" s="55"/>
      <c r="BP82" s="55"/>
      <c r="BQ82" s="52">
        <v>76</v>
      </c>
      <c r="BR82" s="73"/>
      <c r="BS82" s="789"/>
      <c r="BT82" s="790"/>
      <c r="BU82" s="790"/>
      <c r="BV82" s="790"/>
      <c r="BW82" s="790"/>
      <c r="BX82" s="790"/>
      <c r="BY82" s="790"/>
      <c r="BZ82" s="790"/>
      <c r="CA82" s="790"/>
      <c r="CB82" s="790"/>
      <c r="CC82" s="790"/>
      <c r="CD82" s="790"/>
      <c r="CE82" s="790"/>
      <c r="CF82" s="790"/>
      <c r="CG82" s="791"/>
      <c r="CH82" s="786"/>
      <c r="CI82" s="787"/>
      <c r="CJ82" s="787"/>
      <c r="CK82" s="787"/>
      <c r="CL82" s="788"/>
      <c r="CM82" s="786"/>
      <c r="CN82" s="787"/>
      <c r="CO82" s="787"/>
      <c r="CP82" s="787"/>
      <c r="CQ82" s="788"/>
      <c r="CR82" s="786"/>
      <c r="CS82" s="787"/>
      <c r="CT82" s="787"/>
      <c r="CU82" s="787"/>
      <c r="CV82" s="788"/>
      <c r="CW82" s="786"/>
      <c r="CX82" s="787"/>
      <c r="CY82" s="787"/>
      <c r="CZ82" s="787"/>
      <c r="DA82" s="788"/>
      <c r="DB82" s="786"/>
      <c r="DC82" s="787"/>
      <c r="DD82" s="787"/>
      <c r="DE82" s="787"/>
      <c r="DF82" s="788"/>
      <c r="DG82" s="786"/>
      <c r="DH82" s="787"/>
      <c r="DI82" s="787"/>
      <c r="DJ82" s="787"/>
      <c r="DK82" s="788"/>
      <c r="DL82" s="786"/>
      <c r="DM82" s="787"/>
      <c r="DN82" s="787"/>
      <c r="DO82" s="787"/>
      <c r="DP82" s="788"/>
      <c r="DQ82" s="786"/>
      <c r="DR82" s="787"/>
      <c r="DS82" s="787"/>
      <c r="DT82" s="787"/>
      <c r="DU82" s="788"/>
      <c r="DV82" s="789"/>
      <c r="DW82" s="790"/>
      <c r="DX82" s="790"/>
      <c r="DY82" s="790"/>
      <c r="DZ82" s="792"/>
      <c r="EA82" s="48"/>
    </row>
    <row r="83" spans="1:131" ht="26.25" customHeight="1" x14ac:dyDescent="0.15">
      <c r="A83" s="52">
        <v>16</v>
      </c>
      <c r="B83" s="728"/>
      <c r="C83" s="729"/>
      <c r="D83" s="729"/>
      <c r="E83" s="729"/>
      <c r="F83" s="729"/>
      <c r="G83" s="729"/>
      <c r="H83" s="729"/>
      <c r="I83" s="729"/>
      <c r="J83" s="729"/>
      <c r="K83" s="729"/>
      <c r="L83" s="729"/>
      <c r="M83" s="729"/>
      <c r="N83" s="729"/>
      <c r="O83" s="729"/>
      <c r="P83" s="730"/>
      <c r="Q83" s="731"/>
      <c r="R83" s="732"/>
      <c r="S83" s="732"/>
      <c r="T83" s="732"/>
      <c r="U83" s="732"/>
      <c r="V83" s="732"/>
      <c r="W83" s="732"/>
      <c r="X83" s="732"/>
      <c r="Y83" s="732"/>
      <c r="Z83" s="732"/>
      <c r="AA83" s="732"/>
      <c r="AB83" s="732"/>
      <c r="AC83" s="732"/>
      <c r="AD83" s="732"/>
      <c r="AE83" s="732"/>
      <c r="AF83" s="732"/>
      <c r="AG83" s="732"/>
      <c r="AH83" s="732"/>
      <c r="AI83" s="732"/>
      <c r="AJ83" s="732"/>
      <c r="AK83" s="732"/>
      <c r="AL83" s="732"/>
      <c r="AM83" s="732"/>
      <c r="AN83" s="732"/>
      <c r="AO83" s="732"/>
      <c r="AP83" s="732"/>
      <c r="AQ83" s="732"/>
      <c r="AR83" s="732"/>
      <c r="AS83" s="732"/>
      <c r="AT83" s="732"/>
      <c r="AU83" s="732"/>
      <c r="AV83" s="732"/>
      <c r="AW83" s="732"/>
      <c r="AX83" s="732"/>
      <c r="AY83" s="732"/>
      <c r="AZ83" s="738"/>
      <c r="BA83" s="738"/>
      <c r="BB83" s="738"/>
      <c r="BC83" s="738"/>
      <c r="BD83" s="739"/>
      <c r="BE83" s="55"/>
      <c r="BF83" s="55"/>
      <c r="BG83" s="55"/>
      <c r="BH83" s="55"/>
      <c r="BI83" s="55"/>
      <c r="BJ83" s="55"/>
      <c r="BK83" s="55"/>
      <c r="BL83" s="55"/>
      <c r="BM83" s="55"/>
      <c r="BN83" s="55"/>
      <c r="BO83" s="55"/>
      <c r="BP83" s="55"/>
      <c r="BQ83" s="52">
        <v>77</v>
      </c>
      <c r="BR83" s="73"/>
      <c r="BS83" s="789"/>
      <c r="BT83" s="790"/>
      <c r="BU83" s="790"/>
      <c r="BV83" s="790"/>
      <c r="BW83" s="790"/>
      <c r="BX83" s="790"/>
      <c r="BY83" s="790"/>
      <c r="BZ83" s="790"/>
      <c r="CA83" s="790"/>
      <c r="CB83" s="790"/>
      <c r="CC83" s="790"/>
      <c r="CD83" s="790"/>
      <c r="CE83" s="790"/>
      <c r="CF83" s="790"/>
      <c r="CG83" s="791"/>
      <c r="CH83" s="786"/>
      <c r="CI83" s="787"/>
      <c r="CJ83" s="787"/>
      <c r="CK83" s="787"/>
      <c r="CL83" s="788"/>
      <c r="CM83" s="786"/>
      <c r="CN83" s="787"/>
      <c r="CO83" s="787"/>
      <c r="CP83" s="787"/>
      <c r="CQ83" s="788"/>
      <c r="CR83" s="786"/>
      <c r="CS83" s="787"/>
      <c r="CT83" s="787"/>
      <c r="CU83" s="787"/>
      <c r="CV83" s="788"/>
      <c r="CW83" s="786"/>
      <c r="CX83" s="787"/>
      <c r="CY83" s="787"/>
      <c r="CZ83" s="787"/>
      <c r="DA83" s="788"/>
      <c r="DB83" s="786"/>
      <c r="DC83" s="787"/>
      <c r="DD83" s="787"/>
      <c r="DE83" s="787"/>
      <c r="DF83" s="788"/>
      <c r="DG83" s="786"/>
      <c r="DH83" s="787"/>
      <c r="DI83" s="787"/>
      <c r="DJ83" s="787"/>
      <c r="DK83" s="788"/>
      <c r="DL83" s="786"/>
      <c r="DM83" s="787"/>
      <c r="DN83" s="787"/>
      <c r="DO83" s="787"/>
      <c r="DP83" s="788"/>
      <c r="DQ83" s="786"/>
      <c r="DR83" s="787"/>
      <c r="DS83" s="787"/>
      <c r="DT83" s="787"/>
      <c r="DU83" s="788"/>
      <c r="DV83" s="789"/>
      <c r="DW83" s="790"/>
      <c r="DX83" s="790"/>
      <c r="DY83" s="790"/>
      <c r="DZ83" s="792"/>
      <c r="EA83" s="48"/>
    </row>
    <row r="84" spans="1:131" ht="26.25" customHeight="1" x14ac:dyDescent="0.15">
      <c r="A84" s="52">
        <v>17</v>
      </c>
      <c r="B84" s="728"/>
      <c r="C84" s="729"/>
      <c r="D84" s="729"/>
      <c r="E84" s="729"/>
      <c r="F84" s="729"/>
      <c r="G84" s="729"/>
      <c r="H84" s="729"/>
      <c r="I84" s="729"/>
      <c r="J84" s="729"/>
      <c r="K84" s="729"/>
      <c r="L84" s="729"/>
      <c r="M84" s="729"/>
      <c r="N84" s="729"/>
      <c r="O84" s="729"/>
      <c r="P84" s="730"/>
      <c r="Q84" s="731"/>
      <c r="R84" s="732"/>
      <c r="S84" s="732"/>
      <c r="T84" s="732"/>
      <c r="U84" s="732"/>
      <c r="V84" s="732"/>
      <c r="W84" s="732"/>
      <c r="X84" s="732"/>
      <c r="Y84" s="732"/>
      <c r="Z84" s="732"/>
      <c r="AA84" s="732"/>
      <c r="AB84" s="732"/>
      <c r="AC84" s="732"/>
      <c r="AD84" s="732"/>
      <c r="AE84" s="732"/>
      <c r="AF84" s="732"/>
      <c r="AG84" s="732"/>
      <c r="AH84" s="732"/>
      <c r="AI84" s="732"/>
      <c r="AJ84" s="732"/>
      <c r="AK84" s="732"/>
      <c r="AL84" s="732"/>
      <c r="AM84" s="732"/>
      <c r="AN84" s="732"/>
      <c r="AO84" s="732"/>
      <c r="AP84" s="732"/>
      <c r="AQ84" s="732"/>
      <c r="AR84" s="732"/>
      <c r="AS84" s="732"/>
      <c r="AT84" s="732"/>
      <c r="AU84" s="732"/>
      <c r="AV84" s="732"/>
      <c r="AW84" s="732"/>
      <c r="AX84" s="732"/>
      <c r="AY84" s="732"/>
      <c r="AZ84" s="738"/>
      <c r="BA84" s="738"/>
      <c r="BB84" s="738"/>
      <c r="BC84" s="738"/>
      <c r="BD84" s="739"/>
      <c r="BE84" s="55"/>
      <c r="BF84" s="55"/>
      <c r="BG84" s="55"/>
      <c r="BH84" s="55"/>
      <c r="BI84" s="55"/>
      <c r="BJ84" s="55"/>
      <c r="BK84" s="55"/>
      <c r="BL84" s="55"/>
      <c r="BM84" s="55"/>
      <c r="BN84" s="55"/>
      <c r="BO84" s="55"/>
      <c r="BP84" s="55"/>
      <c r="BQ84" s="52">
        <v>78</v>
      </c>
      <c r="BR84" s="73"/>
      <c r="BS84" s="789"/>
      <c r="BT84" s="790"/>
      <c r="BU84" s="790"/>
      <c r="BV84" s="790"/>
      <c r="BW84" s="790"/>
      <c r="BX84" s="790"/>
      <c r="BY84" s="790"/>
      <c r="BZ84" s="790"/>
      <c r="CA84" s="790"/>
      <c r="CB84" s="790"/>
      <c r="CC84" s="790"/>
      <c r="CD84" s="790"/>
      <c r="CE84" s="790"/>
      <c r="CF84" s="790"/>
      <c r="CG84" s="791"/>
      <c r="CH84" s="786"/>
      <c r="CI84" s="787"/>
      <c r="CJ84" s="787"/>
      <c r="CK84" s="787"/>
      <c r="CL84" s="788"/>
      <c r="CM84" s="786"/>
      <c r="CN84" s="787"/>
      <c r="CO84" s="787"/>
      <c r="CP84" s="787"/>
      <c r="CQ84" s="788"/>
      <c r="CR84" s="786"/>
      <c r="CS84" s="787"/>
      <c r="CT84" s="787"/>
      <c r="CU84" s="787"/>
      <c r="CV84" s="788"/>
      <c r="CW84" s="786"/>
      <c r="CX84" s="787"/>
      <c r="CY84" s="787"/>
      <c r="CZ84" s="787"/>
      <c r="DA84" s="788"/>
      <c r="DB84" s="786"/>
      <c r="DC84" s="787"/>
      <c r="DD84" s="787"/>
      <c r="DE84" s="787"/>
      <c r="DF84" s="788"/>
      <c r="DG84" s="786"/>
      <c r="DH84" s="787"/>
      <c r="DI84" s="787"/>
      <c r="DJ84" s="787"/>
      <c r="DK84" s="788"/>
      <c r="DL84" s="786"/>
      <c r="DM84" s="787"/>
      <c r="DN84" s="787"/>
      <c r="DO84" s="787"/>
      <c r="DP84" s="788"/>
      <c r="DQ84" s="786"/>
      <c r="DR84" s="787"/>
      <c r="DS84" s="787"/>
      <c r="DT84" s="787"/>
      <c r="DU84" s="788"/>
      <c r="DV84" s="789"/>
      <c r="DW84" s="790"/>
      <c r="DX84" s="790"/>
      <c r="DY84" s="790"/>
      <c r="DZ84" s="792"/>
      <c r="EA84" s="48"/>
    </row>
    <row r="85" spans="1:131" ht="26.25" customHeight="1" x14ac:dyDescent="0.15">
      <c r="A85" s="52">
        <v>18</v>
      </c>
      <c r="B85" s="728"/>
      <c r="C85" s="729"/>
      <c r="D85" s="729"/>
      <c r="E85" s="729"/>
      <c r="F85" s="729"/>
      <c r="G85" s="729"/>
      <c r="H85" s="729"/>
      <c r="I85" s="729"/>
      <c r="J85" s="729"/>
      <c r="K85" s="729"/>
      <c r="L85" s="729"/>
      <c r="M85" s="729"/>
      <c r="N85" s="729"/>
      <c r="O85" s="729"/>
      <c r="P85" s="730"/>
      <c r="Q85" s="731"/>
      <c r="R85" s="732"/>
      <c r="S85" s="732"/>
      <c r="T85" s="732"/>
      <c r="U85" s="732"/>
      <c r="V85" s="732"/>
      <c r="W85" s="732"/>
      <c r="X85" s="732"/>
      <c r="Y85" s="732"/>
      <c r="Z85" s="732"/>
      <c r="AA85" s="732"/>
      <c r="AB85" s="732"/>
      <c r="AC85" s="732"/>
      <c r="AD85" s="732"/>
      <c r="AE85" s="732"/>
      <c r="AF85" s="732"/>
      <c r="AG85" s="732"/>
      <c r="AH85" s="732"/>
      <c r="AI85" s="732"/>
      <c r="AJ85" s="732"/>
      <c r="AK85" s="732"/>
      <c r="AL85" s="732"/>
      <c r="AM85" s="732"/>
      <c r="AN85" s="732"/>
      <c r="AO85" s="732"/>
      <c r="AP85" s="732"/>
      <c r="AQ85" s="732"/>
      <c r="AR85" s="732"/>
      <c r="AS85" s="732"/>
      <c r="AT85" s="732"/>
      <c r="AU85" s="732"/>
      <c r="AV85" s="732"/>
      <c r="AW85" s="732"/>
      <c r="AX85" s="732"/>
      <c r="AY85" s="732"/>
      <c r="AZ85" s="738"/>
      <c r="BA85" s="738"/>
      <c r="BB85" s="738"/>
      <c r="BC85" s="738"/>
      <c r="BD85" s="739"/>
      <c r="BE85" s="55"/>
      <c r="BF85" s="55"/>
      <c r="BG85" s="55"/>
      <c r="BH85" s="55"/>
      <c r="BI85" s="55"/>
      <c r="BJ85" s="55"/>
      <c r="BK85" s="55"/>
      <c r="BL85" s="55"/>
      <c r="BM85" s="55"/>
      <c r="BN85" s="55"/>
      <c r="BO85" s="55"/>
      <c r="BP85" s="55"/>
      <c r="BQ85" s="52">
        <v>79</v>
      </c>
      <c r="BR85" s="73"/>
      <c r="BS85" s="789"/>
      <c r="BT85" s="790"/>
      <c r="BU85" s="790"/>
      <c r="BV85" s="790"/>
      <c r="BW85" s="790"/>
      <c r="BX85" s="790"/>
      <c r="BY85" s="790"/>
      <c r="BZ85" s="790"/>
      <c r="CA85" s="790"/>
      <c r="CB85" s="790"/>
      <c r="CC85" s="790"/>
      <c r="CD85" s="790"/>
      <c r="CE85" s="790"/>
      <c r="CF85" s="790"/>
      <c r="CG85" s="791"/>
      <c r="CH85" s="786"/>
      <c r="CI85" s="787"/>
      <c r="CJ85" s="787"/>
      <c r="CK85" s="787"/>
      <c r="CL85" s="788"/>
      <c r="CM85" s="786"/>
      <c r="CN85" s="787"/>
      <c r="CO85" s="787"/>
      <c r="CP85" s="787"/>
      <c r="CQ85" s="788"/>
      <c r="CR85" s="786"/>
      <c r="CS85" s="787"/>
      <c r="CT85" s="787"/>
      <c r="CU85" s="787"/>
      <c r="CV85" s="788"/>
      <c r="CW85" s="786"/>
      <c r="CX85" s="787"/>
      <c r="CY85" s="787"/>
      <c r="CZ85" s="787"/>
      <c r="DA85" s="788"/>
      <c r="DB85" s="786"/>
      <c r="DC85" s="787"/>
      <c r="DD85" s="787"/>
      <c r="DE85" s="787"/>
      <c r="DF85" s="788"/>
      <c r="DG85" s="786"/>
      <c r="DH85" s="787"/>
      <c r="DI85" s="787"/>
      <c r="DJ85" s="787"/>
      <c r="DK85" s="788"/>
      <c r="DL85" s="786"/>
      <c r="DM85" s="787"/>
      <c r="DN85" s="787"/>
      <c r="DO85" s="787"/>
      <c r="DP85" s="788"/>
      <c r="DQ85" s="786"/>
      <c r="DR85" s="787"/>
      <c r="DS85" s="787"/>
      <c r="DT85" s="787"/>
      <c r="DU85" s="788"/>
      <c r="DV85" s="789"/>
      <c r="DW85" s="790"/>
      <c r="DX85" s="790"/>
      <c r="DY85" s="790"/>
      <c r="DZ85" s="792"/>
      <c r="EA85" s="48"/>
    </row>
    <row r="86" spans="1:131" ht="26.25" customHeight="1" x14ac:dyDescent="0.15">
      <c r="A86" s="52">
        <v>19</v>
      </c>
      <c r="B86" s="728"/>
      <c r="C86" s="729"/>
      <c r="D86" s="729"/>
      <c r="E86" s="729"/>
      <c r="F86" s="729"/>
      <c r="G86" s="729"/>
      <c r="H86" s="729"/>
      <c r="I86" s="729"/>
      <c r="J86" s="729"/>
      <c r="K86" s="729"/>
      <c r="L86" s="729"/>
      <c r="M86" s="729"/>
      <c r="N86" s="729"/>
      <c r="O86" s="729"/>
      <c r="P86" s="730"/>
      <c r="Q86" s="731"/>
      <c r="R86" s="732"/>
      <c r="S86" s="732"/>
      <c r="T86" s="732"/>
      <c r="U86" s="732"/>
      <c r="V86" s="732"/>
      <c r="W86" s="732"/>
      <c r="X86" s="732"/>
      <c r="Y86" s="732"/>
      <c r="Z86" s="732"/>
      <c r="AA86" s="732"/>
      <c r="AB86" s="732"/>
      <c r="AC86" s="732"/>
      <c r="AD86" s="732"/>
      <c r="AE86" s="732"/>
      <c r="AF86" s="732"/>
      <c r="AG86" s="732"/>
      <c r="AH86" s="732"/>
      <c r="AI86" s="732"/>
      <c r="AJ86" s="732"/>
      <c r="AK86" s="732"/>
      <c r="AL86" s="732"/>
      <c r="AM86" s="732"/>
      <c r="AN86" s="732"/>
      <c r="AO86" s="732"/>
      <c r="AP86" s="732"/>
      <c r="AQ86" s="732"/>
      <c r="AR86" s="732"/>
      <c r="AS86" s="732"/>
      <c r="AT86" s="732"/>
      <c r="AU86" s="732"/>
      <c r="AV86" s="732"/>
      <c r="AW86" s="732"/>
      <c r="AX86" s="732"/>
      <c r="AY86" s="732"/>
      <c r="AZ86" s="738"/>
      <c r="BA86" s="738"/>
      <c r="BB86" s="738"/>
      <c r="BC86" s="738"/>
      <c r="BD86" s="739"/>
      <c r="BE86" s="55"/>
      <c r="BF86" s="55"/>
      <c r="BG86" s="55"/>
      <c r="BH86" s="55"/>
      <c r="BI86" s="55"/>
      <c r="BJ86" s="55"/>
      <c r="BK86" s="55"/>
      <c r="BL86" s="55"/>
      <c r="BM86" s="55"/>
      <c r="BN86" s="55"/>
      <c r="BO86" s="55"/>
      <c r="BP86" s="55"/>
      <c r="BQ86" s="52">
        <v>80</v>
      </c>
      <c r="BR86" s="73"/>
      <c r="BS86" s="789"/>
      <c r="BT86" s="790"/>
      <c r="BU86" s="790"/>
      <c r="BV86" s="790"/>
      <c r="BW86" s="790"/>
      <c r="BX86" s="790"/>
      <c r="BY86" s="790"/>
      <c r="BZ86" s="790"/>
      <c r="CA86" s="790"/>
      <c r="CB86" s="790"/>
      <c r="CC86" s="790"/>
      <c r="CD86" s="790"/>
      <c r="CE86" s="790"/>
      <c r="CF86" s="790"/>
      <c r="CG86" s="791"/>
      <c r="CH86" s="786"/>
      <c r="CI86" s="787"/>
      <c r="CJ86" s="787"/>
      <c r="CK86" s="787"/>
      <c r="CL86" s="788"/>
      <c r="CM86" s="786"/>
      <c r="CN86" s="787"/>
      <c r="CO86" s="787"/>
      <c r="CP86" s="787"/>
      <c r="CQ86" s="788"/>
      <c r="CR86" s="786"/>
      <c r="CS86" s="787"/>
      <c r="CT86" s="787"/>
      <c r="CU86" s="787"/>
      <c r="CV86" s="788"/>
      <c r="CW86" s="786"/>
      <c r="CX86" s="787"/>
      <c r="CY86" s="787"/>
      <c r="CZ86" s="787"/>
      <c r="DA86" s="788"/>
      <c r="DB86" s="786"/>
      <c r="DC86" s="787"/>
      <c r="DD86" s="787"/>
      <c r="DE86" s="787"/>
      <c r="DF86" s="788"/>
      <c r="DG86" s="786"/>
      <c r="DH86" s="787"/>
      <c r="DI86" s="787"/>
      <c r="DJ86" s="787"/>
      <c r="DK86" s="788"/>
      <c r="DL86" s="786"/>
      <c r="DM86" s="787"/>
      <c r="DN86" s="787"/>
      <c r="DO86" s="787"/>
      <c r="DP86" s="788"/>
      <c r="DQ86" s="786"/>
      <c r="DR86" s="787"/>
      <c r="DS86" s="787"/>
      <c r="DT86" s="787"/>
      <c r="DU86" s="788"/>
      <c r="DV86" s="789"/>
      <c r="DW86" s="790"/>
      <c r="DX86" s="790"/>
      <c r="DY86" s="790"/>
      <c r="DZ86" s="792"/>
      <c r="EA86" s="48"/>
    </row>
    <row r="87" spans="1:131" ht="26.25" customHeight="1" x14ac:dyDescent="0.15">
      <c r="A87" s="57">
        <v>20</v>
      </c>
      <c r="B87" s="793"/>
      <c r="C87" s="794"/>
      <c r="D87" s="794"/>
      <c r="E87" s="794"/>
      <c r="F87" s="794"/>
      <c r="G87" s="794"/>
      <c r="H87" s="794"/>
      <c r="I87" s="794"/>
      <c r="J87" s="794"/>
      <c r="K87" s="794"/>
      <c r="L87" s="794"/>
      <c r="M87" s="794"/>
      <c r="N87" s="794"/>
      <c r="O87" s="794"/>
      <c r="P87" s="795"/>
      <c r="Q87" s="796"/>
      <c r="R87" s="797"/>
      <c r="S87" s="797"/>
      <c r="T87" s="797"/>
      <c r="U87" s="797"/>
      <c r="V87" s="797"/>
      <c r="W87" s="797"/>
      <c r="X87" s="797"/>
      <c r="Y87" s="797"/>
      <c r="Z87" s="797"/>
      <c r="AA87" s="797"/>
      <c r="AB87" s="797"/>
      <c r="AC87" s="797"/>
      <c r="AD87" s="797"/>
      <c r="AE87" s="797"/>
      <c r="AF87" s="797"/>
      <c r="AG87" s="797"/>
      <c r="AH87" s="797"/>
      <c r="AI87" s="797"/>
      <c r="AJ87" s="797"/>
      <c r="AK87" s="797"/>
      <c r="AL87" s="797"/>
      <c r="AM87" s="797"/>
      <c r="AN87" s="797"/>
      <c r="AO87" s="797"/>
      <c r="AP87" s="797"/>
      <c r="AQ87" s="797"/>
      <c r="AR87" s="797"/>
      <c r="AS87" s="797"/>
      <c r="AT87" s="797"/>
      <c r="AU87" s="797"/>
      <c r="AV87" s="797"/>
      <c r="AW87" s="797"/>
      <c r="AX87" s="797"/>
      <c r="AY87" s="797"/>
      <c r="AZ87" s="798"/>
      <c r="BA87" s="798"/>
      <c r="BB87" s="798"/>
      <c r="BC87" s="798"/>
      <c r="BD87" s="799"/>
      <c r="BE87" s="55"/>
      <c r="BF87" s="55"/>
      <c r="BG87" s="55"/>
      <c r="BH87" s="55"/>
      <c r="BI87" s="55"/>
      <c r="BJ87" s="55"/>
      <c r="BK87" s="55"/>
      <c r="BL87" s="55"/>
      <c r="BM87" s="55"/>
      <c r="BN87" s="55"/>
      <c r="BO87" s="55"/>
      <c r="BP87" s="55"/>
      <c r="BQ87" s="52">
        <v>81</v>
      </c>
      <c r="BR87" s="73"/>
      <c r="BS87" s="789"/>
      <c r="BT87" s="790"/>
      <c r="BU87" s="790"/>
      <c r="BV87" s="790"/>
      <c r="BW87" s="790"/>
      <c r="BX87" s="790"/>
      <c r="BY87" s="790"/>
      <c r="BZ87" s="790"/>
      <c r="CA87" s="790"/>
      <c r="CB87" s="790"/>
      <c r="CC87" s="790"/>
      <c r="CD87" s="790"/>
      <c r="CE87" s="790"/>
      <c r="CF87" s="790"/>
      <c r="CG87" s="791"/>
      <c r="CH87" s="786"/>
      <c r="CI87" s="787"/>
      <c r="CJ87" s="787"/>
      <c r="CK87" s="787"/>
      <c r="CL87" s="788"/>
      <c r="CM87" s="786"/>
      <c r="CN87" s="787"/>
      <c r="CO87" s="787"/>
      <c r="CP87" s="787"/>
      <c r="CQ87" s="788"/>
      <c r="CR87" s="786"/>
      <c r="CS87" s="787"/>
      <c r="CT87" s="787"/>
      <c r="CU87" s="787"/>
      <c r="CV87" s="788"/>
      <c r="CW87" s="786"/>
      <c r="CX87" s="787"/>
      <c r="CY87" s="787"/>
      <c r="CZ87" s="787"/>
      <c r="DA87" s="788"/>
      <c r="DB87" s="786"/>
      <c r="DC87" s="787"/>
      <c r="DD87" s="787"/>
      <c r="DE87" s="787"/>
      <c r="DF87" s="788"/>
      <c r="DG87" s="786"/>
      <c r="DH87" s="787"/>
      <c r="DI87" s="787"/>
      <c r="DJ87" s="787"/>
      <c r="DK87" s="788"/>
      <c r="DL87" s="786"/>
      <c r="DM87" s="787"/>
      <c r="DN87" s="787"/>
      <c r="DO87" s="787"/>
      <c r="DP87" s="788"/>
      <c r="DQ87" s="786"/>
      <c r="DR87" s="787"/>
      <c r="DS87" s="787"/>
      <c r="DT87" s="787"/>
      <c r="DU87" s="788"/>
      <c r="DV87" s="789"/>
      <c r="DW87" s="790"/>
      <c r="DX87" s="790"/>
      <c r="DY87" s="790"/>
      <c r="DZ87" s="792"/>
      <c r="EA87" s="48"/>
    </row>
    <row r="88" spans="1:131" ht="26.25" customHeight="1" x14ac:dyDescent="0.15">
      <c r="A88" s="53" t="s">
        <v>256</v>
      </c>
      <c r="B88" s="745" t="s">
        <v>183</v>
      </c>
      <c r="C88" s="746"/>
      <c r="D88" s="746"/>
      <c r="E88" s="746"/>
      <c r="F88" s="746"/>
      <c r="G88" s="746"/>
      <c r="H88" s="746"/>
      <c r="I88" s="746"/>
      <c r="J88" s="746"/>
      <c r="K88" s="746"/>
      <c r="L88" s="746"/>
      <c r="M88" s="746"/>
      <c r="N88" s="746"/>
      <c r="O88" s="746"/>
      <c r="P88" s="747"/>
      <c r="Q88" s="783"/>
      <c r="R88" s="754"/>
      <c r="S88" s="754"/>
      <c r="T88" s="754"/>
      <c r="U88" s="754"/>
      <c r="V88" s="754"/>
      <c r="W88" s="754"/>
      <c r="X88" s="754"/>
      <c r="Y88" s="754"/>
      <c r="Z88" s="754"/>
      <c r="AA88" s="754"/>
      <c r="AB88" s="754"/>
      <c r="AC88" s="754"/>
      <c r="AD88" s="754"/>
      <c r="AE88" s="754"/>
      <c r="AF88" s="749"/>
      <c r="AG88" s="749"/>
      <c r="AH88" s="749"/>
      <c r="AI88" s="749"/>
      <c r="AJ88" s="749"/>
      <c r="AK88" s="754"/>
      <c r="AL88" s="754"/>
      <c r="AM88" s="754"/>
      <c r="AN88" s="754"/>
      <c r="AO88" s="754"/>
      <c r="AP88" s="749">
        <v>1238</v>
      </c>
      <c r="AQ88" s="749"/>
      <c r="AR88" s="749"/>
      <c r="AS88" s="749"/>
      <c r="AT88" s="749"/>
      <c r="AU88" s="749">
        <v>430</v>
      </c>
      <c r="AV88" s="749"/>
      <c r="AW88" s="749"/>
      <c r="AX88" s="749"/>
      <c r="AY88" s="749"/>
      <c r="AZ88" s="755"/>
      <c r="BA88" s="755"/>
      <c r="BB88" s="755"/>
      <c r="BC88" s="755"/>
      <c r="BD88" s="756"/>
      <c r="BE88" s="55"/>
      <c r="BF88" s="55"/>
      <c r="BG88" s="55"/>
      <c r="BH88" s="55"/>
      <c r="BI88" s="55"/>
      <c r="BJ88" s="55"/>
      <c r="BK88" s="55"/>
      <c r="BL88" s="55"/>
      <c r="BM88" s="55"/>
      <c r="BN88" s="55"/>
      <c r="BO88" s="55"/>
      <c r="BP88" s="55"/>
      <c r="BQ88" s="52">
        <v>82</v>
      </c>
      <c r="BR88" s="73"/>
      <c r="BS88" s="789"/>
      <c r="BT88" s="790"/>
      <c r="BU88" s="790"/>
      <c r="BV88" s="790"/>
      <c r="BW88" s="790"/>
      <c r="BX88" s="790"/>
      <c r="BY88" s="790"/>
      <c r="BZ88" s="790"/>
      <c r="CA88" s="790"/>
      <c r="CB88" s="790"/>
      <c r="CC88" s="790"/>
      <c r="CD88" s="790"/>
      <c r="CE88" s="790"/>
      <c r="CF88" s="790"/>
      <c r="CG88" s="791"/>
      <c r="CH88" s="786"/>
      <c r="CI88" s="787"/>
      <c r="CJ88" s="787"/>
      <c r="CK88" s="787"/>
      <c r="CL88" s="788"/>
      <c r="CM88" s="786"/>
      <c r="CN88" s="787"/>
      <c r="CO88" s="787"/>
      <c r="CP88" s="787"/>
      <c r="CQ88" s="788"/>
      <c r="CR88" s="786"/>
      <c r="CS88" s="787"/>
      <c r="CT88" s="787"/>
      <c r="CU88" s="787"/>
      <c r="CV88" s="788"/>
      <c r="CW88" s="786"/>
      <c r="CX88" s="787"/>
      <c r="CY88" s="787"/>
      <c r="CZ88" s="787"/>
      <c r="DA88" s="788"/>
      <c r="DB88" s="786"/>
      <c r="DC88" s="787"/>
      <c r="DD88" s="787"/>
      <c r="DE88" s="787"/>
      <c r="DF88" s="788"/>
      <c r="DG88" s="786"/>
      <c r="DH88" s="787"/>
      <c r="DI88" s="787"/>
      <c r="DJ88" s="787"/>
      <c r="DK88" s="788"/>
      <c r="DL88" s="786"/>
      <c r="DM88" s="787"/>
      <c r="DN88" s="787"/>
      <c r="DO88" s="787"/>
      <c r="DP88" s="788"/>
      <c r="DQ88" s="786"/>
      <c r="DR88" s="787"/>
      <c r="DS88" s="787"/>
      <c r="DT88" s="787"/>
      <c r="DU88" s="788"/>
      <c r="DV88" s="789"/>
      <c r="DW88" s="790"/>
      <c r="DX88" s="790"/>
      <c r="DY88" s="790"/>
      <c r="DZ88" s="792"/>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89"/>
      <c r="BT89" s="790"/>
      <c r="BU89" s="790"/>
      <c r="BV89" s="790"/>
      <c r="BW89" s="790"/>
      <c r="BX89" s="790"/>
      <c r="BY89" s="790"/>
      <c r="BZ89" s="790"/>
      <c r="CA89" s="790"/>
      <c r="CB89" s="790"/>
      <c r="CC89" s="790"/>
      <c r="CD89" s="790"/>
      <c r="CE89" s="790"/>
      <c r="CF89" s="790"/>
      <c r="CG89" s="791"/>
      <c r="CH89" s="786"/>
      <c r="CI89" s="787"/>
      <c r="CJ89" s="787"/>
      <c r="CK89" s="787"/>
      <c r="CL89" s="788"/>
      <c r="CM89" s="786"/>
      <c r="CN89" s="787"/>
      <c r="CO89" s="787"/>
      <c r="CP89" s="787"/>
      <c r="CQ89" s="788"/>
      <c r="CR89" s="786"/>
      <c r="CS89" s="787"/>
      <c r="CT89" s="787"/>
      <c r="CU89" s="787"/>
      <c r="CV89" s="788"/>
      <c r="CW89" s="786"/>
      <c r="CX89" s="787"/>
      <c r="CY89" s="787"/>
      <c r="CZ89" s="787"/>
      <c r="DA89" s="788"/>
      <c r="DB89" s="786"/>
      <c r="DC89" s="787"/>
      <c r="DD89" s="787"/>
      <c r="DE89" s="787"/>
      <c r="DF89" s="788"/>
      <c r="DG89" s="786"/>
      <c r="DH89" s="787"/>
      <c r="DI89" s="787"/>
      <c r="DJ89" s="787"/>
      <c r="DK89" s="788"/>
      <c r="DL89" s="786"/>
      <c r="DM89" s="787"/>
      <c r="DN89" s="787"/>
      <c r="DO89" s="787"/>
      <c r="DP89" s="788"/>
      <c r="DQ89" s="786"/>
      <c r="DR89" s="787"/>
      <c r="DS89" s="787"/>
      <c r="DT89" s="787"/>
      <c r="DU89" s="788"/>
      <c r="DV89" s="789"/>
      <c r="DW89" s="790"/>
      <c r="DX89" s="790"/>
      <c r="DY89" s="790"/>
      <c r="DZ89" s="792"/>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89"/>
      <c r="BT90" s="790"/>
      <c r="BU90" s="790"/>
      <c r="BV90" s="790"/>
      <c r="BW90" s="790"/>
      <c r="BX90" s="790"/>
      <c r="BY90" s="790"/>
      <c r="BZ90" s="790"/>
      <c r="CA90" s="790"/>
      <c r="CB90" s="790"/>
      <c r="CC90" s="790"/>
      <c r="CD90" s="790"/>
      <c r="CE90" s="790"/>
      <c r="CF90" s="790"/>
      <c r="CG90" s="791"/>
      <c r="CH90" s="786"/>
      <c r="CI90" s="787"/>
      <c r="CJ90" s="787"/>
      <c r="CK90" s="787"/>
      <c r="CL90" s="788"/>
      <c r="CM90" s="786"/>
      <c r="CN90" s="787"/>
      <c r="CO90" s="787"/>
      <c r="CP90" s="787"/>
      <c r="CQ90" s="788"/>
      <c r="CR90" s="786"/>
      <c r="CS90" s="787"/>
      <c r="CT90" s="787"/>
      <c r="CU90" s="787"/>
      <c r="CV90" s="788"/>
      <c r="CW90" s="786"/>
      <c r="CX90" s="787"/>
      <c r="CY90" s="787"/>
      <c r="CZ90" s="787"/>
      <c r="DA90" s="788"/>
      <c r="DB90" s="786"/>
      <c r="DC90" s="787"/>
      <c r="DD90" s="787"/>
      <c r="DE90" s="787"/>
      <c r="DF90" s="788"/>
      <c r="DG90" s="786"/>
      <c r="DH90" s="787"/>
      <c r="DI90" s="787"/>
      <c r="DJ90" s="787"/>
      <c r="DK90" s="788"/>
      <c r="DL90" s="786"/>
      <c r="DM90" s="787"/>
      <c r="DN90" s="787"/>
      <c r="DO90" s="787"/>
      <c r="DP90" s="788"/>
      <c r="DQ90" s="786"/>
      <c r="DR90" s="787"/>
      <c r="DS90" s="787"/>
      <c r="DT90" s="787"/>
      <c r="DU90" s="788"/>
      <c r="DV90" s="789"/>
      <c r="DW90" s="790"/>
      <c r="DX90" s="790"/>
      <c r="DY90" s="790"/>
      <c r="DZ90" s="792"/>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89"/>
      <c r="BT91" s="790"/>
      <c r="BU91" s="790"/>
      <c r="BV91" s="790"/>
      <c r="BW91" s="790"/>
      <c r="BX91" s="790"/>
      <c r="BY91" s="790"/>
      <c r="BZ91" s="790"/>
      <c r="CA91" s="790"/>
      <c r="CB91" s="790"/>
      <c r="CC91" s="790"/>
      <c r="CD91" s="790"/>
      <c r="CE91" s="790"/>
      <c r="CF91" s="790"/>
      <c r="CG91" s="791"/>
      <c r="CH91" s="786"/>
      <c r="CI91" s="787"/>
      <c r="CJ91" s="787"/>
      <c r="CK91" s="787"/>
      <c r="CL91" s="788"/>
      <c r="CM91" s="786"/>
      <c r="CN91" s="787"/>
      <c r="CO91" s="787"/>
      <c r="CP91" s="787"/>
      <c r="CQ91" s="788"/>
      <c r="CR91" s="786"/>
      <c r="CS91" s="787"/>
      <c r="CT91" s="787"/>
      <c r="CU91" s="787"/>
      <c r="CV91" s="788"/>
      <c r="CW91" s="786"/>
      <c r="CX91" s="787"/>
      <c r="CY91" s="787"/>
      <c r="CZ91" s="787"/>
      <c r="DA91" s="788"/>
      <c r="DB91" s="786"/>
      <c r="DC91" s="787"/>
      <c r="DD91" s="787"/>
      <c r="DE91" s="787"/>
      <c r="DF91" s="788"/>
      <c r="DG91" s="786"/>
      <c r="DH91" s="787"/>
      <c r="DI91" s="787"/>
      <c r="DJ91" s="787"/>
      <c r="DK91" s="788"/>
      <c r="DL91" s="786"/>
      <c r="DM91" s="787"/>
      <c r="DN91" s="787"/>
      <c r="DO91" s="787"/>
      <c r="DP91" s="788"/>
      <c r="DQ91" s="786"/>
      <c r="DR91" s="787"/>
      <c r="DS91" s="787"/>
      <c r="DT91" s="787"/>
      <c r="DU91" s="788"/>
      <c r="DV91" s="789"/>
      <c r="DW91" s="790"/>
      <c r="DX91" s="790"/>
      <c r="DY91" s="790"/>
      <c r="DZ91" s="792"/>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89"/>
      <c r="BT92" s="790"/>
      <c r="BU92" s="790"/>
      <c r="BV92" s="790"/>
      <c r="BW92" s="790"/>
      <c r="BX92" s="790"/>
      <c r="BY92" s="790"/>
      <c r="BZ92" s="790"/>
      <c r="CA92" s="790"/>
      <c r="CB92" s="790"/>
      <c r="CC92" s="790"/>
      <c r="CD92" s="790"/>
      <c r="CE92" s="790"/>
      <c r="CF92" s="790"/>
      <c r="CG92" s="791"/>
      <c r="CH92" s="786"/>
      <c r="CI92" s="787"/>
      <c r="CJ92" s="787"/>
      <c r="CK92" s="787"/>
      <c r="CL92" s="788"/>
      <c r="CM92" s="786"/>
      <c r="CN92" s="787"/>
      <c r="CO92" s="787"/>
      <c r="CP92" s="787"/>
      <c r="CQ92" s="788"/>
      <c r="CR92" s="786"/>
      <c r="CS92" s="787"/>
      <c r="CT92" s="787"/>
      <c r="CU92" s="787"/>
      <c r="CV92" s="788"/>
      <c r="CW92" s="786"/>
      <c r="CX92" s="787"/>
      <c r="CY92" s="787"/>
      <c r="CZ92" s="787"/>
      <c r="DA92" s="788"/>
      <c r="DB92" s="786"/>
      <c r="DC92" s="787"/>
      <c r="DD92" s="787"/>
      <c r="DE92" s="787"/>
      <c r="DF92" s="788"/>
      <c r="DG92" s="786"/>
      <c r="DH92" s="787"/>
      <c r="DI92" s="787"/>
      <c r="DJ92" s="787"/>
      <c r="DK92" s="788"/>
      <c r="DL92" s="786"/>
      <c r="DM92" s="787"/>
      <c r="DN92" s="787"/>
      <c r="DO92" s="787"/>
      <c r="DP92" s="788"/>
      <c r="DQ92" s="786"/>
      <c r="DR92" s="787"/>
      <c r="DS92" s="787"/>
      <c r="DT92" s="787"/>
      <c r="DU92" s="788"/>
      <c r="DV92" s="789"/>
      <c r="DW92" s="790"/>
      <c r="DX92" s="790"/>
      <c r="DY92" s="790"/>
      <c r="DZ92" s="792"/>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89"/>
      <c r="BT93" s="790"/>
      <c r="BU93" s="790"/>
      <c r="BV93" s="790"/>
      <c r="BW93" s="790"/>
      <c r="BX93" s="790"/>
      <c r="BY93" s="790"/>
      <c r="BZ93" s="790"/>
      <c r="CA93" s="790"/>
      <c r="CB93" s="790"/>
      <c r="CC93" s="790"/>
      <c r="CD93" s="790"/>
      <c r="CE93" s="790"/>
      <c r="CF93" s="790"/>
      <c r="CG93" s="791"/>
      <c r="CH93" s="786"/>
      <c r="CI93" s="787"/>
      <c r="CJ93" s="787"/>
      <c r="CK93" s="787"/>
      <c r="CL93" s="788"/>
      <c r="CM93" s="786"/>
      <c r="CN93" s="787"/>
      <c r="CO93" s="787"/>
      <c r="CP93" s="787"/>
      <c r="CQ93" s="788"/>
      <c r="CR93" s="786"/>
      <c r="CS93" s="787"/>
      <c r="CT93" s="787"/>
      <c r="CU93" s="787"/>
      <c r="CV93" s="788"/>
      <c r="CW93" s="786"/>
      <c r="CX93" s="787"/>
      <c r="CY93" s="787"/>
      <c r="CZ93" s="787"/>
      <c r="DA93" s="788"/>
      <c r="DB93" s="786"/>
      <c r="DC93" s="787"/>
      <c r="DD93" s="787"/>
      <c r="DE93" s="787"/>
      <c r="DF93" s="788"/>
      <c r="DG93" s="786"/>
      <c r="DH93" s="787"/>
      <c r="DI93" s="787"/>
      <c r="DJ93" s="787"/>
      <c r="DK93" s="788"/>
      <c r="DL93" s="786"/>
      <c r="DM93" s="787"/>
      <c r="DN93" s="787"/>
      <c r="DO93" s="787"/>
      <c r="DP93" s="788"/>
      <c r="DQ93" s="786"/>
      <c r="DR93" s="787"/>
      <c r="DS93" s="787"/>
      <c r="DT93" s="787"/>
      <c r="DU93" s="788"/>
      <c r="DV93" s="789"/>
      <c r="DW93" s="790"/>
      <c r="DX93" s="790"/>
      <c r="DY93" s="790"/>
      <c r="DZ93" s="792"/>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89"/>
      <c r="BT94" s="790"/>
      <c r="BU94" s="790"/>
      <c r="BV94" s="790"/>
      <c r="BW94" s="790"/>
      <c r="BX94" s="790"/>
      <c r="BY94" s="790"/>
      <c r="BZ94" s="790"/>
      <c r="CA94" s="790"/>
      <c r="CB94" s="790"/>
      <c r="CC94" s="790"/>
      <c r="CD94" s="790"/>
      <c r="CE94" s="790"/>
      <c r="CF94" s="790"/>
      <c r="CG94" s="791"/>
      <c r="CH94" s="786"/>
      <c r="CI94" s="787"/>
      <c r="CJ94" s="787"/>
      <c r="CK94" s="787"/>
      <c r="CL94" s="788"/>
      <c r="CM94" s="786"/>
      <c r="CN94" s="787"/>
      <c r="CO94" s="787"/>
      <c r="CP94" s="787"/>
      <c r="CQ94" s="788"/>
      <c r="CR94" s="786"/>
      <c r="CS94" s="787"/>
      <c r="CT94" s="787"/>
      <c r="CU94" s="787"/>
      <c r="CV94" s="788"/>
      <c r="CW94" s="786"/>
      <c r="CX94" s="787"/>
      <c r="CY94" s="787"/>
      <c r="CZ94" s="787"/>
      <c r="DA94" s="788"/>
      <c r="DB94" s="786"/>
      <c r="DC94" s="787"/>
      <c r="DD94" s="787"/>
      <c r="DE94" s="787"/>
      <c r="DF94" s="788"/>
      <c r="DG94" s="786"/>
      <c r="DH94" s="787"/>
      <c r="DI94" s="787"/>
      <c r="DJ94" s="787"/>
      <c r="DK94" s="788"/>
      <c r="DL94" s="786"/>
      <c r="DM94" s="787"/>
      <c r="DN94" s="787"/>
      <c r="DO94" s="787"/>
      <c r="DP94" s="788"/>
      <c r="DQ94" s="786"/>
      <c r="DR94" s="787"/>
      <c r="DS94" s="787"/>
      <c r="DT94" s="787"/>
      <c r="DU94" s="788"/>
      <c r="DV94" s="789"/>
      <c r="DW94" s="790"/>
      <c r="DX94" s="790"/>
      <c r="DY94" s="790"/>
      <c r="DZ94" s="792"/>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89"/>
      <c r="BT95" s="790"/>
      <c r="BU95" s="790"/>
      <c r="BV95" s="790"/>
      <c r="BW95" s="790"/>
      <c r="BX95" s="790"/>
      <c r="BY95" s="790"/>
      <c r="BZ95" s="790"/>
      <c r="CA95" s="790"/>
      <c r="CB95" s="790"/>
      <c r="CC95" s="790"/>
      <c r="CD95" s="790"/>
      <c r="CE95" s="790"/>
      <c r="CF95" s="790"/>
      <c r="CG95" s="791"/>
      <c r="CH95" s="786"/>
      <c r="CI95" s="787"/>
      <c r="CJ95" s="787"/>
      <c r="CK95" s="787"/>
      <c r="CL95" s="788"/>
      <c r="CM95" s="786"/>
      <c r="CN95" s="787"/>
      <c r="CO95" s="787"/>
      <c r="CP95" s="787"/>
      <c r="CQ95" s="788"/>
      <c r="CR95" s="786"/>
      <c r="CS95" s="787"/>
      <c r="CT95" s="787"/>
      <c r="CU95" s="787"/>
      <c r="CV95" s="788"/>
      <c r="CW95" s="786"/>
      <c r="CX95" s="787"/>
      <c r="CY95" s="787"/>
      <c r="CZ95" s="787"/>
      <c r="DA95" s="788"/>
      <c r="DB95" s="786"/>
      <c r="DC95" s="787"/>
      <c r="DD95" s="787"/>
      <c r="DE95" s="787"/>
      <c r="DF95" s="788"/>
      <c r="DG95" s="786"/>
      <c r="DH95" s="787"/>
      <c r="DI95" s="787"/>
      <c r="DJ95" s="787"/>
      <c r="DK95" s="788"/>
      <c r="DL95" s="786"/>
      <c r="DM95" s="787"/>
      <c r="DN95" s="787"/>
      <c r="DO95" s="787"/>
      <c r="DP95" s="788"/>
      <c r="DQ95" s="786"/>
      <c r="DR95" s="787"/>
      <c r="DS95" s="787"/>
      <c r="DT95" s="787"/>
      <c r="DU95" s="788"/>
      <c r="DV95" s="789"/>
      <c r="DW95" s="790"/>
      <c r="DX95" s="790"/>
      <c r="DY95" s="790"/>
      <c r="DZ95" s="792"/>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89"/>
      <c r="BT96" s="790"/>
      <c r="BU96" s="790"/>
      <c r="BV96" s="790"/>
      <c r="BW96" s="790"/>
      <c r="BX96" s="790"/>
      <c r="BY96" s="790"/>
      <c r="BZ96" s="790"/>
      <c r="CA96" s="790"/>
      <c r="CB96" s="790"/>
      <c r="CC96" s="790"/>
      <c r="CD96" s="790"/>
      <c r="CE96" s="790"/>
      <c r="CF96" s="790"/>
      <c r="CG96" s="791"/>
      <c r="CH96" s="786"/>
      <c r="CI96" s="787"/>
      <c r="CJ96" s="787"/>
      <c r="CK96" s="787"/>
      <c r="CL96" s="788"/>
      <c r="CM96" s="786"/>
      <c r="CN96" s="787"/>
      <c r="CO96" s="787"/>
      <c r="CP96" s="787"/>
      <c r="CQ96" s="788"/>
      <c r="CR96" s="786"/>
      <c r="CS96" s="787"/>
      <c r="CT96" s="787"/>
      <c r="CU96" s="787"/>
      <c r="CV96" s="788"/>
      <c r="CW96" s="786"/>
      <c r="CX96" s="787"/>
      <c r="CY96" s="787"/>
      <c r="CZ96" s="787"/>
      <c r="DA96" s="788"/>
      <c r="DB96" s="786"/>
      <c r="DC96" s="787"/>
      <c r="DD96" s="787"/>
      <c r="DE96" s="787"/>
      <c r="DF96" s="788"/>
      <c r="DG96" s="786"/>
      <c r="DH96" s="787"/>
      <c r="DI96" s="787"/>
      <c r="DJ96" s="787"/>
      <c r="DK96" s="788"/>
      <c r="DL96" s="786"/>
      <c r="DM96" s="787"/>
      <c r="DN96" s="787"/>
      <c r="DO96" s="787"/>
      <c r="DP96" s="788"/>
      <c r="DQ96" s="786"/>
      <c r="DR96" s="787"/>
      <c r="DS96" s="787"/>
      <c r="DT96" s="787"/>
      <c r="DU96" s="788"/>
      <c r="DV96" s="789"/>
      <c r="DW96" s="790"/>
      <c r="DX96" s="790"/>
      <c r="DY96" s="790"/>
      <c r="DZ96" s="792"/>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89"/>
      <c r="BT97" s="790"/>
      <c r="BU97" s="790"/>
      <c r="BV97" s="790"/>
      <c r="BW97" s="790"/>
      <c r="BX97" s="790"/>
      <c r="BY97" s="790"/>
      <c r="BZ97" s="790"/>
      <c r="CA97" s="790"/>
      <c r="CB97" s="790"/>
      <c r="CC97" s="790"/>
      <c r="CD97" s="790"/>
      <c r="CE97" s="790"/>
      <c r="CF97" s="790"/>
      <c r="CG97" s="791"/>
      <c r="CH97" s="786"/>
      <c r="CI97" s="787"/>
      <c r="CJ97" s="787"/>
      <c r="CK97" s="787"/>
      <c r="CL97" s="788"/>
      <c r="CM97" s="786"/>
      <c r="CN97" s="787"/>
      <c r="CO97" s="787"/>
      <c r="CP97" s="787"/>
      <c r="CQ97" s="788"/>
      <c r="CR97" s="786"/>
      <c r="CS97" s="787"/>
      <c r="CT97" s="787"/>
      <c r="CU97" s="787"/>
      <c r="CV97" s="788"/>
      <c r="CW97" s="786"/>
      <c r="CX97" s="787"/>
      <c r="CY97" s="787"/>
      <c r="CZ97" s="787"/>
      <c r="DA97" s="788"/>
      <c r="DB97" s="786"/>
      <c r="DC97" s="787"/>
      <c r="DD97" s="787"/>
      <c r="DE97" s="787"/>
      <c r="DF97" s="788"/>
      <c r="DG97" s="786"/>
      <c r="DH97" s="787"/>
      <c r="DI97" s="787"/>
      <c r="DJ97" s="787"/>
      <c r="DK97" s="788"/>
      <c r="DL97" s="786"/>
      <c r="DM97" s="787"/>
      <c r="DN97" s="787"/>
      <c r="DO97" s="787"/>
      <c r="DP97" s="788"/>
      <c r="DQ97" s="786"/>
      <c r="DR97" s="787"/>
      <c r="DS97" s="787"/>
      <c r="DT97" s="787"/>
      <c r="DU97" s="788"/>
      <c r="DV97" s="789"/>
      <c r="DW97" s="790"/>
      <c r="DX97" s="790"/>
      <c r="DY97" s="790"/>
      <c r="DZ97" s="792"/>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89"/>
      <c r="BT98" s="790"/>
      <c r="BU98" s="790"/>
      <c r="BV98" s="790"/>
      <c r="BW98" s="790"/>
      <c r="BX98" s="790"/>
      <c r="BY98" s="790"/>
      <c r="BZ98" s="790"/>
      <c r="CA98" s="790"/>
      <c r="CB98" s="790"/>
      <c r="CC98" s="790"/>
      <c r="CD98" s="790"/>
      <c r="CE98" s="790"/>
      <c r="CF98" s="790"/>
      <c r="CG98" s="791"/>
      <c r="CH98" s="786"/>
      <c r="CI98" s="787"/>
      <c r="CJ98" s="787"/>
      <c r="CK98" s="787"/>
      <c r="CL98" s="788"/>
      <c r="CM98" s="786"/>
      <c r="CN98" s="787"/>
      <c r="CO98" s="787"/>
      <c r="CP98" s="787"/>
      <c r="CQ98" s="788"/>
      <c r="CR98" s="786"/>
      <c r="CS98" s="787"/>
      <c r="CT98" s="787"/>
      <c r="CU98" s="787"/>
      <c r="CV98" s="788"/>
      <c r="CW98" s="786"/>
      <c r="CX98" s="787"/>
      <c r="CY98" s="787"/>
      <c r="CZ98" s="787"/>
      <c r="DA98" s="788"/>
      <c r="DB98" s="786"/>
      <c r="DC98" s="787"/>
      <c r="DD98" s="787"/>
      <c r="DE98" s="787"/>
      <c r="DF98" s="788"/>
      <c r="DG98" s="786"/>
      <c r="DH98" s="787"/>
      <c r="DI98" s="787"/>
      <c r="DJ98" s="787"/>
      <c r="DK98" s="788"/>
      <c r="DL98" s="786"/>
      <c r="DM98" s="787"/>
      <c r="DN98" s="787"/>
      <c r="DO98" s="787"/>
      <c r="DP98" s="788"/>
      <c r="DQ98" s="786"/>
      <c r="DR98" s="787"/>
      <c r="DS98" s="787"/>
      <c r="DT98" s="787"/>
      <c r="DU98" s="788"/>
      <c r="DV98" s="789"/>
      <c r="DW98" s="790"/>
      <c r="DX98" s="790"/>
      <c r="DY98" s="790"/>
      <c r="DZ98" s="792"/>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89"/>
      <c r="BT99" s="790"/>
      <c r="BU99" s="790"/>
      <c r="BV99" s="790"/>
      <c r="BW99" s="790"/>
      <c r="BX99" s="790"/>
      <c r="BY99" s="790"/>
      <c r="BZ99" s="790"/>
      <c r="CA99" s="790"/>
      <c r="CB99" s="790"/>
      <c r="CC99" s="790"/>
      <c r="CD99" s="790"/>
      <c r="CE99" s="790"/>
      <c r="CF99" s="790"/>
      <c r="CG99" s="791"/>
      <c r="CH99" s="786"/>
      <c r="CI99" s="787"/>
      <c r="CJ99" s="787"/>
      <c r="CK99" s="787"/>
      <c r="CL99" s="788"/>
      <c r="CM99" s="786"/>
      <c r="CN99" s="787"/>
      <c r="CO99" s="787"/>
      <c r="CP99" s="787"/>
      <c r="CQ99" s="788"/>
      <c r="CR99" s="786"/>
      <c r="CS99" s="787"/>
      <c r="CT99" s="787"/>
      <c r="CU99" s="787"/>
      <c r="CV99" s="788"/>
      <c r="CW99" s="786"/>
      <c r="CX99" s="787"/>
      <c r="CY99" s="787"/>
      <c r="CZ99" s="787"/>
      <c r="DA99" s="788"/>
      <c r="DB99" s="786"/>
      <c r="DC99" s="787"/>
      <c r="DD99" s="787"/>
      <c r="DE99" s="787"/>
      <c r="DF99" s="788"/>
      <c r="DG99" s="786"/>
      <c r="DH99" s="787"/>
      <c r="DI99" s="787"/>
      <c r="DJ99" s="787"/>
      <c r="DK99" s="788"/>
      <c r="DL99" s="786"/>
      <c r="DM99" s="787"/>
      <c r="DN99" s="787"/>
      <c r="DO99" s="787"/>
      <c r="DP99" s="788"/>
      <c r="DQ99" s="786"/>
      <c r="DR99" s="787"/>
      <c r="DS99" s="787"/>
      <c r="DT99" s="787"/>
      <c r="DU99" s="788"/>
      <c r="DV99" s="789"/>
      <c r="DW99" s="790"/>
      <c r="DX99" s="790"/>
      <c r="DY99" s="790"/>
      <c r="DZ99" s="792"/>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89"/>
      <c r="BT100" s="790"/>
      <c r="BU100" s="790"/>
      <c r="BV100" s="790"/>
      <c r="BW100" s="790"/>
      <c r="BX100" s="790"/>
      <c r="BY100" s="790"/>
      <c r="BZ100" s="790"/>
      <c r="CA100" s="790"/>
      <c r="CB100" s="790"/>
      <c r="CC100" s="790"/>
      <c r="CD100" s="790"/>
      <c r="CE100" s="790"/>
      <c r="CF100" s="790"/>
      <c r="CG100" s="791"/>
      <c r="CH100" s="786"/>
      <c r="CI100" s="787"/>
      <c r="CJ100" s="787"/>
      <c r="CK100" s="787"/>
      <c r="CL100" s="788"/>
      <c r="CM100" s="786"/>
      <c r="CN100" s="787"/>
      <c r="CO100" s="787"/>
      <c r="CP100" s="787"/>
      <c r="CQ100" s="788"/>
      <c r="CR100" s="786"/>
      <c r="CS100" s="787"/>
      <c r="CT100" s="787"/>
      <c r="CU100" s="787"/>
      <c r="CV100" s="788"/>
      <c r="CW100" s="786"/>
      <c r="CX100" s="787"/>
      <c r="CY100" s="787"/>
      <c r="CZ100" s="787"/>
      <c r="DA100" s="788"/>
      <c r="DB100" s="786"/>
      <c r="DC100" s="787"/>
      <c r="DD100" s="787"/>
      <c r="DE100" s="787"/>
      <c r="DF100" s="788"/>
      <c r="DG100" s="786"/>
      <c r="DH100" s="787"/>
      <c r="DI100" s="787"/>
      <c r="DJ100" s="787"/>
      <c r="DK100" s="788"/>
      <c r="DL100" s="786"/>
      <c r="DM100" s="787"/>
      <c r="DN100" s="787"/>
      <c r="DO100" s="787"/>
      <c r="DP100" s="788"/>
      <c r="DQ100" s="786"/>
      <c r="DR100" s="787"/>
      <c r="DS100" s="787"/>
      <c r="DT100" s="787"/>
      <c r="DU100" s="788"/>
      <c r="DV100" s="789"/>
      <c r="DW100" s="790"/>
      <c r="DX100" s="790"/>
      <c r="DY100" s="790"/>
      <c r="DZ100" s="792"/>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89"/>
      <c r="BT101" s="790"/>
      <c r="BU101" s="790"/>
      <c r="BV101" s="790"/>
      <c r="BW101" s="790"/>
      <c r="BX101" s="790"/>
      <c r="BY101" s="790"/>
      <c r="BZ101" s="790"/>
      <c r="CA101" s="790"/>
      <c r="CB101" s="790"/>
      <c r="CC101" s="790"/>
      <c r="CD101" s="790"/>
      <c r="CE101" s="790"/>
      <c r="CF101" s="790"/>
      <c r="CG101" s="791"/>
      <c r="CH101" s="786"/>
      <c r="CI101" s="787"/>
      <c r="CJ101" s="787"/>
      <c r="CK101" s="787"/>
      <c r="CL101" s="788"/>
      <c r="CM101" s="786"/>
      <c r="CN101" s="787"/>
      <c r="CO101" s="787"/>
      <c r="CP101" s="787"/>
      <c r="CQ101" s="788"/>
      <c r="CR101" s="786"/>
      <c r="CS101" s="787"/>
      <c r="CT101" s="787"/>
      <c r="CU101" s="787"/>
      <c r="CV101" s="788"/>
      <c r="CW101" s="786"/>
      <c r="CX101" s="787"/>
      <c r="CY101" s="787"/>
      <c r="CZ101" s="787"/>
      <c r="DA101" s="788"/>
      <c r="DB101" s="786"/>
      <c r="DC101" s="787"/>
      <c r="DD101" s="787"/>
      <c r="DE101" s="787"/>
      <c r="DF101" s="788"/>
      <c r="DG101" s="786"/>
      <c r="DH101" s="787"/>
      <c r="DI101" s="787"/>
      <c r="DJ101" s="787"/>
      <c r="DK101" s="788"/>
      <c r="DL101" s="786"/>
      <c r="DM101" s="787"/>
      <c r="DN101" s="787"/>
      <c r="DO101" s="787"/>
      <c r="DP101" s="788"/>
      <c r="DQ101" s="786"/>
      <c r="DR101" s="787"/>
      <c r="DS101" s="787"/>
      <c r="DT101" s="787"/>
      <c r="DU101" s="788"/>
      <c r="DV101" s="789"/>
      <c r="DW101" s="790"/>
      <c r="DX101" s="790"/>
      <c r="DY101" s="790"/>
      <c r="DZ101" s="792"/>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256</v>
      </c>
      <c r="BR102" s="745" t="s">
        <v>454</v>
      </c>
      <c r="BS102" s="746"/>
      <c r="BT102" s="746"/>
      <c r="BU102" s="746"/>
      <c r="BV102" s="746"/>
      <c r="BW102" s="746"/>
      <c r="BX102" s="746"/>
      <c r="BY102" s="746"/>
      <c r="BZ102" s="746"/>
      <c r="CA102" s="746"/>
      <c r="CB102" s="746"/>
      <c r="CC102" s="746"/>
      <c r="CD102" s="746"/>
      <c r="CE102" s="746"/>
      <c r="CF102" s="746"/>
      <c r="CG102" s="747"/>
      <c r="CH102" s="800"/>
      <c r="CI102" s="801"/>
      <c r="CJ102" s="801"/>
      <c r="CK102" s="801"/>
      <c r="CL102" s="802"/>
      <c r="CM102" s="800"/>
      <c r="CN102" s="801"/>
      <c r="CO102" s="801"/>
      <c r="CP102" s="801"/>
      <c r="CQ102" s="802"/>
      <c r="CR102" s="803">
        <v>780</v>
      </c>
      <c r="CS102" s="758"/>
      <c r="CT102" s="758"/>
      <c r="CU102" s="758"/>
      <c r="CV102" s="804"/>
      <c r="CW102" s="803">
        <v>0</v>
      </c>
      <c r="CX102" s="758"/>
      <c r="CY102" s="758"/>
      <c r="CZ102" s="758"/>
      <c r="DA102" s="804"/>
      <c r="DB102" s="803">
        <v>0</v>
      </c>
      <c r="DC102" s="758"/>
      <c r="DD102" s="758"/>
      <c r="DE102" s="758"/>
      <c r="DF102" s="804"/>
      <c r="DG102" s="803">
        <v>602</v>
      </c>
      <c r="DH102" s="758"/>
      <c r="DI102" s="758"/>
      <c r="DJ102" s="758"/>
      <c r="DK102" s="804"/>
      <c r="DL102" s="803">
        <v>0</v>
      </c>
      <c r="DM102" s="758"/>
      <c r="DN102" s="758"/>
      <c r="DO102" s="758"/>
      <c r="DP102" s="804"/>
      <c r="DQ102" s="803">
        <v>409</v>
      </c>
      <c r="DR102" s="758"/>
      <c r="DS102" s="758"/>
      <c r="DT102" s="758"/>
      <c r="DU102" s="804"/>
      <c r="DV102" s="745"/>
      <c r="DW102" s="746"/>
      <c r="DX102" s="746"/>
      <c r="DY102" s="746"/>
      <c r="DZ102" s="80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06" t="s">
        <v>104</v>
      </c>
      <c r="BR103" s="806"/>
      <c r="BS103" s="806"/>
      <c r="BT103" s="806"/>
      <c r="BU103" s="806"/>
      <c r="BV103" s="806"/>
      <c r="BW103" s="806"/>
      <c r="BX103" s="806"/>
      <c r="BY103" s="806"/>
      <c r="BZ103" s="806"/>
      <c r="CA103" s="806"/>
      <c r="CB103" s="806"/>
      <c r="CC103" s="806"/>
      <c r="CD103" s="806"/>
      <c r="CE103" s="806"/>
      <c r="CF103" s="806"/>
      <c r="CG103" s="806"/>
      <c r="CH103" s="806"/>
      <c r="CI103" s="806"/>
      <c r="CJ103" s="806"/>
      <c r="CK103" s="806"/>
      <c r="CL103" s="806"/>
      <c r="CM103" s="806"/>
      <c r="CN103" s="806"/>
      <c r="CO103" s="806"/>
      <c r="CP103" s="806"/>
      <c r="CQ103" s="806"/>
      <c r="CR103" s="806"/>
      <c r="CS103" s="806"/>
      <c r="CT103" s="806"/>
      <c r="CU103" s="806"/>
      <c r="CV103" s="806"/>
      <c r="CW103" s="806"/>
      <c r="CX103" s="806"/>
      <c r="CY103" s="806"/>
      <c r="CZ103" s="806"/>
      <c r="DA103" s="806"/>
      <c r="DB103" s="806"/>
      <c r="DC103" s="806"/>
      <c r="DD103" s="806"/>
      <c r="DE103" s="806"/>
      <c r="DF103" s="806"/>
      <c r="DG103" s="806"/>
      <c r="DH103" s="806"/>
      <c r="DI103" s="806"/>
      <c r="DJ103" s="806"/>
      <c r="DK103" s="806"/>
      <c r="DL103" s="806"/>
      <c r="DM103" s="806"/>
      <c r="DN103" s="806"/>
      <c r="DO103" s="806"/>
      <c r="DP103" s="806"/>
      <c r="DQ103" s="806"/>
      <c r="DR103" s="806"/>
      <c r="DS103" s="806"/>
      <c r="DT103" s="806"/>
      <c r="DU103" s="806"/>
      <c r="DV103" s="806"/>
      <c r="DW103" s="806"/>
      <c r="DX103" s="806"/>
      <c r="DY103" s="806"/>
      <c r="DZ103" s="80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807" t="s">
        <v>469</v>
      </c>
      <c r="BR104" s="807"/>
      <c r="BS104" s="807"/>
      <c r="BT104" s="807"/>
      <c r="BU104" s="807"/>
      <c r="BV104" s="807"/>
      <c r="BW104" s="807"/>
      <c r="BX104" s="807"/>
      <c r="BY104" s="807"/>
      <c r="BZ104" s="807"/>
      <c r="CA104" s="807"/>
      <c r="CB104" s="807"/>
      <c r="CC104" s="807"/>
      <c r="CD104" s="807"/>
      <c r="CE104" s="807"/>
      <c r="CF104" s="807"/>
      <c r="CG104" s="807"/>
      <c r="CH104" s="807"/>
      <c r="CI104" s="807"/>
      <c r="CJ104" s="807"/>
      <c r="CK104" s="807"/>
      <c r="CL104" s="807"/>
      <c r="CM104" s="807"/>
      <c r="CN104" s="807"/>
      <c r="CO104" s="807"/>
      <c r="CP104" s="807"/>
      <c r="CQ104" s="807"/>
      <c r="CR104" s="807"/>
      <c r="CS104" s="807"/>
      <c r="CT104" s="807"/>
      <c r="CU104" s="807"/>
      <c r="CV104" s="807"/>
      <c r="CW104" s="807"/>
      <c r="CX104" s="807"/>
      <c r="CY104" s="807"/>
      <c r="CZ104" s="807"/>
      <c r="DA104" s="807"/>
      <c r="DB104" s="807"/>
      <c r="DC104" s="807"/>
      <c r="DD104" s="807"/>
      <c r="DE104" s="807"/>
      <c r="DF104" s="807"/>
      <c r="DG104" s="807"/>
      <c r="DH104" s="807"/>
      <c r="DI104" s="807"/>
      <c r="DJ104" s="807"/>
      <c r="DK104" s="807"/>
      <c r="DL104" s="807"/>
      <c r="DM104" s="807"/>
      <c r="DN104" s="807"/>
      <c r="DO104" s="807"/>
      <c r="DP104" s="807"/>
      <c r="DQ104" s="807"/>
      <c r="DR104" s="807"/>
      <c r="DS104" s="807"/>
      <c r="DT104" s="807"/>
      <c r="DU104" s="807"/>
      <c r="DV104" s="807"/>
      <c r="DW104" s="807"/>
      <c r="DX104" s="807"/>
      <c r="DY104" s="807"/>
      <c r="DZ104" s="80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08" t="s">
        <v>474</v>
      </c>
      <c r="B108" s="809"/>
      <c r="C108" s="809"/>
      <c r="D108" s="809"/>
      <c r="E108" s="809"/>
      <c r="F108" s="809"/>
      <c r="G108" s="809"/>
      <c r="H108" s="809"/>
      <c r="I108" s="809"/>
      <c r="J108" s="809"/>
      <c r="K108" s="809"/>
      <c r="L108" s="809"/>
      <c r="M108" s="809"/>
      <c r="N108" s="809"/>
      <c r="O108" s="809"/>
      <c r="P108" s="809"/>
      <c r="Q108" s="809"/>
      <c r="R108" s="809"/>
      <c r="S108" s="809"/>
      <c r="T108" s="809"/>
      <c r="U108" s="809"/>
      <c r="V108" s="809"/>
      <c r="W108" s="809"/>
      <c r="X108" s="809"/>
      <c r="Y108" s="809"/>
      <c r="Z108" s="809"/>
      <c r="AA108" s="809"/>
      <c r="AB108" s="809"/>
      <c r="AC108" s="809"/>
      <c r="AD108" s="809"/>
      <c r="AE108" s="809"/>
      <c r="AF108" s="809"/>
      <c r="AG108" s="809"/>
      <c r="AH108" s="809"/>
      <c r="AI108" s="809"/>
      <c r="AJ108" s="809"/>
      <c r="AK108" s="809"/>
      <c r="AL108" s="809"/>
      <c r="AM108" s="809"/>
      <c r="AN108" s="809"/>
      <c r="AO108" s="809"/>
      <c r="AP108" s="809"/>
      <c r="AQ108" s="809"/>
      <c r="AR108" s="809"/>
      <c r="AS108" s="809"/>
      <c r="AT108" s="810"/>
      <c r="AU108" s="808" t="s">
        <v>201</v>
      </c>
      <c r="AV108" s="809"/>
      <c r="AW108" s="809"/>
      <c r="AX108" s="809"/>
      <c r="AY108" s="809"/>
      <c r="AZ108" s="809"/>
      <c r="BA108" s="809"/>
      <c r="BB108" s="809"/>
      <c r="BC108" s="809"/>
      <c r="BD108" s="809"/>
      <c r="BE108" s="809"/>
      <c r="BF108" s="809"/>
      <c r="BG108" s="809"/>
      <c r="BH108" s="809"/>
      <c r="BI108" s="809"/>
      <c r="BJ108" s="809"/>
      <c r="BK108" s="809"/>
      <c r="BL108" s="809"/>
      <c r="BM108" s="809"/>
      <c r="BN108" s="809"/>
      <c r="BO108" s="809"/>
      <c r="BP108" s="809"/>
      <c r="BQ108" s="809"/>
      <c r="BR108" s="809"/>
      <c r="BS108" s="809"/>
      <c r="BT108" s="809"/>
      <c r="BU108" s="809"/>
      <c r="BV108" s="809"/>
      <c r="BW108" s="809"/>
      <c r="BX108" s="809"/>
      <c r="BY108" s="809"/>
      <c r="BZ108" s="809"/>
      <c r="CA108" s="809"/>
      <c r="CB108" s="809"/>
      <c r="CC108" s="809"/>
      <c r="CD108" s="809"/>
      <c r="CE108" s="809"/>
      <c r="CF108" s="809"/>
      <c r="CG108" s="809"/>
      <c r="CH108" s="809"/>
      <c r="CI108" s="809"/>
      <c r="CJ108" s="809"/>
      <c r="CK108" s="809"/>
      <c r="CL108" s="809"/>
      <c r="CM108" s="809"/>
      <c r="CN108" s="809"/>
      <c r="CO108" s="809"/>
      <c r="CP108" s="809"/>
      <c r="CQ108" s="809"/>
      <c r="CR108" s="809"/>
      <c r="CS108" s="809"/>
      <c r="CT108" s="809"/>
      <c r="CU108" s="809"/>
      <c r="CV108" s="809"/>
      <c r="CW108" s="809"/>
      <c r="CX108" s="809"/>
      <c r="CY108" s="809"/>
      <c r="CZ108" s="809"/>
      <c r="DA108" s="809"/>
      <c r="DB108" s="809"/>
      <c r="DC108" s="809"/>
      <c r="DD108" s="809"/>
      <c r="DE108" s="809"/>
      <c r="DF108" s="809"/>
      <c r="DG108" s="809"/>
      <c r="DH108" s="809"/>
      <c r="DI108" s="809"/>
      <c r="DJ108" s="809"/>
      <c r="DK108" s="809"/>
      <c r="DL108" s="809"/>
      <c r="DM108" s="809"/>
      <c r="DN108" s="809"/>
      <c r="DO108" s="809"/>
      <c r="DP108" s="809"/>
      <c r="DQ108" s="809"/>
      <c r="DR108" s="809"/>
      <c r="DS108" s="809"/>
      <c r="DT108" s="809"/>
      <c r="DU108" s="809"/>
      <c r="DV108" s="809"/>
      <c r="DW108" s="809"/>
      <c r="DX108" s="809"/>
      <c r="DY108" s="809"/>
      <c r="DZ108" s="810"/>
    </row>
    <row r="109" spans="1:131" s="48" customFormat="1" ht="26.25" customHeight="1" x14ac:dyDescent="0.15">
      <c r="A109" s="811" t="s">
        <v>475</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437</v>
      </c>
      <c r="AB109" s="812"/>
      <c r="AC109" s="812"/>
      <c r="AD109" s="812"/>
      <c r="AE109" s="813"/>
      <c r="AF109" s="814" t="s">
        <v>476</v>
      </c>
      <c r="AG109" s="812"/>
      <c r="AH109" s="812"/>
      <c r="AI109" s="812"/>
      <c r="AJ109" s="813"/>
      <c r="AK109" s="814" t="s">
        <v>391</v>
      </c>
      <c r="AL109" s="812"/>
      <c r="AM109" s="812"/>
      <c r="AN109" s="812"/>
      <c r="AO109" s="813"/>
      <c r="AP109" s="814" t="s">
        <v>477</v>
      </c>
      <c r="AQ109" s="812"/>
      <c r="AR109" s="812"/>
      <c r="AS109" s="812"/>
      <c r="AT109" s="815"/>
      <c r="AU109" s="811" t="s">
        <v>475</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437</v>
      </c>
      <c r="BR109" s="812"/>
      <c r="BS109" s="812"/>
      <c r="BT109" s="812"/>
      <c r="BU109" s="813"/>
      <c r="BV109" s="814" t="s">
        <v>476</v>
      </c>
      <c r="BW109" s="812"/>
      <c r="BX109" s="812"/>
      <c r="BY109" s="812"/>
      <c r="BZ109" s="813"/>
      <c r="CA109" s="814" t="s">
        <v>391</v>
      </c>
      <c r="CB109" s="812"/>
      <c r="CC109" s="812"/>
      <c r="CD109" s="812"/>
      <c r="CE109" s="813"/>
      <c r="CF109" s="816" t="s">
        <v>477</v>
      </c>
      <c r="CG109" s="816"/>
      <c r="CH109" s="816"/>
      <c r="CI109" s="816"/>
      <c r="CJ109" s="816"/>
      <c r="CK109" s="814" t="s">
        <v>92</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437</v>
      </c>
      <c r="DH109" s="812"/>
      <c r="DI109" s="812"/>
      <c r="DJ109" s="812"/>
      <c r="DK109" s="813"/>
      <c r="DL109" s="814" t="s">
        <v>476</v>
      </c>
      <c r="DM109" s="812"/>
      <c r="DN109" s="812"/>
      <c r="DO109" s="812"/>
      <c r="DP109" s="813"/>
      <c r="DQ109" s="814" t="s">
        <v>391</v>
      </c>
      <c r="DR109" s="812"/>
      <c r="DS109" s="812"/>
      <c r="DT109" s="812"/>
      <c r="DU109" s="813"/>
      <c r="DV109" s="814" t="s">
        <v>477</v>
      </c>
      <c r="DW109" s="812"/>
      <c r="DX109" s="812"/>
      <c r="DY109" s="812"/>
      <c r="DZ109" s="815"/>
    </row>
    <row r="110" spans="1:131" s="48" customFormat="1" ht="26.25" customHeight="1" x14ac:dyDescent="0.15">
      <c r="A110" s="817" t="s">
        <v>334</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20">
        <v>3079068</v>
      </c>
      <c r="AB110" s="821"/>
      <c r="AC110" s="821"/>
      <c r="AD110" s="821"/>
      <c r="AE110" s="822"/>
      <c r="AF110" s="823">
        <v>3190687</v>
      </c>
      <c r="AG110" s="821"/>
      <c r="AH110" s="821"/>
      <c r="AI110" s="821"/>
      <c r="AJ110" s="822"/>
      <c r="AK110" s="823">
        <v>3230333</v>
      </c>
      <c r="AL110" s="821"/>
      <c r="AM110" s="821"/>
      <c r="AN110" s="821"/>
      <c r="AO110" s="822"/>
      <c r="AP110" s="824">
        <v>17.2</v>
      </c>
      <c r="AQ110" s="825"/>
      <c r="AR110" s="825"/>
      <c r="AS110" s="825"/>
      <c r="AT110" s="826"/>
      <c r="AU110" s="882" t="s">
        <v>125</v>
      </c>
      <c r="AV110" s="883"/>
      <c r="AW110" s="883"/>
      <c r="AX110" s="883"/>
      <c r="AY110" s="883"/>
      <c r="AZ110" s="827" t="s">
        <v>478</v>
      </c>
      <c r="BA110" s="818"/>
      <c r="BB110" s="818"/>
      <c r="BC110" s="818"/>
      <c r="BD110" s="818"/>
      <c r="BE110" s="818"/>
      <c r="BF110" s="818"/>
      <c r="BG110" s="818"/>
      <c r="BH110" s="818"/>
      <c r="BI110" s="818"/>
      <c r="BJ110" s="818"/>
      <c r="BK110" s="818"/>
      <c r="BL110" s="818"/>
      <c r="BM110" s="818"/>
      <c r="BN110" s="818"/>
      <c r="BO110" s="818"/>
      <c r="BP110" s="819"/>
      <c r="BQ110" s="828">
        <v>42471305</v>
      </c>
      <c r="BR110" s="829"/>
      <c r="BS110" s="829"/>
      <c r="BT110" s="829"/>
      <c r="BU110" s="829"/>
      <c r="BV110" s="829">
        <v>42402870</v>
      </c>
      <c r="BW110" s="829"/>
      <c r="BX110" s="829"/>
      <c r="BY110" s="829"/>
      <c r="BZ110" s="829"/>
      <c r="CA110" s="829">
        <v>40346192</v>
      </c>
      <c r="CB110" s="829"/>
      <c r="CC110" s="829"/>
      <c r="CD110" s="829"/>
      <c r="CE110" s="829"/>
      <c r="CF110" s="830">
        <v>215.2</v>
      </c>
      <c r="CG110" s="831"/>
      <c r="CH110" s="831"/>
      <c r="CI110" s="831"/>
      <c r="CJ110" s="831"/>
      <c r="CK110" s="888" t="s">
        <v>387</v>
      </c>
      <c r="CL110" s="889"/>
      <c r="CM110" s="827" t="s">
        <v>64</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28" t="s">
        <v>200</v>
      </c>
      <c r="DH110" s="829"/>
      <c r="DI110" s="829"/>
      <c r="DJ110" s="829"/>
      <c r="DK110" s="829"/>
      <c r="DL110" s="829" t="s">
        <v>200</v>
      </c>
      <c r="DM110" s="829"/>
      <c r="DN110" s="829"/>
      <c r="DO110" s="829"/>
      <c r="DP110" s="829"/>
      <c r="DQ110" s="829" t="s">
        <v>200</v>
      </c>
      <c r="DR110" s="829"/>
      <c r="DS110" s="829"/>
      <c r="DT110" s="829"/>
      <c r="DU110" s="829"/>
      <c r="DV110" s="832" t="s">
        <v>200</v>
      </c>
      <c r="DW110" s="832"/>
      <c r="DX110" s="832"/>
      <c r="DY110" s="832"/>
      <c r="DZ110" s="833"/>
    </row>
    <row r="111" spans="1:131" s="48" customFormat="1" ht="26.25" customHeight="1" x14ac:dyDescent="0.15">
      <c r="A111" s="834" t="s">
        <v>459</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835"/>
      <c r="AA111" s="836" t="s">
        <v>200</v>
      </c>
      <c r="AB111" s="837"/>
      <c r="AC111" s="837"/>
      <c r="AD111" s="837"/>
      <c r="AE111" s="838"/>
      <c r="AF111" s="839" t="s">
        <v>200</v>
      </c>
      <c r="AG111" s="837"/>
      <c r="AH111" s="837"/>
      <c r="AI111" s="837"/>
      <c r="AJ111" s="838"/>
      <c r="AK111" s="839" t="s">
        <v>200</v>
      </c>
      <c r="AL111" s="837"/>
      <c r="AM111" s="837"/>
      <c r="AN111" s="837"/>
      <c r="AO111" s="838"/>
      <c r="AP111" s="840" t="s">
        <v>200</v>
      </c>
      <c r="AQ111" s="841"/>
      <c r="AR111" s="841"/>
      <c r="AS111" s="841"/>
      <c r="AT111" s="842"/>
      <c r="AU111" s="884"/>
      <c r="AV111" s="885"/>
      <c r="AW111" s="885"/>
      <c r="AX111" s="885"/>
      <c r="AY111" s="885"/>
      <c r="AZ111" s="843" t="s">
        <v>479</v>
      </c>
      <c r="BA111" s="844"/>
      <c r="BB111" s="844"/>
      <c r="BC111" s="844"/>
      <c r="BD111" s="844"/>
      <c r="BE111" s="844"/>
      <c r="BF111" s="844"/>
      <c r="BG111" s="844"/>
      <c r="BH111" s="844"/>
      <c r="BI111" s="844"/>
      <c r="BJ111" s="844"/>
      <c r="BK111" s="844"/>
      <c r="BL111" s="844"/>
      <c r="BM111" s="844"/>
      <c r="BN111" s="844"/>
      <c r="BO111" s="844"/>
      <c r="BP111" s="845"/>
      <c r="BQ111" s="846">
        <v>39180</v>
      </c>
      <c r="BR111" s="847"/>
      <c r="BS111" s="847"/>
      <c r="BT111" s="847"/>
      <c r="BU111" s="847"/>
      <c r="BV111" s="847">
        <v>19590</v>
      </c>
      <c r="BW111" s="847"/>
      <c r="BX111" s="847"/>
      <c r="BY111" s="847"/>
      <c r="BZ111" s="847"/>
      <c r="CA111" s="847" t="s">
        <v>200</v>
      </c>
      <c r="CB111" s="847"/>
      <c r="CC111" s="847"/>
      <c r="CD111" s="847"/>
      <c r="CE111" s="847"/>
      <c r="CF111" s="848" t="s">
        <v>200</v>
      </c>
      <c r="CG111" s="849"/>
      <c r="CH111" s="849"/>
      <c r="CI111" s="849"/>
      <c r="CJ111" s="849"/>
      <c r="CK111" s="890"/>
      <c r="CL111" s="891"/>
      <c r="CM111" s="843" t="s">
        <v>144</v>
      </c>
      <c r="CN111" s="844"/>
      <c r="CO111" s="844"/>
      <c r="CP111" s="844"/>
      <c r="CQ111" s="844"/>
      <c r="CR111" s="844"/>
      <c r="CS111" s="844"/>
      <c r="CT111" s="844"/>
      <c r="CU111" s="844"/>
      <c r="CV111" s="844"/>
      <c r="CW111" s="844"/>
      <c r="CX111" s="844"/>
      <c r="CY111" s="844"/>
      <c r="CZ111" s="844"/>
      <c r="DA111" s="844"/>
      <c r="DB111" s="844"/>
      <c r="DC111" s="844"/>
      <c r="DD111" s="844"/>
      <c r="DE111" s="844"/>
      <c r="DF111" s="845"/>
      <c r="DG111" s="846" t="s">
        <v>200</v>
      </c>
      <c r="DH111" s="847"/>
      <c r="DI111" s="847"/>
      <c r="DJ111" s="847"/>
      <c r="DK111" s="847"/>
      <c r="DL111" s="847" t="s">
        <v>200</v>
      </c>
      <c r="DM111" s="847"/>
      <c r="DN111" s="847"/>
      <c r="DO111" s="847"/>
      <c r="DP111" s="847"/>
      <c r="DQ111" s="847" t="s">
        <v>200</v>
      </c>
      <c r="DR111" s="847"/>
      <c r="DS111" s="847"/>
      <c r="DT111" s="847"/>
      <c r="DU111" s="847"/>
      <c r="DV111" s="850" t="s">
        <v>200</v>
      </c>
      <c r="DW111" s="850"/>
      <c r="DX111" s="850"/>
      <c r="DY111" s="850"/>
      <c r="DZ111" s="851"/>
    </row>
    <row r="112" spans="1:131" s="48" customFormat="1" ht="26.25" customHeight="1" x14ac:dyDescent="0.15">
      <c r="A112" s="1000" t="s">
        <v>155</v>
      </c>
      <c r="B112" s="1001"/>
      <c r="C112" s="844" t="s">
        <v>481</v>
      </c>
      <c r="D112" s="844"/>
      <c r="E112" s="844"/>
      <c r="F112" s="844"/>
      <c r="G112" s="844"/>
      <c r="H112" s="844"/>
      <c r="I112" s="844"/>
      <c r="J112" s="844"/>
      <c r="K112" s="844"/>
      <c r="L112" s="844"/>
      <c r="M112" s="844"/>
      <c r="N112" s="844"/>
      <c r="O112" s="844"/>
      <c r="P112" s="844"/>
      <c r="Q112" s="844"/>
      <c r="R112" s="844"/>
      <c r="S112" s="844"/>
      <c r="T112" s="844"/>
      <c r="U112" s="844"/>
      <c r="V112" s="844"/>
      <c r="W112" s="844"/>
      <c r="X112" s="844"/>
      <c r="Y112" s="844"/>
      <c r="Z112" s="845"/>
      <c r="AA112" s="836" t="s">
        <v>200</v>
      </c>
      <c r="AB112" s="837"/>
      <c r="AC112" s="837"/>
      <c r="AD112" s="837"/>
      <c r="AE112" s="838"/>
      <c r="AF112" s="839" t="s">
        <v>200</v>
      </c>
      <c r="AG112" s="837"/>
      <c r="AH112" s="837"/>
      <c r="AI112" s="837"/>
      <c r="AJ112" s="838"/>
      <c r="AK112" s="839" t="s">
        <v>200</v>
      </c>
      <c r="AL112" s="837"/>
      <c r="AM112" s="837"/>
      <c r="AN112" s="837"/>
      <c r="AO112" s="838"/>
      <c r="AP112" s="840" t="s">
        <v>200</v>
      </c>
      <c r="AQ112" s="841"/>
      <c r="AR112" s="841"/>
      <c r="AS112" s="841"/>
      <c r="AT112" s="842"/>
      <c r="AU112" s="884"/>
      <c r="AV112" s="885"/>
      <c r="AW112" s="885"/>
      <c r="AX112" s="885"/>
      <c r="AY112" s="885"/>
      <c r="AZ112" s="843" t="s">
        <v>274</v>
      </c>
      <c r="BA112" s="844"/>
      <c r="BB112" s="844"/>
      <c r="BC112" s="844"/>
      <c r="BD112" s="844"/>
      <c r="BE112" s="844"/>
      <c r="BF112" s="844"/>
      <c r="BG112" s="844"/>
      <c r="BH112" s="844"/>
      <c r="BI112" s="844"/>
      <c r="BJ112" s="844"/>
      <c r="BK112" s="844"/>
      <c r="BL112" s="844"/>
      <c r="BM112" s="844"/>
      <c r="BN112" s="844"/>
      <c r="BO112" s="844"/>
      <c r="BP112" s="845"/>
      <c r="BQ112" s="846">
        <v>18527883</v>
      </c>
      <c r="BR112" s="847"/>
      <c r="BS112" s="847"/>
      <c r="BT112" s="847"/>
      <c r="BU112" s="847"/>
      <c r="BV112" s="847">
        <v>17127206</v>
      </c>
      <c r="BW112" s="847"/>
      <c r="BX112" s="847"/>
      <c r="BY112" s="847"/>
      <c r="BZ112" s="847"/>
      <c r="CA112" s="847">
        <v>15627317</v>
      </c>
      <c r="CB112" s="847"/>
      <c r="CC112" s="847"/>
      <c r="CD112" s="847"/>
      <c r="CE112" s="847"/>
      <c r="CF112" s="848">
        <v>83.3</v>
      </c>
      <c r="CG112" s="849"/>
      <c r="CH112" s="849"/>
      <c r="CI112" s="849"/>
      <c r="CJ112" s="849"/>
      <c r="CK112" s="890"/>
      <c r="CL112" s="891"/>
      <c r="CM112" s="843" t="s">
        <v>397</v>
      </c>
      <c r="CN112" s="844"/>
      <c r="CO112" s="844"/>
      <c r="CP112" s="844"/>
      <c r="CQ112" s="844"/>
      <c r="CR112" s="844"/>
      <c r="CS112" s="844"/>
      <c r="CT112" s="844"/>
      <c r="CU112" s="844"/>
      <c r="CV112" s="844"/>
      <c r="CW112" s="844"/>
      <c r="CX112" s="844"/>
      <c r="CY112" s="844"/>
      <c r="CZ112" s="844"/>
      <c r="DA112" s="844"/>
      <c r="DB112" s="844"/>
      <c r="DC112" s="844"/>
      <c r="DD112" s="844"/>
      <c r="DE112" s="844"/>
      <c r="DF112" s="845"/>
      <c r="DG112" s="846" t="s">
        <v>200</v>
      </c>
      <c r="DH112" s="847"/>
      <c r="DI112" s="847"/>
      <c r="DJ112" s="847"/>
      <c r="DK112" s="847"/>
      <c r="DL112" s="847" t="s">
        <v>200</v>
      </c>
      <c r="DM112" s="847"/>
      <c r="DN112" s="847"/>
      <c r="DO112" s="847"/>
      <c r="DP112" s="847"/>
      <c r="DQ112" s="847" t="s">
        <v>200</v>
      </c>
      <c r="DR112" s="847"/>
      <c r="DS112" s="847"/>
      <c r="DT112" s="847"/>
      <c r="DU112" s="847"/>
      <c r="DV112" s="850" t="s">
        <v>200</v>
      </c>
      <c r="DW112" s="850"/>
      <c r="DX112" s="850"/>
      <c r="DY112" s="850"/>
      <c r="DZ112" s="851"/>
    </row>
    <row r="113" spans="1:130" s="48" customFormat="1" ht="26.25" customHeight="1" x14ac:dyDescent="0.15">
      <c r="A113" s="1002"/>
      <c r="B113" s="1003"/>
      <c r="C113" s="844" t="s">
        <v>483</v>
      </c>
      <c r="D113" s="844"/>
      <c r="E113" s="844"/>
      <c r="F113" s="844"/>
      <c r="G113" s="844"/>
      <c r="H113" s="844"/>
      <c r="I113" s="844"/>
      <c r="J113" s="844"/>
      <c r="K113" s="844"/>
      <c r="L113" s="844"/>
      <c r="M113" s="844"/>
      <c r="N113" s="844"/>
      <c r="O113" s="844"/>
      <c r="P113" s="844"/>
      <c r="Q113" s="844"/>
      <c r="R113" s="844"/>
      <c r="S113" s="844"/>
      <c r="T113" s="844"/>
      <c r="U113" s="844"/>
      <c r="V113" s="844"/>
      <c r="W113" s="844"/>
      <c r="X113" s="844"/>
      <c r="Y113" s="844"/>
      <c r="Z113" s="845"/>
      <c r="AA113" s="836">
        <v>1657508</v>
      </c>
      <c r="AB113" s="837"/>
      <c r="AC113" s="837"/>
      <c r="AD113" s="837"/>
      <c r="AE113" s="838"/>
      <c r="AF113" s="839">
        <v>1755055</v>
      </c>
      <c r="AG113" s="837"/>
      <c r="AH113" s="837"/>
      <c r="AI113" s="837"/>
      <c r="AJ113" s="838"/>
      <c r="AK113" s="839">
        <v>1864634</v>
      </c>
      <c r="AL113" s="837"/>
      <c r="AM113" s="837"/>
      <c r="AN113" s="837"/>
      <c r="AO113" s="838"/>
      <c r="AP113" s="840">
        <v>9.9</v>
      </c>
      <c r="AQ113" s="841"/>
      <c r="AR113" s="841"/>
      <c r="AS113" s="841"/>
      <c r="AT113" s="842"/>
      <c r="AU113" s="884"/>
      <c r="AV113" s="885"/>
      <c r="AW113" s="885"/>
      <c r="AX113" s="885"/>
      <c r="AY113" s="885"/>
      <c r="AZ113" s="843" t="s">
        <v>204</v>
      </c>
      <c r="BA113" s="844"/>
      <c r="BB113" s="844"/>
      <c r="BC113" s="844"/>
      <c r="BD113" s="844"/>
      <c r="BE113" s="844"/>
      <c r="BF113" s="844"/>
      <c r="BG113" s="844"/>
      <c r="BH113" s="844"/>
      <c r="BI113" s="844"/>
      <c r="BJ113" s="844"/>
      <c r="BK113" s="844"/>
      <c r="BL113" s="844"/>
      <c r="BM113" s="844"/>
      <c r="BN113" s="844"/>
      <c r="BO113" s="844"/>
      <c r="BP113" s="845"/>
      <c r="BQ113" s="846">
        <v>684019</v>
      </c>
      <c r="BR113" s="847"/>
      <c r="BS113" s="847"/>
      <c r="BT113" s="847"/>
      <c r="BU113" s="847"/>
      <c r="BV113" s="847">
        <v>568215</v>
      </c>
      <c r="BW113" s="847"/>
      <c r="BX113" s="847"/>
      <c r="BY113" s="847"/>
      <c r="BZ113" s="847"/>
      <c r="CA113" s="847">
        <v>430054</v>
      </c>
      <c r="CB113" s="847"/>
      <c r="CC113" s="847"/>
      <c r="CD113" s="847"/>
      <c r="CE113" s="847"/>
      <c r="CF113" s="848">
        <v>2.2999999999999998</v>
      </c>
      <c r="CG113" s="849"/>
      <c r="CH113" s="849"/>
      <c r="CI113" s="849"/>
      <c r="CJ113" s="849"/>
      <c r="CK113" s="890"/>
      <c r="CL113" s="891"/>
      <c r="CM113" s="843" t="s">
        <v>408</v>
      </c>
      <c r="CN113" s="844"/>
      <c r="CO113" s="844"/>
      <c r="CP113" s="844"/>
      <c r="CQ113" s="844"/>
      <c r="CR113" s="844"/>
      <c r="CS113" s="844"/>
      <c r="CT113" s="844"/>
      <c r="CU113" s="844"/>
      <c r="CV113" s="844"/>
      <c r="CW113" s="844"/>
      <c r="CX113" s="844"/>
      <c r="CY113" s="844"/>
      <c r="CZ113" s="844"/>
      <c r="DA113" s="844"/>
      <c r="DB113" s="844"/>
      <c r="DC113" s="844"/>
      <c r="DD113" s="844"/>
      <c r="DE113" s="844"/>
      <c r="DF113" s="845"/>
      <c r="DG113" s="836" t="s">
        <v>200</v>
      </c>
      <c r="DH113" s="837"/>
      <c r="DI113" s="837"/>
      <c r="DJ113" s="837"/>
      <c r="DK113" s="838"/>
      <c r="DL113" s="839" t="s">
        <v>200</v>
      </c>
      <c r="DM113" s="837"/>
      <c r="DN113" s="837"/>
      <c r="DO113" s="837"/>
      <c r="DP113" s="838"/>
      <c r="DQ113" s="839" t="s">
        <v>200</v>
      </c>
      <c r="DR113" s="837"/>
      <c r="DS113" s="837"/>
      <c r="DT113" s="837"/>
      <c r="DU113" s="838"/>
      <c r="DV113" s="840" t="s">
        <v>200</v>
      </c>
      <c r="DW113" s="841"/>
      <c r="DX113" s="841"/>
      <c r="DY113" s="841"/>
      <c r="DZ113" s="842"/>
    </row>
    <row r="114" spans="1:130" s="48" customFormat="1" ht="26.25" customHeight="1" x14ac:dyDescent="0.15">
      <c r="A114" s="1002"/>
      <c r="B114" s="1003"/>
      <c r="C114" s="844" t="s">
        <v>484</v>
      </c>
      <c r="D114" s="844"/>
      <c r="E114" s="844"/>
      <c r="F114" s="844"/>
      <c r="G114" s="844"/>
      <c r="H114" s="844"/>
      <c r="I114" s="844"/>
      <c r="J114" s="844"/>
      <c r="K114" s="844"/>
      <c r="L114" s="844"/>
      <c r="M114" s="844"/>
      <c r="N114" s="844"/>
      <c r="O114" s="844"/>
      <c r="P114" s="844"/>
      <c r="Q114" s="844"/>
      <c r="R114" s="844"/>
      <c r="S114" s="844"/>
      <c r="T114" s="844"/>
      <c r="U114" s="844"/>
      <c r="V114" s="844"/>
      <c r="W114" s="844"/>
      <c r="X114" s="844"/>
      <c r="Y114" s="844"/>
      <c r="Z114" s="845"/>
      <c r="AA114" s="836">
        <v>160607</v>
      </c>
      <c r="AB114" s="837"/>
      <c r="AC114" s="837"/>
      <c r="AD114" s="837"/>
      <c r="AE114" s="838"/>
      <c r="AF114" s="839">
        <v>156716</v>
      </c>
      <c r="AG114" s="837"/>
      <c r="AH114" s="837"/>
      <c r="AI114" s="837"/>
      <c r="AJ114" s="838"/>
      <c r="AK114" s="839">
        <v>157250</v>
      </c>
      <c r="AL114" s="837"/>
      <c r="AM114" s="837"/>
      <c r="AN114" s="837"/>
      <c r="AO114" s="838"/>
      <c r="AP114" s="840">
        <v>0.8</v>
      </c>
      <c r="AQ114" s="841"/>
      <c r="AR114" s="841"/>
      <c r="AS114" s="841"/>
      <c r="AT114" s="842"/>
      <c r="AU114" s="884"/>
      <c r="AV114" s="885"/>
      <c r="AW114" s="885"/>
      <c r="AX114" s="885"/>
      <c r="AY114" s="885"/>
      <c r="AZ114" s="843" t="s">
        <v>485</v>
      </c>
      <c r="BA114" s="844"/>
      <c r="BB114" s="844"/>
      <c r="BC114" s="844"/>
      <c r="BD114" s="844"/>
      <c r="BE114" s="844"/>
      <c r="BF114" s="844"/>
      <c r="BG114" s="844"/>
      <c r="BH114" s="844"/>
      <c r="BI114" s="844"/>
      <c r="BJ114" s="844"/>
      <c r="BK114" s="844"/>
      <c r="BL114" s="844"/>
      <c r="BM114" s="844"/>
      <c r="BN114" s="844"/>
      <c r="BO114" s="844"/>
      <c r="BP114" s="845"/>
      <c r="BQ114" s="846">
        <v>2692116</v>
      </c>
      <c r="BR114" s="847"/>
      <c r="BS114" s="847"/>
      <c r="BT114" s="847"/>
      <c r="BU114" s="847"/>
      <c r="BV114" s="847">
        <v>2277379</v>
      </c>
      <c r="BW114" s="847"/>
      <c r="BX114" s="847"/>
      <c r="BY114" s="847"/>
      <c r="BZ114" s="847"/>
      <c r="CA114" s="847">
        <v>2301276</v>
      </c>
      <c r="CB114" s="847"/>
      <c r="CC114" s="847"/>
      <c r="CD114" s="847"/>
      <c r="CE114" s="847"/>
      <c r="CF114" s="848">
        <v>12.3</v>
      </c>
      <c r="CG114" s="849"/>
      <c r="CH114" s="849"/>
      <c r="CI114" s="849"/>
      <c r="CJ114" s="849"/>
      <c r="CK114" s="890"/>
      <c r="CL114" s="891"/>
      <c r="CM114" s="843" t="s">
        <v>486</v>
      </c>
      <c r="CN114" s="844"/>
      <c r="CO114" s="844"/>
      <c r="CP114" s="844"/>
      <c r="CQ114" s="844"/>
      <c r="CR114" s="844"/>
      <c r="CS114" s="844"/>
      <c r="CT114" s="844"/>
      <c r="CU114" s="844"/>
      <c r="CV114" s="844"/>
      <c r="CW114" s="844"/>
      <c r="CX114" s="844"/>
      <c r="CY114" s="844"/>
      <c r="CZ114" s="844"/>
      <c r="DA114" s="844"/>
      <c r="DB114" s="844"/>
      <c r="DC114" s="844"/>
      <c r="DD114" s="844"/>
      <c r="DE114" s="844"/>
      <c r="DF114" s="845"/>
      <c r="DG114" s="836" t="s">
        <v>200</v>
      </c>
      <c r="DH114" s="837"/>
      <c r="DI114" s="837"/>
      <c r="DJ114" s="837"/>
      <c r="DK114" s="838"/>
      <c r="DL114" s="839" t="s">
        <v>200</v>
      </c>
      <c r="DM114" s="837"/>
      <c r="DN114" s="837"/>
      <c r="DO114" s="837"/>
      <c r="DP114" s="838"/>
      <c r="DQ114" s="839" t="s">
        <v>200</v>
      </c>
      <c r="DR114" s="837"/>
      <c r="DS114" s="837"/>
      <c r="DT114" s="837"/>
      <c r="DU114" s="838"/>
      <c r="DV114" s="840" t="s">
        <v>200</v>
      </c>
      <c r="DW114" s="841"/>
      <c r="DX114" s="841"/>
      <c r="DY114" s="841"/>
      <c r="DZ114" s="842"/>
    </row>
    <row r="115" spans="1:130" s="48" customFormat="1" ht="26.25" customHeight="1" x14ac:dyDescent="0.15">
      <c r="A115" s="1002"/>
      <c r="B115" s="1003"/>
      <c r="C115" s="844" t="s">
        <v>375</v>
      </c>
      <c r="D115" s="844"/>
      <c r="E115" s="844"/>
      <c r="F115" s="844"/>
      <c r="G115" s="844"/>
      <c r="H115" s="844"/>
      <c r="I115" s="844"/>
      <c r="J115" s="844"/>
      <c r="K115" s="844"/>
      <c r="L115" s="844"/>
      <c r="M115" s="844"/>
      <c r="N115" s="844"/>
      <c r="O115" s="844"/>
      <c r="P115" s="844"/>
      <c r="Q115" s="844"/>
      <c r="R115" s="844"/>
      <c r="S115" s="844"/>
      <c r="T115" s="844"/>
      <c r="U115" s="844"/>
      <c r="V115" s="844"/>
      <c r="W115" s="844"/>
      <c r="X115" s="844"/>
      <c r="Y115" s="844"/>
      <c r="Z115" s="845"/>
      <c r="AA115" s="836">
        <v>16813</v>
      </c>
      <c r="AB115" s="837"/>
      <c r="AC115" s="837"/>
      <c r="AD115" s="837"/>
      <c r="AE115" s="838"/>
      <c r="AF115" s="839">
        <v>16762</v>
      </c>
      <c r="AG115" s="837"/>
      <c r="AH115" s="837"/>
      <c r="AI115" s="837"/>
      <c r="AJ115" s="838"/>
      <c r="AK115" s="839">
        <v>16730</v>
      </c>
      <c r="AL115" s="837"/>
      <c r="AM115" s="837"/>
      <c r="AN115" s="837"/>
      <c r="AO115" s="838"/>
      <c r="AP115" s="840">
        <v>0.1</v>
      </c>
      <c r="AQ115" s="841"/>
      <c r="AR115" s="841"/>
      <c r="AS115" s="841"/>
      <c r="AT115" s="842"/>
      <c r="AU115" s="884"/>
      <c r="AV115" s="885"/>
      <c r="AW115" s="885"/>
      <c r="AX115" s="885"/>
      <c r="AY115" s="885"/>
      <c r="AZ115" s="843" t="s">
        <v>230</v>
      </c>
      <c r="BA115" s="844"/>
      <c r="BB115" s="844"/>
      <c r="BC115" s="844"/>
      <c r="BD115" s="844"/>
      <c r="BE115" s="844"/>
      <c r="BF115" s="844"/>
      <c r="BG115" s="844"/>
      <c r="BH115" s="844"/>
      <c r="BI115" s="844"/>
      <c r="BJ115" s="844"/>
      <c r="BK115" s="844"/>
      <c r="BL115" s="844"/>
      <c r="BM115" s="844"/>
      <c r="BN115" s="844"/>
      <c r="BO115" s="844"/>
      <c r="BP115" s="845"/>
      <c r="BQ115" s="846">
        <v>376939</v>
      </c>
      <c r="BR115" s="847"/>
      <c r="BS115" s="847"/>
      <c r="BT115" s="847"/>
      <c r="BU115" s="847"/>
      <c r="BV115" s="847">
        <v>379462</v>
      </c>
      <c r="BW115" s="847"/>
      <c r="BX115" s="847"/>
      <c r="BY115" s="847"/>
      <c r="BZ115" s="847"/>
      <c r="CA115" s="847">
        <v>409010</v>
      </c>
      <c r="CB115" s="847"/>
      <c r="CC115" s="847"/>
      <c r="CD115" s="847"/>
      <c r="CE115" s="847"/>
      <c r="CF115" s="848">
        <v>2.2000000000000002</v>
      </c>
      <c r="CG115" s="849"/>
      <c r="CH115" s="849"/>
      <c r="CI115" s="849"/>
      <c r="CJ115" s="849"/>
      <c r="CK115" s="890"/>
      <c r="CL115" s="891"/>
      <c r="CM115" s="843" t="s">
        <v>31</v>
      </c>
      <c r="CN115" s="844"/>
      <c r="CO115" s="844"/>
      <c r="CP115" s="844"/>
      <c r="CQ115" s="844"/>
      <c r="CR115" s="844"/>
      <c r="CS115" s="844"/>
      <c r="CT115" s="844"/>
      <c r="CU115" s="844"/>
      <c r="CV115" s="844"/>
      <c r="CW115" s="844"/>
      <c r="CX115" s="844"/>
      <c r="CY115" s="844"/>
      <c r="CZ115" s="844"/>
      <c r="DA115" s="844"/>
      <c r="DB115" s="844"/>
      <c r="DC115" s="844"/>
      <c r="DD115" s="844"/>
      <c r="DE115" s="844"/>
      <c r="DF115" s="845"/>
      <c r="DG115" s="836" t="s">
        <v>200</v>
      </c>
      <c r="DH115" s="837"/>
      <c r="DI115" s="837"/>
      <c r="DJ115" s="837"/>
      <c r="DK115" s="838"/>
      <c r="DL115" s="839" t="s">
        <v>200</v>
      </c>
      <c r="DM115" s="837"/>
      <c r="DN115" s="837"/>
      <c r="DO115" s="837"/>
      <c r="DP115" s="838"/>
      <c r="DQ115" s="839" t="s">
        <v>200</v>
      </c>
      <c r="DR115" s="837"/>
      <c r="DS115" s="837"/>
      <c r="DT115" s="837"/>
      <c r="DU115" s="838"/>
      <c r="DV115" s="840" t="s">
        <v>200</v>
      </c>
      <c r="DW115" s="841"/>
      <c r="DX115" s="841"/>
      <c r="DY115" s="841"/>
      <c r="DZ115" s="842"/>
    </row>
    <row r="116" spans="1:130" s="48" customFormat="1" ht="26.25" customHeight="1" x14ac:dyDescent="0.15">
      <c r="A116" s="1004"/>
      <c r="B116" s="1005"/>
      <c r="C116" s="867" t="s">
        <v>1</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36">
        <v>212</v>
      </c>
      <c r="AB116" s="837"/>
      <c r="AC116" s="837"/>
      <c r="AD116" s="837"/>
      <c r="AE116" s="838"/>
      <c r="AF116" s="839">
        <v>451</v>
      </c>
      <c r="AG116" s="837"/>
      <c r="AH116" s="837"/>
      <c r="AI116" s="837"/>
      <c r="AJ116" s="838"/>
      <c r="AK116" s="839">
        <v>699</v>
      </c>
      <c r="AL116" s="837"/>
      <c r="AM116" s="837"/>
      <c r="AN116" s="837"/>
      <c r="AO116" s="838"/>
      <c r="AP116" s="840">
        <v>0</v>
      </c>
      <c r="AQ116" s="841"/>
      <c r="AR116" s="841"/>
      <c r="AS116" s="841"/>
      <c r="AT116" s="842"/>
      <c r="AU116" s="884"/>
      <c r="AV116" s="885"/>
      <c r="AW116" s="885"/>
      <c r="AX116" s="885"/>
      <c r="AY116" s="885"/>
      <c r="AZ116" s="852" t="s">
        <v>224</v>
      </c>
      <c r="BA116" s="853"/>
      <c r="BB116" s="853"/>
      <c r="BC116" s="853"/>
      <c r="BD116" s="853"/>
      <c r="BE116" s="853"/>
      <c r="BF116" s="853"/>
      <c r="BG116" s="853"/>
      <c r="BH116" s="853"/>
      <c r="BI116" s="853"/>
      <c r="BJ116" s="853"/>
      <c r="BK116" s="853"/>
      <c r="BL116" s="853"/>
      <c r="BM116" s="853"/>
      <c r="BN116" s="853"/>
      <c r="BO116" s="853"/>
      <c r="BP116" s="854"/>
      <c r="BQ116" s="846" t="s">
        <v>200</v>
      </c>
      <c r="BR116" s="847"/>
      <c r="BS116" s="847"/>
      <c r="BT116" s="847"/>
      <c r="BU116" s="847"/>
      <c r="BV116" s="847" t="s">
        <v>200</v>
      </c>
      <c r="BW116" s="847"/>
      <c r="BX116" s="847"/>
      <c r="BY116" s="847"/>
      <c r="BZ116" s="847"/>
      <c r="CA116" s="847" t="s">
        <v>200</v>
      </c>
      <c r="CB116" s="847"/>
      <c r="CC116" s="847"/>
      <c r="CD116" s="847"/>
      <c r="CE116" s="847"/>
      <c r="CF116" s="848" t="s">
        <v>200</v>
      </c>
      <c r="CG116" s="849"/>
      <c r="CH116" s="849"/>
      <c r="CI116" s="849"/>
      <c r="CJ116" s="849"/>
      <c r="CK116" s="890"/>
      <c r="CL116" s="891"/>
      <c r="CM116" s="843" t="s">
        <v>11</v>
      </c>
      <c r="CN116" s="844"/>
      <c r="CO116" s="844"/>
      <c r="CP116" s="844"/>
      <c r="CQ116" s="844"/>
      <c r="CR116" s="844"/>
      <c r="CS116" s="844"/>
      <c r="CT116" s="844"/>
      <c r="CU116" s="844"/>
      <c r="CV116" s="844"/>
      <c r="CW116" s="844"/>
      <c r="CX116" s="844"/>
      <c r="CY116" s="844"/>
      <c r="CZ116" s="844"/>
      <c r="DA116" s="844"/>
      <c r="DB116" s="844"/>
      <c r="DC116" s="844"/>
      <c r="DD116" s="844"/>
      <c r="DE116" s="844"/>
      <c r="DF116" s="845"/>
      <c r="DG116" s="836" t="s">
        <v>200</v>
      </c>
      <c r="DH116" s="837"/>
      <c r="DI116" s="837"/>
      <c r="DJ116" s="837"/>
      <c r="DK116" s="838"/>
      <c r="DL116" s="839" t="s">
        <v>200</v>
      </c>
      <c r="DM116" s="837"/>
      <c r="DN116" s="837"/>
      <c r="DO116" s="837"/>
      <c r="DP116" s="838"/>
      <c r="DQ116" s="839" t="s">
        <v>200</v>
      </c>
      <c r="DR116" s="837"/>
      <c r="DS116" s="837"/>
      <c r="DT116" s="837"/>
      <c r="DU116" s="838"/>
      <c r="DV116" s="840" t="s">
        <v>200</v>
      </c>
      <c r="DW116" s="841"/>
      <c r="DX116" s="841"/>
      <c r="DY116" s="841"/>
      <c r="DZ116" s="842"/>
    </row>
    <row r="117" spans="1:130" s="48" customFormat="1" ht="26.25" customHeight="1" x14ac:dyDescent="0.15">
      <c r="A117" s="811" t="s">
        <v>279</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855" t="s">
        <v>329</v>
      </c>
      <c r="Z117" s="813"/>
      <c r="AA117" s="856">
        <v>4914208</v>
      </c>
      <c r="AB117" s="857"/>
      <c r="AC117" s="857"/>
      <c r="AD117" s="857"/>
      <c r="AE117" s="858"/>
      <c r="AF117" s="859">
        <v>5119671</v>
      </c>
      <c r="AG117" s="857"/>
      <c r="AH117" s="857"/>
      <c r="AI117" s="857"/>
      <c r="AJ117" s="858"/>
      <c r="AK117" s="859">
        <v>5269646</v>
      </c>
      <c r="AL117" s="857"/>
      <c r="AM117" s="857"/>
      <c r="AN117" s="857"/>
      <c r="AO117" s="858"/>
      <c r="AP117" s="860"/>
      <c r="AQ117" s="861"/>
      <c r="AR117" s="861"/>
      <c r="AS117" s="861"/>
      <c r="AT117" s="862"/>
      <c r="AU117" s="884"/>
      <c r="AV117" s="885"/>
      <c r="AW117" s="885"/>
      <c r="AX117" s="885"/>
      <c r="AY117" s="885"/>
      <c r="AZ117" s="863" t="s">
        <v>487</v>
      </c>
      <c r="BA117" s="864"/>
      <c r="BB117" s="864"/>
      <c r="BC117" s="864"/>
      <c r="BD117" s="864"/>
      <c r="BE117" s="864"/>
      <c r="BF117" s="864"/>
      <c r="BG117" s="864"/>
      <c r="BH117" s="864"/>
      <c r="BI117" s="864"/>
      <c r="BJ117" s="864"/>
      <c r="BK117" s="864"/>
      <c r="BL117" s="864"/>
      <c r="BM117" s="864"/>
      <c r="BN117" s="864"/>
      <c r="BO117" s="864"/>
      <c r="BP117" s="865"/>
      <c r="BQ117" s="846" t="s">
        <v>200</v>
      </c>
      <c r="BR117" s="847"/>
      <c r="BS117" s="847"/>
      <c r="BT117" s="847"/>
      <c r="BU117" s="847"/>
      <c r="BV117" s="847" t="s">
        <v>200</v>
      </c>
      <c r="BW117" s="847"/>
      <c r="BX117" s="847"/>
      <c r="BY117" s="847"/>
      <c r="BZ117" s="847"/>
      <c r="CA117" s="847" t="s">
        <v>200</v>
      </c>
      <c r="CB117" s="847"/>
      <c r="CC117" s="847"/>
      <c r="CD117" s="847"/>
      <c r="CE117" s="847"/>
      <c r="CF117" s="848" t="s">
        <v>200</v>
      </c>
      <c r="CG117" s="849"/>
      <c r="CH117" s="849"/>
      <c r="CI117" s="849"/>
      <c r="CJ117" s="849"/>
      <c r="CK117" s="890"/>
      <c r="CL117" s="891"/>
      <c r="CM117" s="843" t="s">
        <v>344</v>
      </c>
      <c r="CN117" s="844"/>
      <c r="CO117" s="844"/>
      <c r="CP117" s="844"/>
      <c r="CQ117" s="844"/>
      <c r="CR117" s="844"/>
      <c r="CS117" s="844"/>
      <c r="CT117" s="844"/>
      <c r="CU117" s="844"/>
      <c r="CV117" s="844"/>
      <c r="CW117" s="844"/>
      <c r="CX117" s="844"/>
      <c r="CY117" s="844"/>
      <c r="CZ117" s="844"/>
      <c r="DA117" s="844"/>
      <c r="DB117" s="844"/>
      <c r="DC117" s="844"/>
      <c r="DD117" s="844"/>
      <c r="DE117" s="844"/>
      <c r="DF117" s="845"/>
      <c r="DG117" s="836" t="s">
        <v>200</v>
      </c>
      <c r="DH117" s="837"/>
      <c r="DI117" s="837"/>
      <c r="DJ117" s="837"/>
      <c r="DK117" s="838"/>
      <c r="DL117" s="839" t="s">
        <v>200</v>
      </c>
      <c r="DM117" s="837"/>
      <c r="DN117" s="837"/>
      <c r="DO117" s="837"/>
      <c r="DP117" s="838"/>
      <c r="DQ117" s="839" t="s">
        <v>200</v>
      </c>
      <c r="DR117" s="837"/>
      <c r="DS117" s="837"/>
      <c r="DT117" s="837"/>
      <c r="DU117" s="838"/>
      <c r="DV117" s="840" t="s">
        <v>200</v>
      </c>
      <c r="DW117" s="841"/>
      <c r="DX117" s="841"/>
      <c r="DY117" s="841"/>
      <c r="DZ117" s="842"/>
    </row>
    <row r="118" spans="1:130" s="48" customFormat="1" ht="26.25" customHeight="1" x14ac:dyDescent="0.15">
      <c r="A118" s="811" t="s">
        <v>92</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437</v>
      </c>
      <c r="AB118" s="812"/>
      <c r="AC118" s="812"/>
      <c r="AD118" s="812"/>
      <c r="AE118" s="813"/>
      <c r="AF118" s="814" t="s">
        <v>476</v>
      </c>
      <c r="AG118" s="812"/>
      <c r="AH118" s="812"/>
      <c r="AI118" s="812"/>
      <c r="AJ118" s="813"/>
      <c r="AK118" s="814" t="s">
        <v>391</v>
      </c>
      <c r="AL118" s="812"/>
      <c r="AM118" s="812"/>
      <c r="AN118" s="812"/>
      <c r="AO118" s="813"/>
      <c r="AP118" s="814" t="s">
        <v>477</v>
      </c>
      <c r="AQ118" s="812"/>
      <c r="AR118" s="812"/>
      <c r="AS118" s="812"/>
      <c r="AT118" s="815"/>
      <c r="AU118" s="884"/>
      <c r="AV118" s="885"/>
      <c r="AW118" s="885"/>
      <c r="AX118" s="885"/>
      <c r="AY118" s="885"/>
      <c r="AZ118" s="866" t="s">
        <v>488</v>
      </c>
      <c r="BA118" s="867"/>
      <c r="BB118" s="867"/>
      <c r="BC118" s="867"/>
      <c r="BD118" s="867"/>
      <c r="BE118" s="867"/>
      <c r="BF118" s="867"/>
      <c r="BG118" s="867"/>
      <c r="BH118" s="867"/>
      <c r="BI118" s="867"/>
      <c r="BJ118" s="867"/>
      <c r="BK118" s="867"/>
      <c r="BL118" s="867"/>
      <c r="BM118" s="867"/>
      <c r="BN118" s="867"/>
      <c r="BO118" s="867"/>
      <c r="BP118" s="868"/>
      <c r="BQ118" s="869" t="s">
        <v>200</v>
      </c>
      <c r="BR118" s="870"/>
      <c r="BS118" s="870"/>
      <c r="BT118" s="870"/>
      <c r="BU118" s="870"/>
      <c r="BV118" s="870" t="s">
        <v>200</v>
      </c>
      <c r="BW118" s="870"/>
      <c r="BX118" s="870"/>
      <c r="BY118" s="870"/>
      <c r="BZ118" s="870"/>
      <c r="CA118" s="870" t="s">
        <v>200</v>
      </c>
      <c r="CB118" s="870"/>
      <c r="CC118" s="870"/>
      <c r="CD118" s="870"/>
      <c r="CE118" s="870"/>
      <c r="CF118" s="848" t="s">
        <v>200</v>
      </c>
      <c r="CG118" s="849"/>
      <c r="CH118" s="849"/>
      <c r="CI118" s="849"/>
      <c r="CJ118" s="849"/>
      <c r="CK118" s="890"/>
      <c r="CL118" s="891"/>
      <c r="CM118" s="843" t="s">
        <v>489</v>
      </c>
      <c r="CN118" s="844"/>
      <c r="CO118" s="844"/>
      <c r="CP118" s="844"/>
      <c r="CQ118" s="844"/>
      <c r="CR118" s="844"/>
      <c r="CS118" s="844"/>
      <c r="CT118" s="844"/>
      <c r="CU118" s="844"/>
      <c r="CV118" s="844"/>
      <c r="CW118" s="844"/>
      <c r="CX118" s="844"/>
      <c r="CY118" s="844"/>
      <c r="CZ118" s="844"/>
      <c r="DA118" s="844"/>
      <c r="DB118" s="844"/>
      <c r="DC118" s="844"/>
      <c r="DD118" s="844"/>
      <c r="DE118" s="844"/>
      <c r="DF118" s="845"/>
      <c r="DG118" s="836" t="s">
        <v>200</v>
      </c>
      <c r="DH118" s="837"/>
      <c r="DI118" s="837"/>
      <c r="DJ118" s="837"/>
      <c r="DK118" s="838"/>
      <c r="DL118" s="839" t="s">
        <v>200</v>
      </c>
      <c r="DM118" s="837"/>
      <c r="DN118" s="837"/>
      <c r="DO118" s="837"/>
      <c r="DP118" s="838"/>
      <c r="DQ118" s="839" t="s">
        <v>200</v>
      </c>
      <c r="DR118" s="837"/>
      <c r="DS118" s="837"/>
      <c r="DT118" s="837"/>
      <c r="DU118" s="838"/>
      <c r="DV118" s="840" t="s">
        <v>200</v>
      </c>
      <c r="DW118" s="841"/>
      <c r="DX118" s="841"/>
      <c r="DY118" s="841"/>
      <c r="DZ118" s="842"/>
    </row>
    <row r="119" spans="1:130" s="48" customFormat="1" ht="26.25" customHeight="1" x14ac:dyDescent="0.15">
      <c r="A119" s="1010" t="s">
        <v>387</v>
      </c>
      <c r="B119" s="889"/>
      <c r="C119" s="827" t="s">
        <v>64</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20" t="s">
        <v>200</v>
      </c>
      <c r="AB119" s="821"/>
      <c r="AC119" s="821"/>
      <c r="AD119" s="821"/>
      <c r="AE119" s="822"/>
      <c r="AF119" s="823" t="s">
        <v>200</v>
      </c>
      <c r="AG119" s="821"/>
      <c r="AH119" s="821"/>
      <c r="AI119" s="821"/>
      <c r="AJ119" s="822"/>
      <c r="AK119" s="823" t="s">
        <v>200</v>
      </c>
      <c r="AL119" s="821"/>
      <c r="AM119" s="821"/>
      <c r="AN119" s="821"/>
      <c r="AO119" s="822"/>
      <c r="AP119" s="824" t="s">
        <v>200</v>
      </c>
      <c r="AQ119" s="825"/>
      <c r="AR119" s="825"/>
      <c r="AS119" s="825"/>
      <c r="AT119" s="826"/>
      <c r="AU119" s="886"/>
      <c r="AV119" s="887"/>
      <c r="AW119" s="887"/>
      <c r="AX119" s="887"/>
      <c r="AY119" s="887"/>
      <c r="AZ119" s="69" t="s">
        <v>279</v>
      </c>
      <c r="BA119" s="69"/>
      <c r="BB119" s="69"/>
      <c r="BC119" s="69"/>
      <c r="BD119" s="69"/>
      <c r="BE119" s="69"/>
      <c r="BF119" s="69"/>
      <c r="BG119" s="69"/>
      <c r="BH119" s="69"/>
      <c r="BI119" s="69"/>
      <c r="BJ119" s="69"/>
      <c r="BK119" s="69"/>
      <c r="BL119" s="69"/>
      <c r="BM119" s="69"/>
      <c r="BN119" s="69"/>
      <c r="BO119" s="855" t="s">
        <v>168</v>
      </c>
      <c r="BP119" s="871"/>
      <c r="BQ119" s="869">
        <v>64791442</v>
      </c>
      <c r="BR119" s="870"/>
      <c r="BS119" s="870"/>
      <c r="BT119" s="870"/>
      <c r="BU119" s="870"/>
      <c r="BV119" s="870">
        <v>62774722</v>
      </c>
      <c r="BW119" s="870"/>
      <c r="BX119" s="870"/>
      <c r="BY119" s="870"/>
      <c r="BZ119" s="870"/>
      <c r="CA119" s="870">
        <v>59113849</v>
      </c>
      <c r="CB119" s="870"/>
      <c r="CC119" s="870"/>
      <c r="CD119" s="870"/>
      <c r="CE119" s="870"/>
      <c r="CF119" s="872"/>
      <c r="CG119" s="873"/>
      <c r="CH119" s="873"/>
      <c r="CI119" s="873"/>
      <c r="CJ119" s="874"/>
      <c r="CK119" s="892"/>
      <c r="CL119" s="893"/>
      <c r="CM119" s="866" t="s">
        <v>490</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875">
        <v>39180</v>
      </c>
      <c r="DH119" s="876"/>
      <c r="DI119" s="876"/>
      <c r="DJ119" s="876"/>
      <c r="DK119" s="877"/>
      <c r="DL119" s="878">
        <v>19590</v>
      </c>
      <c r="DM119" s="876"/>
      <c r="DN119" s="876"/>
      <c r="DO119" s="876"/>
      <c r="DP119" s="877"/>
      <c r="DQ119" s="878" t="s">
        <v>200</v>
      </c>
      <c r="DR119" s="876"/>
      <c r="DS119" s="876"/>
      <c r="DT119" s="876"/>
      <c r="DU119" s="877"/>
      <c r="DV119" s="879" t="s">
        <v>200</v>
      </c>
      <c r="DW119" s="880"/>
      <c r="DX119" s="880"/>
      <c r="DY119" s="880"/>
      <c r="DZ119" s="881"/>
    </row>
    <row r="120" spans="1:130" s="48" customFormat="1" ht="26.25" customHeight="1" x14ac:dyDescent="0.15">
      <c r="A120" s="1011"/>
      <c r="B120" s="891"/>
      <c r="C120" s="843" t="s">
        <v>144</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5"/>
      <c r="AA120" s="836" t="s">
        <v>200</v>
      </c>
      <c r="AB120" s="837"/>
      <c r="AC120" s="837"/>
      <c r="AD120" s="837"/>
      <c r="AE120" s="838"/>
      <c r="AF120" s="839" t="s">
        <v>200</v>
      </c>
      <c r="AG120" s="837"/>
      <c r="AH120" s="837"/>
      <c r="AI120" s="837"/>
      <c r="AJ120" s="838"/>
      <c r="AK120" s="839" t="s">
        <v>200</v>
      </c>
      <c r="AL120" s="837"/>
      <c r="AM120" s="837"/>
      <c r="AN120" s="837"/>
      <c r="AO120" s="838"/>
      <c r="AP120" s="840" t="s">
        <v>200</v>
      </c>
      <c r="AQ120" s="841"/>
      <c r="AR120" s="841"/>
      <c r="AS120" s="841"/>
      <c r="AT120" s="842"/>
      <c r="AU120" s="894" t="s">
        <v>480</v>
      </c>
      <c r="AV120" s="895"/>
      <c r="AW120" s="895"/>
      <c r="AX120" s="895"/>
      <c r="AY120" s="896"/>
      <c r="AZ120" s="827" t="s">
        <v>214</v>
      </c>
      <c r="BA120" s="818"/>
      <c r="BB120" s="818"/>
      <c r="BC120" s="818"/>
      <c r="BD120" s="818"/>
      <c r="BE120" s="818"/>
      <c r="BF120" s="818"/>
      <c r="BG120" s="818"/>
      <c r="BH120" s="818"/>
      <c r="BI120" s="818"/>
      <c r="BJ120" s="818"/>
      <c r="BK120" s="818"/>
      <c r="BL120" s="818"/>
      <c r="BM120" s="818"/>
      <c r="BN120" s="818"/>
      <c r="BO120" s="818"/>
      <c r="BP120" s="819"/>
      <c r="BQ120" s="828">
        <v>14541321</v>
      </c>
      <c r="BR120" s="829"/>
      <c r="BS120" s="829"/>
      <c r="BT120" s="829"/>
      <c r="BU120" s="829"/>
      <c r="BV120" s="829">
        <v>19193222</v>
      </c>
      <c r="BW120" s="829"/>
      <c r="BX120" s="829"/>
      <c r="BY120" s="829"/>
      <c r="BZ120" s="829"/>
      <c r="CA120" s="829">
        <v>29795612</v>
      </c>
      <c r="CB120" s="829"/>
      <c r="CC120" s="829"/>
      <c r="CD120" s="829"/>
      <c r="CE120" s="829"/>
      <c r="CF120" s="830">
        <v>158.9</v>
      </c>
      <c r="CG120" s="831"/>
      <c r="CH120" s="831"/>
      <c r="CI120" s="831"/>
      <c r="CJ120" s="831"/>
      <c r="CK120" s="908" t="s">
        <v>275</v>
      </c>
      <c r="CL120" s="909"/>
      <c r="CM120" s="909"/>
      <c r="CN120" s="909"/>
      <c r="CO120" s="910"/>
      <c r="CP120" s="902" t="s">
        <v>384</v>
      </c>
      <c r="CQ120" s="903"/>
      <c r="CR120" s="903"/>
      <c r="CS120" s="903"/>
      <c r="CT120" s="903"/>
      <c r="CU120" s="903"/>
      <c r="CV120" s="903"/>
      <c r="CW120" s="903"/>
      <c r="CX120" s="903"/>
      <c r="CY120" s="903"/>
      <c r="CZ120" s="903"/>
      <c r="DA120" s="903"/>
      <c r="DB120" s="903"/>
      <c r="DC120" s="903"/>
      <c r="DD120" s="903"/>
      <c r="DE120" s="903"/>
      <c r="DF120" s="904"/>
      <c r="DG120" s="828">
        <v>6662084</v>
      </c>
      <c r="DH120" s="829"/>
      <c r="DI120" s="829"/>
      <c r="DJ120" s="829"/>
      <c r="DK120" s="829"/>
      <c r="DL120" s="829">
        <v>6132977</v>
      </c>
      <c r="DM120" s="829"/>
      <c r="DN120" s="829"/>
      <c r="DO120" s="829"/>
      <c r="DP120" s="829"/>
      <c r="DQ120" s="829">
        <v>5685188</v>
      </c>
      <c r="DR120" s="829"/>
      <c r="DS120" s="829"/>
      <c r="DT120" s="829"/>
      <c r="DU120" s="829"/>
      <c r="DV120" s="832">
        <v>30.3</v>
      </c>
      <c r="DW120" s="832"/>
      <c r="DX120" s="832"/>
      <c r="DY120" s="832"/>
      <c r="DZ120" s="833"/>
    </row>
    <row r="121" spans="1:130" s="48" customFormat="1" ht="26.25" customHeight="1" x14ac:dyDescent="0.15">
      <c r="A121" s="1011"/>
      <c r="B121" s="891"/>
      <c r="C121" s="863" t="s">
        <v>143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836" t="s">
        <v>200</v>
      </c>
      <c r="AB121" s="837"/>
      <c r="AC121" s="837"/>
      <c r="AD121" s="837"/>
      <c r="AE121" s="838"/>
      <c r="AF121" s="839" t="s">
        <v>200</v>
      </c>
      <c r="AG121" s="837"/>
      <c r="AH121" s="837"/>
      <c r="AI121" s="837"/>
      <c r="AJ121" s="838"/>
      <c r="AK121" s="839" t="s">
        <v>200</v>
      </c>
      <c r="AL121" s="837"/>
      <c r="AM121" s="837"/>
      <c r="AN121" s="837"/>
      <c r="AO121" s="838"/>
      <c r="AP121" s="840" t="s">
        <v>200</v>
      </c>
      <c r="AQ121" s="841"/>
      <c r="AR121" s="841"/>
      <c r="AS121" s="841"/>
      <c r="AT121" s="842"/>
      <c r="AU121" s="897"/>
      <c r="AV121" s="898"/>
      <c r="AW121" s="898"/>
      <c r="AX121" s="898"/>
      <c r="AY121" s="899"/>
      <c r="AZ121" s="843" t="s">
        <v>491</v>
      </c>
      <c r="BA121" s="844"/>
      <c r="BB121" s="844"/>
      <c r="BC121" s="844"/>
      <c r="BD121" s="844"/>
      <c r="BE121" s="844"/>
      <c r="BF121" s="844"/>
      <c r="BG121" s="844"/>
      <c r="BH121" s="844"/>
      <c r="BI121" s="844"/>
      <c r="BJ121" s="844"/>
      <c r="BK121" s="844"/>
      <c r="BL121" s="844"/>
      <c r="BM121" s="844"/>
      <c r="BN121" s="844"/>
      <c r="BO121" s="844"/>
      <c r="BP121" s="845"/>
      <c r="BQ121" s="846">
        <v>11126753</v>
      </c>
      <c r="BR121" s="847"/>
      <c r="BS121" s="847"/>
      <c r="BT121" s="847"/>
      <c r="BU121" s="847"/>
      <c r="BV121" s="847">
        <v>12354536</v>
      </c>
      <c r="BW121" s="847"/>
      <c r="BX121" s="847"/>
      <c r="BY121" s="847"/>
      <c r="BZ121" s="847"/>
      <c r="CA121" s="847">
        <v>11260760</v>
      </c>
      <c r="CB121" s="847"/>
      <c r="CC121" s="847"/>
      <c r="CD121" s="847"/>
      <c r="CE121" s="847"/>
      <c r="CF121" s="848">
        <v>60.1</v>
      </c>
      <c r="CG121" s="849"/>
      <c r="CH121" s="849"/>
      <c r="CI121" s="849"/>
      <c r="CJ121" s="849"/>
      <c r="CK121" s="911"/>
      <c r="CL121" s="912"/>
      <c r="CM121" s="912"/>
      <c r="CN121" s="912"/>
      <c r="CO121" s="913"/>
      <c r="CP121" s="905" t="s">
        <v>410</v>
      </c>
      <c r="CQ121" s="906"/>
      <c r="CR121" s="906"/>
      <c r="CS121" s="906"/>
      <c r="CT121" s="906"/>
      <c r="CU121" s="906"/>
      <c r="CV121" s="906"/>
      <c r="CW121" s="906"/>
      <c r="CX121" s="906"/>
      <c r="CY121" s="906"/>
      <c r="CZ121" s="906"/>
      <c r="DA121" s="906"/>
      <c r="DB121" s="906"/>
      <c r="DC121" s="906"/>
      <c r="DD121" s="906"/>
      <c r="DE121" s="906"/>
      <c r="DF121" s="907"/>
      <c r="DG121" s="846">
        <v>5667291</v>
      </c>
      <c r="DH121" s="847"/>
      <c r="DI121" s="847"/>
      <c r="DJ121" s="847"/>
      <c r="DK121" s="847"/>
      <c r="DL121" s="847">
        <v>5236906</v>
      </c>
      <c r="DM121" s="847"/>
      <c r="DN121" s="847"/>
      <c r="DO121" s="847"/>
      <c r="DP121" s="847"/>
      <c r="DQ121" s="847">
        <v>4994856</v>
      </c>
      <c r="DR121" s="847"/>
      <c r="DS121" s="847"/>
      <c r="DT121" s="847"/>
      <c r="DU121" s="847"/>
      <c r="DV121" s="850">
        <v>26.6</v>
      </c>
      <c r="DW121" s="850"/>
      <c r="DX121" s="850"/>
      <c r="DY121" s="850"/>
      <c r="DZ121" s="851"/>
    </row>
    <row r="122" spans="1:130" s="48" customFormat="1" ht="26.25" customHeight="1" x14ac:dyDescent="0.15">
      <c r="A122" s="1011"/>
      <c r="B122" s="891"/>
      <c r="C122" s="843" t="s">
        <v>486</v>
      </c>
      <c r="D122" s="844"/>
      <c r="E122" s="844"/>
      <c r="F122" s="844"/>
      <c r="G122" s="844"/>
      <c r="H122" s="844"/>
      <c r="I122" s="844"/>
      <c r="J122" s="844"/>
      <c r="K122" s="844"/>
      <c r="L122" s="844"/>
      <c r="M122" s="844"/>
      <c r="N122" s="844"/>
      <c r="O122" s="844"/>
      <c r="P122" s="844"/>
      <c r="Q122" s="844"/>
      <c r="R122" s="844"/>
      <c r="S122" s="844"/>
      <c r="T122" s="844"/>
      <c r="U122" s="844"/>
      <c r="V122" s="844"/>
      <c r="W122" s="844"/>
      <c r="X122" s="844"/>
      <c r="Y122" s="844"/>
      <c r="Z122" s="845"/>
      <c r="AA122" s="836" t="s">
        <v>200</v>
      </c>
      <c r="AB122" s="837"/>
      <c r="AC122" s="837"/>
      <c r="AD122" s="837"/>
      <c r="AE122" s="838"/>
      <c r="AF122" s="839" t="s">
        <v>200</v>
      </c>
      <c r="AG122" s="837"/>
      <c r="AH122" s="837"/>
      <c r="AI122" s="837"/>
      <c r="AJ122" s="838"/>
      <c r="AK122" s="839" t="s">
        <v>200</v>
      </c>
      <c r="AL122" s="837"/>
      <c r="AM122" s="837"/>
      <c r="AN122" s="837"/>
      <c r="AO122" s="838"/>
      <c r="AP122" s="840" t="s">
        <v>200</v>
      </c>
      <c r="AQ122" s="841"/>
      <c r="AR122" s="841"/>
      <c r="AS122" s="841"/>
      <c r="AT122" s="842"/>
      <c r="AU122" s="897"/>
      <c r="AV122" s="898"/>
      <c r="AW122" s="898"/>
      <c r="AX122" s="898"/>
      <c r="AY122" s="899"/>
      <c r="AZ122" s="866" t="s">
        <v>494</v>
      </c>
      <c r="BA122" s="867"/>
      <c r="BB122" s="867"/>
      <c r="BC122" s="867"/>
      <c r="BD122" s="867"/>
      <c r="BE122" s="867"/>
      <c r="BF122" s="867"/>
      <c r="BG122" s="867"/>
      <c r="BH122" s="867"/>
      <c r="BI122" s="867"/>
      <c r="BJ122" s="867"/>
      <c r="BK122" s="867"/>
      <c r="BL122" s="867"/>
      <c r="BM122" s="867"/>
      <c r="BN122" s="867"/>
      <c r="BO122" s="867"/>
      <c r="BP122" s="868"/>
      <c r="BQ122" s="869">
        <v>32702282</v>
      </c>
      <c r="BR122" s="870"/>
      <c r="BS122" s="870"/>
      <c r="BT122" s="870"/>
      <c r="BU122" s="870"/>
      <c r="BV122" s="870">
        <v>32068057</v>
      </c>
      <c r="BW122" s="870"/>
      <c r="BX122" s="870"/>
      <c r="BY122" s="870"/>
      <c r="BZ122" s="870"/>
      <c r="CA122" s="870">
        <v>30915005</v>
      </c>
      <c r="CB122" s="870"/>
      <c r="CC122" s="870"/>
      <c r="CD122" s="870"/>
      <c r="CE122" s="870"/>
      <c r="CF122" s="916">
        <v>164.9</v>
      </c>
      <c r="CG122" s="917"/>
      <c r="CH122" s="917"/>
      <c r="CI122" s="917"/>
      <c r="CJ122" s="917"/>
      <c r="CK122" s="911"/>
      <c r="CL122" s="912"/>
      <c r="CM122" s="912"/>
      <c r="CN122" s="912"/>
      <c r="CO122" s="913"/>
      <c r="CP122" s="905" t="s">
        <v>467</v>
      </c>
      <c r="CQ122" s="906"/>
      <c r="CR122" s="906"/>
      <c r="CS122" s="906"/>
      <c r="CT122" s="906"/>
      <c r="CU122" s="906"/>
      <c r="CV122" s="906"/>
      <c r="CW122" s="906"/>
      <c r="CX122" s="906"/>
      <c r="CY122" s="906"/>
      <c r="CZ122" s="906"/>
      <c r="DA122" s="906"/>
      <c r="DB122" s="906"/>
      <c r="DC122" s="906"/>
      <c r="DD122" s="906"/>
      <c r="DE122" s="906"/>
      <c r="DF122" s="907"/>
      <c r="DG122" s="846">
        <v>2008952</v>
      </c>
      <c r="DH122" s="847"/>
      <c r="DI122" s="847"/>
      <c r="DJ122" s="847"/>
      <c r="DK122" s="847"/>
      <c r="DL122" s="847">
        <v>1937397</v>
      </c>
      <c r="DM122" s="847"/>
      <c r="DN122" s="847"/>
      <c r="DO122" s="847"/>
      <c r="DP122" s="847"/>
      <c r="DQ122" s="847">
        <v>1918848</v>
      </c>
      <c r="DR122" s="847"/>
      <c r="DS122" s="847"/>
      <c r="DT122" s="847"/>
      <c r="DU122" s="847"/>
      <c r="DV122" s="850">
        <v>10.199999999999999</v>
      </c>
      <c r="DW122" s="850"/>
      <c r="DX122" s="850"/>
      <c r="DY122" s="850"/>
      <c r="DZ122" s="851"/>
    </row>
    <row r="123" spans="1:130" s="48" customFormat="1" ht="26.25" customHeight="1" x14ac:dyDescent="0.15">
      <c r="A123" s="1011"/>
      <c r="B123" s="891"/>
      <c r="C123" s="843" t="s">
        <v>11</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5"/>
      <c r="AA123" s="836" t="s">
        <v>200</v>
      </c>
      <c r="AB123" s="837"/>
      <c r="AC123" s="837"/>
      <c r="AD123" s="837"/>
      <c r="AE123" s="838"/>
      <c r="AF123" s="839" t="s">
        <v>200</v>
      </c>
      <c r="AG123" s="837"/>
      <c r="AH123" s="837"/>
      <c r="AI123" s="837"/>
      <c r="AJ123" s="838"/>
      <c r="AK123" s="839" t="s">
        <v>200</v>
      </c>
      <c r="AL123" s="837"/>
      <c r="AM123" s="837"/>
      <c r="AN123" s="837"/>
      <c r="AO123" s="838"/>
      <c r="AP123" s="840" t="s">
        <v>200</v>
      </c>
      <c r="AQ123" s="841"/>
      <c r="AR123" s="841"/>
      <c r="AS123" s="841"/>
      <c r="AT123" s="842"/>
      <c r="AU123" s="900"/>
      <c r="AV123" s="901"/>
      <c r="AW123" s="901"/>
      <c r="AX123" s="901"/>
      <c r="AY123" s="901"/>
      <c r="AZ123" s="69" t="s">
        <v>279</v>
      </c>
      <c r="BA123" s="69"/>
      <c r="BB123" s="69"/>
      <c r="BC123" s="69"/>
      <c r="BD123" s="69"/>
      <c r="BE123" s="69"/>
      <c r="BF123" s="69"/>
      <c r="BG123" s="69"/>
      <c r="BH123" s="69"/>
      <c r="BI123" s="69"/>
      <c r="BJ123" s="69"/>
      <c r="BK123" s="69"/>
      <c r="BL123" s="69"/>
      <c r="BM123" s="69"/>
      <c r="BN123" s="69"/>
      <c r="BO123" s="855" t="s">
        <v>495</v>
      </c>
      <c r="BP123" s="871"/>
      <c r="BQ123" s="918">
        <v>58370356</v>
      </c>
      <c r="BR123" s="919"/>
      <c r="BS123" s="919"/>
      <c r="BT123" s="919"/>
      <c r="BU123" s="919"/>
      <c r="BV123" s="919">
        <v>63615815</v>
      </c>
      <c r="BW123" s="919"/>
      <c r="BX123" s="919"/>
      <c r="BY123" s="919"/>
      <c r="BZ123" s="919"/>
      <c r="CA123" s="919">
        <v>71971377</v>
      </c>
      <c r="CB123" s="919"/>
      <c r="CC123" s="919"/>
      <c r="CD123" s="919"/>
      <c r="CE123" s="919"/>
      <c r="CF123" s="872"/>
      <c r="CG123" s="873"/>
      <c r="CH123" s="873"/>
      <c r="CI123" s="873"/>
      <c r="CJ123" s="874"/>
      <c r="CK123" s="911"/>
      <c r="CL123" s="912"/>
      <c r="CM123" s="912"/>
      <c r="CN123" s="912"/>
      <c r="CO123" s="913"/>
      <c r="CP123" s="905" t="s">
        <v>430</v>
      </c>
      <c r="CQ123" s="906"/>
      <c r="CR123" s="906"/>
      <c r="CS123" s="906"/>
      <c r="CT123" s="906"/>
      <c r="CU123" s="906"/>
      <c r="CV123" s="906"/>
      <c r="CW123" s="906"/>
      <c r="CX123" s="906"/>
      <c r="CY123" s="906"/>
      <c r="CZ123" s="906"/>
      <c r="DA123" s="906"/>
      <c r="DB123" s="906"/>
      <c r="DC123" s="906"/>
      <c r="DD123" s="906"/>
      <c r="DE123" s="906"/>
      <c r="DF123" s="907"/>
      <c r="DG123" s="836">
        <v>1639595</v>
      </c>
      <c r="DH123" s="837"/>
      <c r="DI123" s="837"/>
      <c r="DJ123" s="837"/>
      <c r="DK123" s="838"/>
      <c r="DL123" s="839">
        <v>1411760</v>
      </c>
      <c r="DM123" s="837"/>
      <c r="DN123" s="837"/>
      <c r="DO123" s="837"/>
      <c r="DP123" s="838"/>
      <c r="DQ123" s="839">
        <v>1207689</v>
      </c>
      <c r="DR123" s="837"/>
      <c r="DS123" s="837"/>
      <c r="DT123" s="837"/>
      <c r="DU123" s="838"/>
      <c r="DV123" s="840">
        <v>6.4</v>
      </c>
      <c r="DW123" s="841"/>
      <c r="DX123" s="841"/>
      <c r="DY123" s="841"/>
      <c r="DZ123" s="842"/>
    </row>
    <row r="124" spans="1:130" s="48" customFormat="1" ht="26.25" customHeight="1" x14ac:dyDescent="0.15">
      <c r="A124" s="1011"/>
      <c r="B124" s="891"/>
      <c r="C124" s="843" t="s">
        <v>344</v>
      </c>
      <c r="D124" s="844"/>
      <c r="E124" s="844"/>
      <c r="F124" s="844"/>
      <c r="G124" s="844"/>
      <c r="H124" s="844"/>
      <c r="I124" s="844"/>
      <c r="J124" s="844"/>
      <c r="K124" s="844"/>
      <c r="L124" s="844"/>
      <c r="M124" s="844"/>
      <c r="N124" s="844"/>
      <c r="O124" s="844"/>
      <c r="P124" s="844"/>
      <c r="Q124" s="844"/>
      <c r="R124" s="844"/>
      <c r="S124" s="844"/>
      <c r="T124" s="844"/>
      <c r="U124" s="844"/>
      <c r="V124" s="844"/>
      <c r="W124" s="844"/>
      <c r="X124" s="844"/>
      <c r="Y124" s="844"/>
      <c r="Z124" s="845"/>
      <c r="AA124" s="836" t="s">
        <v>200</v>
      </c>
      <c r="AB124" s="837"/>
      <c r="AC124" s="837"/>
      <c r="AD124" s="837"/>
      <c r="AE124" s="838"/>
      <c r="AF124" s="839" t="s">
        <v>200</v>
      </c>
      <c r="AG124" s="837"/>
      <c r="AH124" s="837"/>
      <c r="AI124" s="837"/>
      <c r="AJ124" s="838"/>
      <c r="AK124" s="839" t="s">
        <v>200</v>
      </c>
      <c r="AL124" s="837"/>
      <c r="AM124" s="837"/>
      <c r="AN124" s="837"/>
      <c r="AO124" s="838"/>
      <c r="AP124" s="840" t="s">
        <v>200</v>
      </c>
      <c r="AQ124" s="841"/>
      <c r="AR124" s="841"/>
      <c r="AS124" s="841"/>
      <c r="AT124" s="842"/>
      <c r="AU124" s="924" t="s">
        <v>496</v>
      </c>
      <c r="AV124" s="925"/>
      <c r="AW124" s="925"/>
      <c r="AX124" s="925"/>
      <c r="AY124" s="925"/>
      <c r="AZ124" s="925"/>
      <c r="BA124" s="925"/>
      <c r="BB124" s="925"/>
      <c r="BC124" s="925"/>
      <c r="BD124" s="925"/>
      <c r="BE124" s="925"/>
      <c r="BF124" s="925"/>
      <c r="BG124" s="925"/>
      <c r="BH124" s="925"/>
      <c r="BI124" s="925"/>
      <c r="BJ124" s="925"/>
      <c r="BK124" s="925"/>
      <c r="BL124" s="925"/>
      <c r="BM124" s="925"/>
      <c r="BN124" s="925"/>
      <c r="BO124" s="925"/>
      <c r="BP124" s="926"/>
      <c r="BQ124" s="927">
        <v>36</v>
      </c>
      <c r="BR124" s="928"/>
      <c r="BS124" s="928"/>
      <c r="BT124" s="928"/>
      <c r="BU124" s="928"/>
      <c r="BV124" s="928" t="s">
        <v>200</v>
      </c>
      <c r="BW124" s="928"/>
      <c r="BX124" s="928"/>
      <c r="BY124" s="928"/>
      <c r="BZ124" s="928"/>
      <c r="CA124" s="928" t="s">
        <v>200</v>
      </c>
      <c r="CB124" s="928"/>
      <c r="CC124" s="928"/>
      <c r="CD124" s="928"/>
      <c r="CE124" s="928"/>
      <c r="CF124" s="929"/>
      <c r="CG124" s="930"/>
      <c r="CH124" s="930"/>
      <c r="CI124" s="930"/>
      <c r="CJ124" s="931"/>
      <c r="CK124" s="914"/>
      <c r="CL124" s="914"/>
      <c r="CM124" s="914"/>
      <c r="CN124" s="914"/>
      <c r="CO124" s="915"/>
      <c r="CP124" s="905" t="s">
        <v>497</v>
      </c>
      <c r="CQ124" s="906"/>
      <c r="CR124" s="906"/>
      <c r="CS124" s="906"/>
      <c r="CT124" s="906"/>
      <c r="CU124" s="906"/>
      <c r="CV124" s="906"/>
      <c r="CW124" s="906"/>
      <c r="CX124" s="906"/>
      <c r="CY124" s="906"/>
      <c r="CZ124" s="906"/>
      <c r="DA124" s="906"/>
      <c r="DB124" s="906"/>
      <c r="DC124" s="906"/>
      <c r="DD124" s="906"/>
      <c r="DE124" s="906"/>
      <c r="DF124" s="907"/>
      <c r="DG124" s="875">
        <v>2549961</v>
      </c>
      <c r="DH124" s="876"/>
      <c r="DI124" s="876"/>
      <c r="DJ124" s="876"/>
      <c r="DK124" s="877"/>
      <c r="DL124" s="878">
        <v>2408166</v>
      </c>
      <c r="DM124" s="876"/>
      <c r="DN124" s="876"/>
      <c r="DO124" s="876"/>
      <c r="DP124" s="877"/>
      <c r="DQ124" s="878">
        <v>1820736</v>
      </c>
      <c r="DR124" s="876"/>
      <c r="DS124" s="876"/>
      <c r="DT124" s="876"/>
      <c r="DU124" s="877"/>
      <c r="DV124" s="879">
        <v>9.6999999999999993</v>
      </c>
      <c r="DW124" s="880"/>
      <c r="DX124" s="880"/>
      <c r="DY124" s="880"/>
      <c r="DZ124" s="881"/>
    </row>
    <row r="125" spans="1:130" s="48" customFormat="1" ht="26.25" customHeight="1" x14ac:dyDescent="0.15">
      <c r="A125" s="1011"/>
      <c r="B125" s="891"/>
      <c r="C125" s="843" t="s">
        <v>489</v>
      </c>
      <c r="D125" s="844"/>
      <c r="E125" s="844"/>
      <c r="F125" s="844"/>
      <c r="G125" s="844"/>
      <c r="H125" s="844"/>
      <c r="I125" s="844"/>
      <c r="J125" s="844"/>
      <c r="K125" s="844"/>
      <c r="L125" s="844"/>
      <c r="M125" s="844"/>
      <c r="N125" s="844"/>
      <c r="O125" s="844"/>
      <c r="P125" s="844"/>
      <c r="Q125" s="844"/>
      <c r="R125" s="844"/>
      <c r="S125" s="844"/>
      <c r="T125" s="844"/>
      <c r="U125" s="844"/>
      <c r="V125" s="844"/>
      <c r="W125" s="844"/>
      <c r="X125" s="844"/>
      <c r="Y125" s="844"/>
      <c r="Z125" s="845"/>
      <c r="AA125" s="836" t="s">
        <v>200</v>
      </c>
      <c r="AB125" s="837"/>
      <c r="AC125" s="837"/>
      <c r="AD125" s="837"/>
      <c r="AE125" s="838"/>
      <c r="AF125" s="839" t="s">
        <v>200</v>
      </c>
      <c r="AG125" s="837"/>
      <c r="AH125" s="837"/>
      <c r="AI125" s="837"/>
      <c r="AJ125" s="838"/>
      <c r="AK125" s="839" t="s">
        <v>200</v>
      </c>
      <c r="AL125" s="837"/>
      <c r="AM125" s="837"/>
      <c r="AN125" s="837"/>
      <c r="AO125" s="838"/>
      <c r="AP125" s="840" t="s">
        <v>200</v>
      </c>
      <c r="AQ125" s="841"/>
      <c r="AR125" s="841"/>
      <c r="AS125" s="841"/>
      <c r="AT125" s="84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49" t="s">
        <v>500</v>
      </c>
      <c r="CL125" s="909"/>
      <c r="CM125" s="909"/>
      <c r="CN125" s="909"/>
      <c r="CO125" s="910"/>
      <c r="CP125" s="827" t="s">
        <v>145</v>
      </c>
      <c r="CQ125" s="818"/>
      <c r="CR125" s="818"/>
      <c r="CS125" s="818"/>
      <c r="CT125" s="818"/>
      <c r="CU125" s="818"/>
      <c r="CV125" s="818"/>
      <c r="CW125" s="818"/>
      <c r="CX125" s="818"/>
      <c r="CY125" s="818"/>
      <c r="CZ125" s="818"/>
      <c r="DA125" s="818"/>
      <c r="DB125" s="818"/>
      <c r="DC125" s="818"/>
      <c r="DD125" s="818"/>
      <c r="DE125" s="818"/>
      <c r="DF125" s="819"/>
      <c r="DG125" s="828" t="s">
        <v>200</v>
      </c>
      <c r="DH125" s="829"/>
      <c r="DI125" s="829"/>
      <c r="DJ125" s="829"/>
      <c r="DK125" s="829"/>
      <c r="DL125" s="829" t="s">
        <v>200</v>
      </c>
      <c r="DM125" s="829"/>
      <c r="DN125" s="829"/>
      <c r="DO125" s="829"/>
      <c r="DP125" s="829"/>
      <c r="DQ125" s="829" t="s">
        <v>200</v>
      </c>
      <c r="DR125" s="829"/>
      <c r="DS125" s="829"/>
      <c r="DT125" s="829"/>
      <c r="DU125" s="829"/>
      <c r="DV125" s="832" t="s">
        <v>200</v>
      </c>
      <c r="DW125" s="832"/>
      <c r="DX125" s="832"/>
      <c r="DY125" s="832"/>
      <c r="DZ125" s="833"/>
    </row>
    <row r="126" spans="1:130" s="48" customFormat="1" ht="26.25" customHeight="1" x14ac:dyDescent="0.15">
      <c r="A126" s="1011"/>
      <c r="B126" s="891"/>
      <c r="C126" s="843" t="s">
        <v>490</v>
      </c>
      <c r="D126" s="844"/>
      <c r="E126" s="844"/>
      <c r="F126" s="844"/>
      <c r="G126" s="844"/>
      <c r="H126" s="844"/>
      <c r="I126" s="844"/>
      <c r="J126" s="844"/>
      <c r="K126" s="844"/>
      <c r="L126" s="844"/>
      <c r="M126" s="844"/>
      <c r="N126" s="844"/>
      <c r="O126" s="844"/>
      <c r="P126" s="844"/>
      <c r="Q126" s="844"/>
      <c r="R126" s="844"/>
      <c r="S126" s="844"/>
      <c r="T126" s="844"/>
      <c r="U126" s="844"/>
      <c r="V126" s="844"/>
      <c r="W126" s="844"/>
      <c r="X126" s="844"/>
      <c r="Y126" s="844"/>
      <c r="Z126" s="845"/>
      <c r="AA126" s="836">
        <v>16740</v>
      </c>
      <c r="AB126" s="837"/>
      <c r="AC126" s="837"/>
      <c r="AD126" s="837"/>
      <c r="AE126" s="838"/>
      <c r="AF126" s="839">
        <v>16741</v>
      </c>
      <c r="AG126" s="837"/>
      <c r="AH126" s="837"/>
      <c r="AI126" s="837"/>
      <c r="AJ126" s="838"/>
      <c r="AK126" s="839">
        <v>16717</v>
      </c>
      <c r="AL126" s="837"/>
      <c r="AM126" s="837"/>
      <c r="AN126" s="837"/>
      <c r="AO126" s="838"/>
      <c r="AP126" s="840">
        <v>0.1</v>
      </c>
      <c r="AQ126" s="841"/>
      <c r="AR126" s="841"/>
      <c r="AS126" s="841"/>
      <c r="AT126" s="84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0"/>
      <c r="CL126" s="912"/>
      <c r="CM126" s="912"/>
      <c r="CN126" s="912"/>
      <c r="CO126" s="913"/>
      <c r="CP126" s="843" t="s">
        <v>424</v>
      </c>
      <c r="CQ126" s="844"/>
      <c r="CR126" s="844"/>
      <c r="CS126" s="844"/>
      <c r="CT126" s="844"/>
      <c r="CU126" s="844"/>
      <c r="CV126" s="844"/>
      <c r="CW126" s="844"/>
      <c r="CX126" s="844"/>
      <c r="CY126" s="844"/>
      <c r="CZ126" s="844"/>
      <c r="DA126" s="844"/>
      <c r="DB126" s="844"/>
      <c r="DC126" s="844"/>
      <c r="DD126" s="844"/>
      <c r="DE126" s="844"/>
      <c r="DF126" s="845"/>
      <c r="DG126" s="846">
        <v>365577</v>
      </c>
      <c r="DH126" s="847"/>
      <c r="DI126" s="847"/>
      <c r="DJ126" s="847"/>
      <c r="DK126" s="847"/>
      <c r="DL126" s="847">
        <v>373781</v>
      </c>
      <c r="DM126" s="847"/>
      <c r="DN126" s="847"/>
      <c r="DO126" s="847"/>
      <c r="DP126" s="847"/>
      <c r="DQ126" s="847">
        <v>409010</v>
      </c>
      <c r="DR126" s="847"/>
      <c r="DS126" s="847"/>
      <c r="DT126" s="847"/>
      <c r="DU126" s="847"/>
      <c r="DV126" s="850">
        <v>2.2000000000000002</v>
      </c>
      <c r="DW126" s="850"/>
      <c r="DX126" s="850"/>
      <c r="DY126" s="850"/>
      <c r="DZ126" s="851"/>
    </row>
    <row r="127" spans="1:130" s="48" customFormat="1" ht="26.25" customHeight="1" x14ac:dyDescent="0.15">
      <c r="A127" s="1012"/>
      <c r="B127" s="893"/>
      <c r="C127" s="866" t="s">
        <v>81</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36">
        <v>73</v>
      </c>
      <c r="AB127" s="837"/>
      <c r="AC127" s="837"/>
      <c r="AD127" s="837"/>
      <c r="AE127" s="838"/>
      <c r="AF127" s="839">
        <v>21</v>
      </c>
      <c r="AG127" s="837"/>
      <c r="AH127" s="837"/>
      <c r="AI127" s="837"/>
      <c r="AJ127" s="838"/>
      <c r="AK127" s="839">
        <v>13</v>
      </c>
      <c r="AL127" s="837"/>
      <c r="AM127" s="837"/>
      <c r="AN127" s="837"/>
      <c r="AO127" s="838"/>
      <c r="AP127" s="840">
        <v>0</v>
      </c>
      <c r="AQ127" s="841"/>
      <c r="AR127" s="841"/>
      <c r="AS127" s="841"/>
      <c r="AT127" s="842"/>
      <c r="AU127" s="56"/>
      <c r="AV127" s="56"/>
      <c r="AW127" s="56"/>
      <c r="AX127" s="954" t="s">
        <v>501</v>
      </c>
      <c r="AY127" s="921"/>
      <c r="AZ127" s="921"/>
      <c r="BA127" s="921"/>
      <c r="BB127" s="921"/>
      <c r="BC127" s="921"/>
      <c r="BD127" s="921"/>
      <c r="BE127" s="922"/>
      <c r="BF127" s="920" t="s">
        <v>124</v>
      </c>
      <c r="BG127" s="921"/>
      <c r="BH127" s="921"/>
      <c r="BI127" s="921"/>
      <c r="BJ127" s="921"/>
      <c r="BK127" s="921"/>
      <c r="BL127" s="922"/>
      <c r="BM127" s="920" t="s">
        <v>425</v>
      </c>
      <c r="BN127" s="921"/>
      <c r="BO127" s="921"/>
      <c r="BP127" s="921"/>
      <c r="BQ127" s="921"/>
      <c r="BR127" s="921"/>
      <c r="BS127" s="922"/>
      <c r="BT127" s="920" t="s">
        <v>413</v>
      </c>
      <c r="BU127" s="921"/>
      <c r="BV127" s="921"/>
      <c r="BW127" s="921"/>
      <c r="BX127" s="921"/>
      <c r="BY127" s="921"/>
      <c r="BZ127" s="923"/>
      <c r="CA127" s="56"/>
      <c r="CB127" s="56"/>
      <c r="CC127" s="56"/>
      <c r="CD127" s="74"/>
      <c r="CE127" s="74"/>
      <c r="CF127" s="74"/>
      <c r="CG127" s="56"/>
      <c r="CH127" s="56"/>
      <c r="CI127" s="56"/>
      <c r="CJ127" s="75"/>
      <c r="CK127" s="950"/>
      <c r="CL127" s="912"/>
      <c r="CM127" s="912"/>
      <c r="CN127" s="912"/>
      <c r="CO127" s="913"/>
      <c r="CP127" s="843" t="s">
        <v>417</v>
      </c>
      <c r="CQ127" s="844"/>
      <c r="CR127" s="844"/>
      <c r="CS127" s="844"/>
      <c r="CT127" s="844"/>
      <c r="CU127" s="844"/>
      <c r="CV127" s="844"/>
      <c r="CW127" s="844"/>
      <c r="CX127" s="844"/>
      <c r="CY127" s="844"/>
      <c r="CZ127" s="844"/>
      <c r="DA127" s="844"/>
      <c r="DB127" s="844"/>
      <c r="DC127" s="844"/>
      <c r="DD127" s="844"/>
      <c r="DE127" s="844"/>
      <c r="DF127" s="845"/>
      <c r="DG127" s="846" t="s">
        <v>200</v>
      </c>
      <c r="DH127" s="847"/>
      <c r="DI127" s="847"/>
      <c r="DJ127" s="847"/>
      <c r="DK127" s="847"/>
      <c r="DL127" s="847" t="s">
        <v>200</v>
      </c>
      <c r="DM127" s="847"/>
      <c r="DN127" s="847"/>
      <c r="DO127" s="847"/>
      <c r="DP127" s="847"/>
      <c r="DQ127" s="847" t="s">
        <v>200</v>
      </c>
      <c r="DR127" s="847"/>
      <c r="DS127" s="847"/>
      <c r="DT127" s="847"/>
      <c r="DU127" s="847"/>
      <c r="DV127" s="850" t="s">
        <v>200</v>
      </c>
      <c r="DW127" s="850"/>
      <c r="DX127" s="850"/>
      <c r="DY127" s="850"/>
      <c r="DZ127" s="851"/>
    </row>
    <row r="128" spans="1:130" s="48" customFormat="1" ht="26.25" customHeight="1" x14ac:dyDescent="0.15">
      <c r="A128" s="974" t="s">
        <v>502</v>
      </c>
      <c r="B128" s="975"/>
      <c r="C128" s="975"/>
      <c r="D128" s="975"/>
      <c r="E128" s="975"/>
      <c r="F128" s="975"/>
      <c r="G128" s="975"/>
      <c r="H128" s="975"/>
      <c r="I128" s="975"/>
      <c r="J128" s="975"/>
      <c r="K128" s="975"/>
      <c r="L128" s="975"/>
      <c r="M128" s="975"/>
      <c r="N128" s="975"/>
      <c r="O128" s="975"/>
      <c r="P128" s="975"/>
      <c r="Q128" s="975"/>
      <c r="R128" s="975"/>
      <c r="S128" s="975"/>
      <c r="T128" s="975"/>
      <c r="U128" s="975"/>
      <c r="V128" s="975"/>
      <c r="W128" s="976" t="s">
        <v>8</v>
      </c>
      <c r="X128" s="976"/>
      <c r="Y128" s="976"/>
      <c r="Z128" s="977"/>
      <c r="AA128" s="820">
        <v>697823</v>
      </c>
      <c r="AB128" s="821"/>
      <c r="AC128" s="821"/>
      <c r="AD128" s="821"/>
      <c r="AE128" s="822"/>
      <c r="AF128" s="823">
        <v>703795</v>
      </c>
      <c r="AG128" s="821"/>
      <c r="AH128" s="821"/>
      <c r="AI128" s="821"/>
      <c r="AJ128" s="822"/>
      <c r="AK128" s="823">
        <v>657970</v>
      </c>
      <c r="AL128" s="821"/>
      <c r="AM128" s="821"/>
      <c r="AN128" s="821"/>
      <c r="AO128" s="822"/>
      <c r="AP128" s="978"/>
      <c r="AQ128" s="979"/>
      <c r="AR128" s="979"/>
      <c r="AS128" s="979"/>
      <c r="AT128" s="980"/>
      <c r="AU128" s="56"/>
      <c r="AV128" s="56"/>
      <c r="AW128" s="56"/>
      <c r="AX128" s="817" t="s">
        <v>314</v>
      </c>
      <c r="AY128" s="818"/>
      <c r="AZ128" s="818"/>
      <c r="BA128" s="818"/>
      <c r="BB128" s="818"/>
      <c r="BC128" s="818"/>
      <c r="BD128" s="818"/>
      <c r="BE128" s="819"/>
      <c r="BF128" s="981" t="s">
        <v>200</v>
      </c>
      <c r="BG128" s="982"/>
      <c r="BH128" s="982"/>
      <c r="BI128" s="982"/>
      <c r="BJ128" s="982"/>
      <c r="BK128" s="982"/>
      <c r="BL128" s="983"/>
      <c r="BM128" s="981">
        <v>12.35</v>
      </c>
      <c r="BN128" s="982"/>
      <c r="BO128" s="982"/>
      <c r="BP128" s="982"/>
      <c r="BQ128" s="982"/>
      <c r="BR128" s="982"/>
      <c r="BS128" s="983"/>
      <c r="BT128" s="981">
        <v>20</v>
      </c>
      <c r="BU128" s="982"/>
      <c r="BV128" s="982"/>
      <c r="BW128" s="982"/>
      <c r="BX128" s="982"/>
      <c r="BY128" s="982"/>
      <c r="BZ128" s="984"/>
      <c r="CA128" s="74"/>
      <c r="CB128" s="74"/>
      <c r="CC128" s="74"/>
      <c r="CD128" s="74"/>
      <c r="CE128" s="74"/>
      <c r="CF128" s="74"/>
      <c r="CG128" s="56"/>
      <c r="CH128" s="56"/>
      <c r="CI128" s="56"/>
      <c r="CJ128" s="75"/>
      <c r="CK128" s="951"/>
      <c r="CL128" s="952"/>
      <c r="CM128" s="952"/>
      <c r="CN128" s="952"/>
      <c r="CO128" s="953"/>
      <c r="CP128" s="932" t="s">
        <v>404</v>
      </c>
      <c r="CQ128" s="691"/>
      <c r="CR128" s="691"/>
      <c r="CS128" s="691"/>
      <c r="CT128" s="691"/>
      <c r="CU128" s="691"/>
      <c r="CV128" s="691"/>
      <c r="CW128" s="691"/>
      <c r="CX128" s="691"/>
      <c r="CY128" s="691"/>
      <c r="CZ128" s="691"/>
      <c r="DA128" s="691"/>
      <c r="DB128" s="691"/>
      <c r="DC128" s="691"/>
      <c r="DD128" s="691"/>
      <c r="DE128" s="691"/>
      <c r="DF128" s="933"/>
      <c r="DG128" s="934">
        <v>11362</v>
      </c>
      <c r="DH128" s="935"/>
      <c r="DI128" s="935"/>
      <c r="DJ128" s="935"/>
      <c r="DK128" s="935"/>
      <c r="DL128" s="935">
        <v>5681</v>
      </c>
      <c r="DM128" s="935"/>
      <c r="DN128" s="935"/>
      <c r="DO128" s="935"/>
      <c r="DP128" s="935"/>
      <c r="DQ128" s="935" t="s">
        <v>200</v>
      </c>
      <c r="DR128" s="935"/>
      <c r="DS128" s="935"/>
      <c r="DT128" s="935"/>
      <c r="DU128" s="935"/>
      <c r="DV128" s="936" t="s">
        <v>200</v>
      </c>
      <c r="DW128" s="936"/>
      <c r="DX128" s="936"/>
      <c r="DY128" s="936"/>
      <c r="DZ128" s="937"/>
    </row>
    <row r="129" spans="1:131" s="48" customFormat="1" ht="26.25" customHeight="1" x14ac:dyDescent="0.15">
      <c r="A129" s="834" t="s">
        <v>173</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938" t="s">
        <v>241</v>
      </c>
      <c r="X129" s="939"/>
      <c r="Y129" s="939"/>
      <c r="Z129" s="940"/>
      <c r="AA129" s="836">
        <v>20554238</v>
      </c>
      <c r="AB129" s="837"/>
      <c r="AC129" s="837"/>
      <c r="AD129" s="837"/>
      <c r="AE129" s="838"/>
      <c r="AF129" s="839">
        <v>21738578</v>
      </c>
      <c r="AG129" s="837"/>
      <c r="AH129" s="837"/>
      <c r="AI129" s="837"/>
      <c r="AJ129" s="838"/>
      <c r="AK129" s="839">
        <v>21540057</v>
      </c>
      <c r="AL129" s="837"/>
      <c r="AM129" s="837"/>
      <c r="AN129" s="837"/>
      <c r="AO129" s="838"/>
      <c r="AP129" s="941"/>
      <c r="AQ129" s="942"/>
      <c r="AR129" s="942"/>
      <c r="AS129" s="942"/>
      <c r="AT129" s="943"/>
      <c r="AU129" s="67"/>
      <c r="AV129" s="67"/>
      <c r="AW129" s="67"/>
      <c r="AX129" s="944" t="s">
        <v>114</v>
      </c>
      <c r="AY129" s="844"/>
      <c r="AZ129" s="844"/>
      <c r="BA129" s="844"/>
      <c r="BB129" s="844"/>
      <c r="BC129" s="844"/>
      <c r="BD129" s="844"/>
      <c r="BE129" s="845"/>
      <c r="BF129" s="945" t="s">
        <v>200</v>
      </c>
      <c r="BG129" s="946"/>
      <c r="BH129" s="946"/>
      <c r="BI129" s="946"/>
      <c r="BJ129" s="946"/>
      <c r="BK129" s="946"/>
      <c r="BL129" s="947"/>
      <c r="BM129" s="945">
        <v>17.350000000000001</v>
      </c>
      <c r="BN129" s="946"/>
      <c r="BO129" s="946"/>
      <c r="BP129" s="946"/>
      <c r="BQ129" s="946"/>
      <c r="BR129" s="946"/>
      <c r="BS129" s="947"/>
      <c r="BT129" s="945">
        <v>30</v>
      </c>
      <c r="BU129" s="946"/>
      <c r="BV129" s="946"/>
      <c r="BW129" s="946"/>
      <c r="BX129" s="946"/>
      <c r="BY129" s="946"/>
      <c r="BZ129" s="948"/>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34" t="s">
        <v>503</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938" t="s">
        <v>504</v>
      </c>
      <c r="X130" s="939"/>
      <c r="Y130" s="939"/>
      <c r="Z130" s="940"/>
      <c r="AA130" s="836">
        <v>2729453</v>
      </c>
      <c r="AB130" s="837"/>
      <c r="AC130" s="837"/>
      <c r="AD130" s="837"/>
      <c r="AE130" s="838"/>
      <c r="AF130" s="839">
        <v>2734315</v>
      </c>
      <c r="AG130" s="837"/>
      <c r="AH130" s="837"/>
      <c r="AI130" s="837"/>
      <c r="AJ130" s="838"/>
      <c r="AK130" s="839">
        <v>2787991</v>
      </c>
      <c r="AL130" s="837"/>
      <c r="AM130" s="837"/>
      <c r="AN130" s="837"/>
      <c r="AO130" s="838"/>
      <c r="AP130" s="941"/>
      <c r="AQ130" s="942"/>
      <c r="AR130" s="942"/>
      <c r="AS130" s="942"/>
      <c r="AT130" s="943"/>
      <c r="AU130" s="67"/>
      <c r="AV130" s="67"/>
      <c r="AW130" s="67"/>
      <c r="AX130" s="944" t="s">
        <v>439</v>
      </c>
      <c r="AY130" s="844"/>
      <c r="AZ130" s="844"/>
      <c r="BA130" s="844"/>
      <c r="BB130" s="844"/>
      <c r="BC130" s="844"/>
      <c r="BD130" s="844"/>
      <c r="BE130" s="845"/>
      <c r="BF130" s="955">
        <v>8.9</v>
      </c>
      <c r="BG130" s="956"/>
      <c r="BH130" s="956"/>
      <c r="BI130" s="956"/>
      <c r="BJ130" s="956"/>
      <c r="BK130" s="956"/>
      <c r="BL130" s="957"/>
      <c r="BM130" s="955">
        <v>25</v>
      </c>
      <c r="BN130" s="956"/>
      <c r="BO130" s="956"/>
      <c r="BP130" s="956"/>
      <c r="BQ130" s="956"/>
      <c r="BR130" s="956"/>
      <c r="BS130" s="957"/>
      <c r="BT130" s="955">
        <v>35</v>
      </c>
      <c r="BU130" s="956"/>
      <c r="BV130" s="956"/>
      <c r="BW130" s="956"/>
      <c r="BX130" s="956"/>
      <c r="BY130" s="956"/>
      <c r="BZ130" s="95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59"/>
      <c r="B131" s="960"/>
      <c r="C131" s="960"/>
      <c r="D131" s="960"/>
      <c r="E131" s="960"/>
      <c r="F131" s="960"/>
      <c r="G131" s="960"/>
      <c r="H131" s="960"/>
      <c r="I131" s="960"/>
      <c r="J131" s="960"/>
      <c r="K131" s="960"/>
      <c r="L131" s="960"/>
      <c r="M131" s="960"/>
      <c r="N131" s="960"/>
      <c r="O131" s="960"/>
      <c r="P131" s="960"/>
      <c r="Q131" s="960"/>
      <c r="R131" s="960"/>
      <c r="S131" s="960"/>
      <c r="T131" s="960"/>
      <c r="U131" s="960"/>
      <c r="V131" s="960"/>
      <c r="W131" s="961" t="s">
        <v>175</v>
      </c>
      <c r="X131" s="962"/>
      <c r="Y131" s="962"/>
      <c r="Z131" s="963"/>
      <c r="AA131" s="875">
        <v>17824785</v>
      </c>
      <c r="AB131" s="876"/>
      <c r="AC131" s="876"/>
      <c r="AD131" s="876"/>
      <c r="AE131" s="877"/>
      <c r="AF131" s="878">
        <v>19004263</v>
      </c>
      <c r="AG131" s="876"/>
      <c r="AH131" s="876"/>
      <c r="AI131" s="876"/>
      <c r="AJ131" s="877"/>
      <c r="AK131" s="878">
        <v>18752066</v>
      </c>
      <c r="AL131" s="876"/>
      <c r="AM131" s="876"/>
      <c r="AN131" s="876"/>
      <c r="AO131" s="877"/>
      <c r="AP131" s="964"/>
      <c r="AQ131" s="965"/>
      <c r="AR131" s="965"/>
      <c r="AS131" s="965"/>
      <c r="AT131" s="966"/>
      <c r="AU131" s="67"/>
      <c r="AV131" s="67"/>
      <c r="AW131" s="67"/>
      <c r="AX131" s="967" t="s">
        <v>63</v>
      </c>
      <c r="AY131" s="691"/>
      <c r="AZ131" s="691"/>
      <c r="BA131" s="691"/>
      <c r="BB131" s="691"/>
      <c r="BC131" s="691"/>
      <c r="BD131" s="691"/>
      <c r="BE131" s="933"/>
      <c r="BF131" s="968" t="s">
        <v>200</v>
      </c>
      <c r="BG131" s="969"/>
      <c r="BH131" s="969"/>
      <c r="BI131" s="969"/>
      <c r="BJ131" s="969"/>
      <c r="BK131" s="969"/>
      <c r="BL131" s="970"/>
      <c r="BM131" s="968">
        <v>350</v>
      </c>
      <c r="BN131" s="969"/>
      <c r="BO131" s="969"/>
      <c r="BP131" s="969"/>
      <c r="BQ131" s="969"/>
      <c r="BR131" s="969"/>
      <c r="BS131" s="970"/>
      <c r="BT131" s="971"/>
      <c r="BU131" s="972"/>
      <c r="BV131" s="972"/>
      <c r="BW131" s="972"/>
      <c r="BX131" s="972"/>
      <c r="BY131" s="972"/>
      <c r="BZ131" s="97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1006" t="s">
        <v>118</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985" t="s">
        <v>505</v>
      </c>
      <c r="W132" s="985"/>
      <c r="X132" s="985"/>
      <c r="Y132" s="985"/>
      <c r="Z132" s="986"/>
      <c r="AA132" s="987">
        <v>8.3419351200000005</v>
      </c>
      <c r="AB132" s="988"/>
      <c r="AC132" s="988"/>
      <c r="AD132" s="988"/>
      <c r="AE132" s="989"/>
      <c r="AF132" s="990">
        <v>8.8483357659999999</v>
      </c>
      <c r="AG132" s="988"/>
      <c r="AH132" s="988"/>
      <c r="AI132" s="988"/>
      <c r="AJ132" s="989"/>
      <c r="AK132" s="990">
        <v>9.7252484070000005</v>
      </c>
      <c r="AL132" s="988"/>
      <c r="AM132" s="988"/>
      <c r="AN132" s="988"/>
      <c r="AO132" s="989"/>
      <c r="AP132" s="872"/>
      <c r="AQ132" s="873"/>
      <c r="AR132" s="873"/>
      <c r="AS132" s="873"/>
      <c r="AT132" s="9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92" t="s">
        <v>60</v>
      </c>
      <c r="W133" s="992"/>
      <c r="X133" s="992"/>
      <c r="Y133" s="992"/>
      <c r="Z133" s="993"/>
      <c r="AA133" s="994">
        <v>9.1999999999999993</v>
      </c>
      <c r="AB133" s="995"/>
      <c r="AC133" s="995"/>
      <c r="AD133" s="995"/>
      <c r="AE133" s="996"/>
      <c r="AF133" s="994">
        <v>9</v>
      </c>
      <c r="AG133" s="995"/>
      <c r="AH133" s="995"/>
      <c r="AI133" s="995"/>
      <c r="AJ133" s="996"/>
      <c r="AK133" s="994">
        <v>8.9</v>
      </c>
      <c r="AL133" s="995"/>
      <c r="AM133" s="995"/>
      <c r="AN133" s="995"/>
      <c r="AO133" s="996"/>
      <c r="AP133" s="929"/>
      <c r="AQ133" s="930"/>
      <c r="AR133" s="930"/>
      <c r="AS133" s="930"/>
      <c r="AT133" s="99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4YDv8HCAIV2dNEuyDyBGj8Ngvngvv8RJQoGbCW+u/AXUwmvOijBcw/Vork8paa4gkmKC7kvHunLqrB7j556vTA==" saltValue="zRjGWohuJZj+LrL1k9ud3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dy/G2IYd4VpGQVqkDWP/2VLePY5NKQ2R/drA4z0NLH20QchG6hQqU/CTeJceYE2fTHL8ZMVtD4hhNRuCSGqing==" saltValue="f5nPyEa7WriHKe+mGLk1xw==" spinCount="100000" sheet="1" objects="1" scenarios="1"/>
  <phoneticPr fontId="21"/>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N/VIxpU2H7VouU/S4KMUfRcyKxe2P/kMOZjYTKvyYEe14pCWwBXhJjSCkC84LmcmkVmCvsxVuCI56Gp6RLl0fQ==" saltValue="42ZYZ6IhYRNrilgLAs14JA==" spinCount="100000" sheet="1" objects="1" scenarios="1"/>
  <phoneticPr fontId="5"/>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9" t="s">
        <v>84</v>
      </c>
      <c r="AP7" s="127"/>
      <c r="AQ7" s="138" t="s">
        <v>507</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40"/>
      <c r="AP8" s="128" t="s">
        <v>508</v>
      </c>
      <c r="AQ8" s="139" t="s">
        <v>509</v>
      </c>
      <c r="AR8" s="153" t="s">
        <v>510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0" t="s">
        <v>511</v>
      </c>
      <c r="AL9" s="1031"/>
      <c r="AM9" s="1031"/>
      <c r="AN9" s="1032"/>
      <c r="AO9" s="117">
        <v>5652288</v>
      </c>
      <c r="AP9" s="117">
        <v>57497</v>
      </c>
      <c r="AQ9" s="140">
        <v>65316</v>
      </c>
      <c r="AR9" s="154">
        <v>-12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0" t="s">
        <v>207</v>
      </c>
      <c r="AL10" s="1031"/>
      <c r="AM10" s="1031"/>
      <c r="AN10" s="1032"/>
      <c r="AO10" s="118">
        <v>600892</v>
      </c>
      <c r="AP10" s="118">
        <v>6113</v>
      </c>
      <c r="AQ10" s="141">
        <v>6075</v>
      </c>
      <c r="AR10" s="155">
        <v>0.6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0" t="s">
        <v>402</v>
      </c>
      <c r="AL11" s="1031"/>
      <c r="AM11" s="1031"/>
      <c r="AN11" s="1032"/>
      <c r="AO11" s="118">
        <v>26315</v>
      </c>
      <c r="AP11" s="118">
        <v>268</v>
      </c>
      <c r="AQ11" s="141">
        <v>1232</v>
      </c>
      <c r="AR11" s="155">
        <v>-78.2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0" t="s">
        <v>240</v>
      </c>
      <c r="AL12" s="1031"/>
      <c r="AM12" s="1031"/>
      <c r="AN12" s="1032"/>
      <c r="AO12" s="118" t="s">
        <v>200</v>
      </c>
      <c r="AP12" s="118" t="s">
        <v>200</v>
      </c>
      <c r="AQ12" s="141">
        <v>18</v>
      </c>
      <c r="AR12" s="155"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0" t="s">
        <v>512</v>
      </c>
      <c r="AL13" s="1031"/>
      <c r="AM13" s="1031"/>
      <c r="AN13" s="1032"/>
      <c r="AO13" s="118">
        <v>219676</v>
      </c>
      <c r="AP13" s="118">
        <v>2235</v>
      </c>
      <c r="AQ13" s="141">
        <v>2791</v>
      </c>
      <c r="AR13" s="155">
        <v>-19.899999999999999</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0" t="s">
        <v>513</v>
      </c>
      <c r="AL14" s="1031"/>
      <c r="AM14" s="1031"/>
      <c r="AN14" s="1032"/>
      <c r="AO14" s="118">
        <v>146921</v>
      </c>
      <c r="AP14" s="118">
        <v>1495</v>
      </c>
      <c r="AQ14" s="141">
        <v>1364</v>
      </c>
      <c r="AR14" s="155">
        <v>9.6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24" t="s">
        <v>316</v>
      </c>
      <c r="AL15" s="1025"/>
      <c r="AM15" s="1025"/>
      <c r="AN15" s="1026"/>
      <c r="AO15" s="118">
        <v>-306329</v>
      </c>
      <c r="AP15" s="118">
        <v>-3116</v>
      </c>
      <c r="AQ15" s="141">
        <v>-4006</v>
      </c>
      <c r="AR15" s="155">
        <v>-22.2</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24" t="s">
        <v>279</v>
      </c>
      <c r="AL16" s="1025"/>
      <c r="AM16" s="1025"/>
      <c r="AN16" s="1026"/>
      <c r="AO16" s="118">
        <v>6339763</v>
      </c>
      <c r="AP16" s="118">
        <v>64491</v>
      </c>
      <c r="AQ16" s="141">
        <v>72790</v>
      </c>
      <c r="AR16" s="155">
        <v>-11.4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514</v>
      </c>
      <c r="AP20" s="129" t="s">
        <v>341</v>
      </c>
      <c r="AQ20" s="142" t="s">
        <v>41</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7" t="s">
        <v>515</v>
      </c>
      <c r="AL21" s="1028"/>
      <c r="AM21" s="1028"/>
      <c r="AN21" s="1029"/>
      <c r="AO21" s="120">
        <v>5.56</v>
      </c>
      <c r="AP21" s="130">
        <v>6.54</v>
      </c>
      <c r="AQ21" s="143">
        <v>-0.98</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7" t="s">
        <v>516</v>
      </c>
      <c r="AL22" s="1028"/>
      <c r="AM22" s="1028"/>
      <c r="AN22" s="1029"/>
      <c r="AO22" s="121">
        <v>97.8</v>
      </c>
      <c r="AP22" s="131">
        <v>98.3</v>
      </c>
      <c r="AQ22" s="144">
        <v>-0.5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9" t="s">
        <v>517</v>
      </c>
      <c r="B26" s="1049"/>
      <c r="C26" s="1049"/>
      <c r="D26" s="1049"/>
      <c r="E26" s="1049"/>
      <c r="F26" s="1049"/>
      <c r="G26" s="1049"/>
      <c r="H26" s="1049"/>
      <c r="I26" s="1049"/>
      <c r="J26" s="1049"/>
      <c r="K26" s="1049"/>
      <c r="L26" s="1049"/>
      <c r="M26" s="1049"/>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1049"/>
      <c r="AM26" s="1049"/>
      <c r="AN26" s="1049"/>
      <c r="AO26" s="1049"/>
      <c r="AP26" s="1049"/>
      <c r="AQ26" s="1049"/>
      <c r="AR26" s="1049"/>
      <c r="AS26" s="1049"/>
      <c r="AT26" s="91"/>
    </row>
    <row r="27" spans="1:46" x14ac:dyDescent="0.15">
      <c r="A27" s="85"/>
      <c r="AO27" s="90"/>
      <c r="AP27" s="90"/>
      <c r="AQ27" s="90"/>
      <c r="AR27" s="90"/>
      <c r="AS27" s="90"/>
      <c r="AT27" s="90"/>
    </row>
    <row r="28" spans="1:46" ht="17.25" x14ac:dyDescent="0.15">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9" t="s">
        <v>84</v>
      </c>
      <c r="AP30" s="127"/>
      <c r="AQ30" s="138" t="s">
        <v>507</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40"/>
      <c r="AP31" s="128" t="s">
        <v>508</v>
      </c>
      <c r="AQ31" s="139" t="s">
        <v>509</v>
      </c>
      <c r="AR31" s="153" t="s">
        <v>510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43" t="s">
        <v>518</v>
      </c>
      <c r="AL32" s="1044"/>
      <c r="AM32" s="1044"/>
      <c r="AN32" s="1045"/>
      <c r="AO32" s="118">
        <v>3230333</v>
      </c>
      <c r="AP32" s="118">
        <v>32860</v>
      </c>
      <c r="AQ32" s="145">
        <v>35011</v>
      </c>
      <c r="AR32" s="155">
        <v>-6.1</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43" t="s">
        <v>195</v>
      </c>
      <c r="AL33" s="1044"/>
      <c r="AM33" s="1044"/>
      <c r="AN33" s="1045"/>
      <c r="AO33" s="118" t="s">
        <v>200</v>
      </c>
      <c r="AP33" s="118" t="s">
        <v>200</v>
      </c>
      <c r="AQ33" s="145" t="s">
        <v>200</v>
      </c>
      <c r="AR33" s="155"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43" t="s">
        <v>519</v>
      </c>
      <c r="AL34" s="1044"/>
      <c r="AM34" s="1044"/>
      <c r="AN34" s="1045"/>
      <c r="AO34" s="118" t="s">
        <v>200</v>
      </c>
      <c r="AP34" s="118" t="s">
        <v>200</v>
      </c>
      <c r="AQ34" s="145">
        <v>4</v>
      </c>
      <c r="AR34" s="155"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43" t="s">
        <v>520</v>
      </c>
      <c r="AL35" s="1044"/>
      <c r="AM35" s="1044"/>
      <c r="AN35" s="1045"/>
      <c r="AO35" s="118">
        <v>1864634</v>
      </c>
      <c r="AP35" s="118">
        <v>18968</v>
      </c>
      <c r="AQ35" s="145">
        <v>8351</v>
      </c>
      <c r="AR35" s="155">
        <v>127.1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43" t="s">
        <v>37</v>
      </c>
      <c r="AL36" s="1044"/>
      <c r="AM36" s="1044"/>
      <c r="AN36" s="1045"/>
      <c r="AO36" s="118">
        <v>157250</v>
      </c>
      <c r="AP36" s="118">
        <v>1600</v>
      </c>
      <c r="AQ36" s="145">
        <v>1645</v>
      </c>
      <c r="AR36" s="155">
        <v>-2.7</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43" t="s">
        <v>353</v>
      </c>
      <c r="AL37" s="1044"/>
      <c r="AM37" s="1044"/>
      <c r="AN37" s="1045"/>
      <c r="AO37" s="118">
        <v>16730</v>
      </c>
      <c r="AP37" s="118">
        <v>170</v>
      </c>
      <c r="AQ37" s="145">
        <v>1050</v>
      </c>
      <c r="AR37" s="155">
        <v>-83.8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6" t="s">
        <v>521</v>
      </c>
      <c r="AL38" s="1047"/>
      <c r="AM38" s="1047"/>
      <c r="AN38" s="1048"/>
      <c r="AO38" s="122">
        <v>699</v>
      </c>
      <c r="AP38" s="122">
        <v>7</v>
      </c>
      <c r="AQ38" s="146">
        <v>1</v>
      </c>
      <c r="AR38" s="144">
        <v>600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6" t="s">
        <v>58</v>
      </c>
      <c r="AL39" s="1047"/>
      <c r="AM39" s="1047"/>
      <c r="AN39" s="1048"/>
      <c r="AO39" s="118">
        <v>-657970</v>
      </c>
      <c r="AP39" s="118">
        <v>-6693</v>
      </c>
      <c r="AQ39" s="145">
        <v>-5851</v>
      </c>
      <c r="AR39" s="155">
        <v>14.4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43" t="s">
        <v>522</v>
      </c>
      <c r="AL40" s="1044"/>
      <c r="AM40" s="1044"/>
      <c r="AN40" s="1045"/>
      <c r="AO40" s="118">
        <v>-2787991</v>
      </c>
      <c r="AP40" s="118">
        <v>-28361</v>
      </c>
      <c r="AQ40" s="145">
        <v>-27858</v>
      </c>
      <c r="AR40" s="155">
        <v>1.8</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3" t="s">
        <v>389</v>
      </c>
      <c r="AL41" s="1034"/>
      <c r="AM41" s="1034"/>
      <c r="AN41" s="1035"/>
      <c r="AO41" s="118">
        <v>1823685</v>
      </c>
      <c r="AP41" s="118">
        <v>18551</v>
      </c>
      <c r="AQ41" s="145">
        <v>12351</v>
      </c>
      <c r="AR41" s="155">
        <v>50.2</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523</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41" t="s">
        <v>84</v>
      </c>
      <c r="AN49" s="1036" t="s">
        <v>450</v>
      </c>
      <c r="AO49" s="1037"/>
      <c r="AP49" s="1037"/>
      <c r="AQ49" s="1037"/>
      <c r="AR49" s="103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2"/>
      <c r="AN50" s="114" t="s">
        <v>498</v>
      </c>
      <c r="AO50" s="124" t="s">
        <v>499</v>
      </c>
      <c r="AP50" s="135" t="s">
        <v>526</v>
      </c>
      <c r="AQ50" s="148" t="s">
        <v>383</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528</v>
      </c>
      <c r="AL51" s="103"/>
      <c r="AM51" s="108">
        <v>10463859</v>
      </c>
      <c r="AN51" s="115">
        <v>108626</v>
      </c>
      <c r="AO51" s="125">
        <v>41.3</v>
      </c>
      <c r="AP51" s="136">
        <v>41934</v>
      </c>
      <c r="AQ51" s="149">
        <v>-12.3</v>
      </c>
      <c r="AR51" s="159">
        <v>53.6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3493307</v>
      </c>
      <c r="AN52" s="116">
        <v>36264</v>
      </c>
      <c r="AO52" s="126">
        <v>44.3</v>
      </c>
      <c r="AP52" s="137">
        <v>23352</v>
      </c>
      <c r="AQ52" s="150">
        <v>-9.6999999999999993</v>
      </c>
      <c r="AR52" s="160">
        <v>54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529</v>
      </c>
      <c r="AL53" s="103"/>
      <c r="AM53" s="108">
        <v>8335120</v>
      </c>
      <c r="AN53" s="115">
        <v>85962</v>
      </c>
      <c r="AO53" s="125">
        <v>-20.9</v>
      </c>
      <c r="AP53" s="136">
        <v>45588</v>
      </c>
      <c r="AQ53" s="149">
        <v>8.6999999999999993</v>
      </c>
      <c r="AR53" s="159">
        <v>-29.6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3872928</v>
      </c>
      <c r="AN54" s="116">
        <v>39942</v>
      </c>
      <c r="AO54" s="126">
        <v>10.1</v>
      </c>
      <c r="AP54" s="137">
        <v>24150</v>
      </c>
      <c r="AQ54" s="150">
        <v>3.4</v>
      </c>
      <c r="AR54" s="160">
        <v>6.7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482</v>
      </c>
      <c r="AL55" s="103"/>
      <c r="AM55" s="108">
        <v>5192027</v>
      </c>
      <c r="AN55" s="115">
        <v>53341</v>
      </c>
      <c r="AO55" s="125">
        <v>-37.9</v>
      </c>
      <c r="AP55" s="136">
        <v>45483</v>
      </c>
      <c r="AQ55" s="149">
        <v>-0.2</v>
      </c>
      <c r="AR55" s="159">
        <v>-37.700000000000003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1748952</v>
      </c>
      <c r="AN56" s="116">
        <v>17968</v>
      </c>
      <c r="AO56" s="126">
        <v>-55</v>
      </c>
      <c r="AP56" s="137">
        <v>24241</v>
      </c>
      <c r="AQ56" s="150">
        <v>0.4</v>
      </c>
      <c r="AR56" s="160">
        <v>-55.4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530</v>
      </c>
      <c r="AL57" s="103"/>
      <c r="AM57" s="108">
        <v>4780489</v>
      </c>
      <c r="AN57" s="115">
        <v>48868</v>
      </c>
      <c r="AO57" s="125">
        <v>-8.4</v>
      </c>
      <c r="AP57" s="136">
        <v>45945</v>
      </c>
      <c r="AQ57" s="149">
        <v>1</v>
      </c>
      <c r="AR57" s="159">
        <v>-9.4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1558654</v>
      </c>
      <c r="AN58" s="116">
        <v>15933</v>
      </c>
      <c r="AO58" s="126">
        <v>-11.3</v>
      </c>
      <c r="AP58" s="137">
        <v>25180</v>
      </c>
      <c r="AQ58" s="150">
        <v>3.9</v>
      </c>
      <c r="AR58" s="160">
        <v>-15.2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141</v>
      </c>
      <c r="AL59" s="103"/>
      <c r="AM59" s="108">
        <v>4808584</v>
      </c>
      <c r="AN59" s="115">
        <v>48915</v>
      </c>
      <c r="AO59" s="125">
        <v>0.1</v>
      </c>
      <c r="AP59" s="136">
        <v>44475</v>
      </c>
      <c r="AQ59" s="149">
        <v>-3.2</v>
      </c>
      <c r="AR59" s="159">
        <v>3.3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1751098</v>
      </c>
      <c r="AN60" s="116">
        <v>17813</v>
      </c>
      <c r="AO60" s="126">
        <v>11.8</v>
      </c>
      <c r="AP60" s="137">
        <v>24780</v>
      </c>
      <c r="AQ60" s="150">
        <v>-1.6</v>
      </c>
      <c r="AR60" s="160">
        <v>13.4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531</v>
      </c>
      <c r="AL61" s="106"/>
      <c r="AM61" s="108">
        <v>6716016</v>
      </c>
      <c r="AN61" s="115">
        <v>69142</v>
      </c>
      <c r="AO61" s="125">
        <v>-5.2</v>
      </c>
      <c r="AP61" s="136">
        <v>44685</v>
      </c>
      <c r="AQ61" s="151">
        <v>-1.2</v>
      </c>
      <c r="AR61" s="159">
        <v>-4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2484988</v>
      </c>
      <c r="AN62" s="116">
        <v>25584</v>
      </c>
      <c r="AO62" s="126">
        <v>0</v>
      </c>
      <c r="AP62" s="137">
        <v>24341</v>
      </c>
      <c r="AQ62" s="150">
        <v>-0.7</v>
      </c>
      <c r="AR62" s="160">
        <v>0.7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bL3Q6tNIzZuQBNUvl4vXEFNY2SccdL0kQf3iOk+SYFCkRj9HzHfpLTK/LDfsF58svuoBiUNP2E8wrw/tOaGTEw==" saltValue="Y5ggT9Zs1g3kVEK44qqv/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1" spans="125:125" ht="13.5" hidden="1" customHeight="1" x14ac:dyDescent="0.15">
      <c r="DU121" s="78"/>
    </row>
  </sheetData>
  <sheetProtection algorithmName="SHA-512" hashValue="4uOCZuKd7aJ6rQqCYa60EIojCGjKqG6agWGU0do1leQVTy3jS0bcN0aPirMccqw06N+NkbKnu1KhhOJIvV656A==" saltValue="bCVUnnzzdNjmFelsiH3z4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irWHD2lQAz+VMREqNLjetfWKKQ9erOrQuqJ3qMnxIYq6IyXT5xBcpFP6Ye0PTrWzYta6npS+v84KXsogSVDbkQ==" saltValue="Bi6SkJ/8bqfAr+BDPglz/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533</v>
      </c>
      <c r="G46" s="177" t="s">
        <v>534</v>
      </c>
      <c r="H46" s="177" t="s">
        <v>535</v>
      </c>
      <c r="I46" s="177" t="s">
        <v>536</v>
      </c>
      <c r="J46" s="182" t="s">
        <v>537</v>
      </c>
    </row>
    <row r="47" spans="2:10" ht="57.75" customHeight="1" x14ac:dyDescent="0.15">
      <c r="B47" s="168"/>
      <c r="C47" s="1050" t="s">
        <v>3</v>
      </c>
      <c r="D47" s="1050"/>
      <c r="E47" s="1051"/>
      <c r="F47" s="174">
        <v>12.51</v>
      </c>
      <c r="G47" s="178">
        <v>13.47</v>
      </c>
      <c r="H47" s="178">
        <v>10.14</v>
      </c>
      <c r="I47" s="178">
        <v>11.78</v>
      </c>
      <c r="J47" s="183">
        <v>14.57</v>
      </c>
    </row>
    <row r="48" spans="2:10" ht="57.75" customHeight="1" x14ac:dyDescent="0.15">
      <c r="B48" s="169"/>
      <c r="C48" s="1052" t="s">
        <v>9</v>
      </c>
      <c r="D48" s="1052"/>
      <c r="E48" s="1053"/>
      <c r="F48" s="175">
        <v>5.62</v>
      </c>
      <c r="G48" s="179">
        <v>2.5299999999999998</v>
      </c>
      <c r="H48" s="179">
        <v>4.6399999999999997</v>
      </c>
      <c r="I48" s="179">
        <v>11.35</v>
      </c>
      <c r="J48" s="184">
        <v>9.93</v>
      </c>
    </row>
    <row r="49" spans="2:10" ht="57.75" customHeight="1" x14ac:dyDescent="0.15">
      <c r="B49" s="170"/>
      <c r="C49" s="1054" t="s">
        <v>15</v>
      </c>
      <c r="D49" s="1054"/>
      <c r="E49" s="1055"/>
      <c r="F49" s="176" t="s">
        <v>139</v>
      </c>
      <c r="G49" s="180" t="s">
        <v>345</v>
      </c>
      <c r="H49" s="180" t="s">
        <v>538</v>
      </c>
      <c r="I49" s="180">
        <v>9.16</v>
      </c>
      <c r="J49" s="185">
        <v>7.93</v>
      </c>
    </row>
    <row r="50" spans="2:10" x14ac:dyDescent="0.15"/>
  </sheetData>
  <sheetProtection algorithmName="SHA-512" hashValue="iGJAD5CGluCCvoiNsKS4qGpUgDfIiPJgQpkp7oQbuncBkyNPCwZKdIOBgZpts71YStJhZuhtTvrJ4Ss6C4Urfw==" saltValue="+JnwqQgb5vLJ7h6QSU2I1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2024-09-18T10:46:20Z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2024-03-21T04:57:48Z</vt:filetime>
  </property>
</Properties>
</file>